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C8BA3A26-DAD6-4BFF-A6D5-E56BD388D4D8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6318" l="1"/>
  <c r="O19" i="6304"/>
  <c r="O20" i="6302" l="1"/>
  <c r="O23" i="6318"/>
  <c r="O19" i="6319" l="1"/>
  <c r="O31" i="6304"/>
  <c r="O18" i="6319" l="1"/>
  <c r="O21" i="6319"/>
  <c r="O32" i="6301"/>
  <c r="O18" i="6318"/>
  <c r="O29" i="6309" l="1"/>
  <c r="O19" i="6318"/>
  <c r="O22" i="6318" l="1"/>
  <c r="O20" i="6301"/>
  <c r="O23" i="6320" l="1"/>
  <c r="O21" i="6320"/>
  <c r="O18" i="6320" l="1"/>
  <c r="O24" i="6320"/>
  <c r="O36" i="6277" l="1"/>
  <c r="O50" i="6277"/>
  <c r="O20" i="6313"/>
  <c r="O23" i="6319"/>
  <c r="O26" i="6319"/>
  <c r="O19" i="6320"/>
  <c r="O22" i="6320"/>
  <c r="O20" i="6320"/>
  <c r="C32" i="6320"/>
  <c r="B27" i="6320"/>
  <c r="C18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H11" i="6320"/>
  <c r="C8" i="6320"/>
  <c r="O7" i="6320"/>
  <c r="C7" i="6320"/>
  <c r="O6" i="6320"/>
  <c r="B6" i="6320"/>
  <c r="O5" i="6320"/>
  <c r="B5" i="6320"/>
  <c r="O4" i="6320"/>
  <c r="O3" i="6320"/>
  <c r="O2" i="6320"/>
  <c r="H5" i="6320" l="1"/>
  <c r="H2" i="6320"/>
  <c r="H6" i="6320"/>
  <c r="H7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9" i="6302" l="1"/>
  <c r="O20" i="6319"/>
  <c r="O26" i="6315"/>
  <c r="O25" i="6314"/>
  <c r="O24" i="6319"/>
  <c r="O25" i="6319"/>
  <c r="O22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5" i="6309"/>
  <c r="O35" i="6272"/>
  <c r="H24" i="6319" l="1"/>
  <c r="C23" i="6319"/>
  <c r="H27" i="6319"/>
  <c r="C16" i="6319"/>
  <c r="H16" i="6319"/>
  <c r="H8" i="6319"/>
  <c r="H10" i="6319"/>
  <c r="H6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4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2" i="6319"/>
  <c r="H15" i="6319"/>
  <c r="C21" i="6319"/>
  <c r="B25" i="6319"/>
  <c r="H31" i="6319"/>
  <c r="C36" i="6319"/>
  <c r="C40" i="6319"/>
  <c r="C45" i="6319"/>
  <c r="H5" i="6319"/>
  <c r="H20" i="6319"/>
  <c r="H23" i="6319"/>
  <c r="H13" i="6319"/>
  <c r="H32" i="6319"/>
  <c r="H37" i="6319"/>
  <c r="H41" i="6319"/>
  <c r="C46" i="6319"/>
  <c r="H7" i="6319"/>
  <c r="H18" i="6319"/>
  <c r="C22" i="6319"/>
  <c r="C37" i="6319"/>
  <c r="C41" i="6319"/>
  <c r="O30" i="6298" l="1"/>
  <c r="O18" i="6314"/>
  <c r="O25" i="6318" l="1"/>
  <c r="O28" i="6277"/>
  <c r="O24" i="6313" l="1"/>
  <c r="O21" i="6318"/>
  <c r="O20" i="6314" l="1"/>
  <c r="O21" i="6317"/>
  <c r="O21" i="6315"/>
  <c r="O25" i="6272"/>
  <c r="O24" i="6318"/>
  <c r="O20" i="6318"/>
  <c r="O26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3" i="6314"/>
  <c r="H11" i="6318" l="1"/>
  <c r="C16" i="6318"/>
  <c r="H8" i="6318"/>
  <c r="H5" i="6318"/>
  <c r="H14" i="6318"/>
  <c r="C22" i="6318"/>
  <c r="C37" i="6318"/>
  <c r="H3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7" i="6318"/>
  <c r="H19" i="6318"/>
  <c r="C19" i="6318"/>
  <c r="H9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20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9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19" i="6309" l="1"/>
  <c r="O24" i="6316"/>
  <c r="O28" i="6313" l="1"/>
  <c r="O27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6" i="6277" l="1"/>
  <c r="O28" i="6307"/>
  <c r="O21" i="6277" l="1"/>
  <c r="O31" i="6314"/>
  <c r="O35" i="6313" l="1"/>
  <c r="O29" i="6287"/>
  <c r="O34" i="6311" l="1"/>
  <c r="O36" i="6307"/>
  <c r="O18" i="6304"/>
  <c r="O21" i="6304"/>
  <c r="O27" i="6309"/>
  <c r="O36" i="6304"/>
  <c r="O27" i="6302"/>
  <c r="O18" i="6301"/>
  <c r="O24" i="6311" l="1"/>
  <c r="O29" i="6313"/>
  <c r="O28" i="6305"/>
  <c r="O22" i="6305"/>
  <c r="O22" i="6311" l="1"/>
  <c r="O26" i="6311"/>
  <c r="O49" i="6277"/>
  <c r="O31" i="6309"/>
  <c r="O24" i="6287"/>
  <c r="O31" i="6311"/>
  <c r="O29" i="6307" l="1"/>
  <c r="O33" i="6307"/>
  <c r="O38" i="6287"/>
  <c r="O40" i="6287"/>
  <c r="O36" i="6287"/>
  <c r="O22" i="6315"/>
  <c r="O30" i="6315"/>
  <c r="O22" i="6314"/>
  <c r="O44" i="6277"/>
  <c r="O40" i="6277"/>
  <c r="O42" i="6277"/>
  <c r="O25" i="6315"/>
  <c r="O27" i="6313"/>
  <c r="O33" i="6309"/>
  <c r="O32" i="6315" l="1"/>
  <c r="O19" i="6315"/>
  <c r="O24" i="6305"/>
  <c r="O29" i="6306"/>
  <c r="O21" i="6302" l="1"/>
  <c r="O34" i="6315"/>
  <c r="O32" i="6314" l="1"/>
  <c r="O23" i="6309"/>
  <c r="O22" i="6307"/>
  <c r="O18" i="6305"/>
  <c r="O30" i="6305"/>
  <c r="O31" i="6305"/>
  <c r="O35" i="6307" l="1"/>
  <c r="O23" i="6307"/>
  <c r="O25" i="6302"/>
  <c r="O36" i="6302"/>
  <c r="O19" i="6302"/>
  <c r="O27" i="6314"/>
  <c r="O26" i="6314"/>
  <c r="O19" i="6313"/>
  <c r="O33" i="6315" l="1"/>
  <c r="O31" i="6315"/>
  <c r="O33" i="6304"/>
  <c r="O30" i="6304"/>
  <c r="O24" i="6304"/>
  <c r="O30" i="6314"/>
  <c r="O21" i="6314"/>
  <c r="O34" i="6309"/>
  <c r="O28" i="6309"/>
  <c r="O22" i="6309"/>
  <c r="O23" i="6311" l="1"/>
  <c r="O28" i="6315"/>
  <c r="O24" i="6314"/>
  <c r="O27" i="6301"/>
  <c r="O28" i="6301"/>
  <c r="O23" i="6301"/>
  <c r="O27" i="6315" l="1"/>
  <c r="O23" i="6315"/>
  <c r="O24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1" i="6313"/>
  <c r="O29" i="6311"/>
  <c r="O27" i="6311"/>
  <c r="O30" i="6311"/>
  <c r="O36" i="6272"/>
  <c r="O28" i="6314"/>
  <c r="O29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7" i="6272"/>
  <c r="C16" i="6314" l="1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6" i="6314"/>
  <c r="H10" i="6314"/>
  <c r="H27" i="6314"/>
  <c r="H36" i="6314"/>
  <c r="C44" i="6314"/>
  <c r="B25" i="6314"/>
  <c r="C36" i="6314"/>
  <c r="C40" i="6314"/>
  <c r="C45" i="6314"/>
  <c r="H3" i="6314"/>
  <c r="H11" i="6314"/>
  <c r="H24" i="6314"/>
  <c r="H12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7" i="6314"/>
  <c r="H25" i="6314"/>
  <c r="H28" i="6314"/>
  <c r="H33" i="6314"/>
  <c r="H38" i="6314"/>
  <c r="H42" i="6314"/>
  <c r="H18" i="6314"/>
  <c r="H30" i="6314"/>
  <c r="H40" i="6314"/>
  <c r="H7" i="6314"/>
  <c r="H19" i="6314"/>
  <c r="C21" i="6314"/>
  <c r="H31" i="6314"/>
  <c r="H8" i="6314"/>
  <c r="C19" i="6314"/>
  <c r="C23" i="6314"/>
  <c r="H34" i="6314"/>
  <c r="C38" i="6314"/>
  <c r="C42" i="6314"/>
  <c r="H2" i="6314"/>
  <c r="H14" i="6314"/>
  <c r="H23" i="6314"/>
  <c r="H26" i="6314"/>
  <c r="H29" i="6314"/>
  <c r="H35" i="6314"/>
  <c r="H39" i="6314"/>
  <c r="H4" i="6314"/>
  <c r="H15" i="6314"/>
  <c r="H21" i="6314"/>
  <c r="H16" i="6314"/>
  <c r="C20" i="6314"/>
  <c r="B24" i="6314"/>
  <c r="H13" i="6314"/>
  <c r="C35" i="6314"/>
  <c r="C39" i="6314"/>
  <c r="O34" i="6313" l="1"/>
  <c r="O22" i="6313"/>
  <c r="O30" i="6313"/>
  <c r="O19" i="6310"/>
  <c r="O22" i="6310"/>
  <c r="O24" i="6303"/>
  <c r="O27" i="6303"/>
  <c r="O29" i="6303"/>
  <c r="O27" i="6307"/>
  <c r="O24" i="6307"/>
  <c r="O24" i="6301" l="1"/>
  <c r="O26" i="6313"/>
  <c r="O25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5" i="6309"/>
  <c r="O42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6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0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5" i="6301"/>
  <c r="O37" i="6301"/>
  <c r="O21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6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6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8" i="6309"/>
  <c r="H25" i="6309"/>
  <c r="C23" i="6309"/>
  <c r="H16" i="6309"/>
  <c r="H38" i="6309"/>
  <c r="C46" i="6309"/>
  <c r="H9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6" i="6304"/>
  <c r="O32" i="6304"/>
  <c r="O33" i="6277"/>
  <c r="O24" i="6277"/>
  <c r="O36" i="6301" l="1"/>
  <c r="O30" i="6301"/>
  <c r="O30" i="6303"/>
  <c r="O28" i="6303"/>
  <c r="O22" i="6298"/>
  <c r="O20" i="6298"/>
  <c r="O18" i="6298"/>
  <c r="O31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2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5" i="6304"/>
  <c r="O32" i="6298" l="1"/>
  <c r="O44" i="6287"/>
  <c r="O22" i="6304"/>
  <c r="O23" i="6304"/>
  <c r="O22" i="6277" l="1"/>
  <c r="O41" i="6277"/>
  <c r="O26" i="6299"/>
  <c r="O26" i="6302"/>
  <c r="O25" i="6295" l="1"/>
  <c r="O21" i="6299"/>
  <c r="O20" i="6299"/>
  <c r="O18" i="6303"/>
  <c r="O22" i="6303"/>
  <c r="O52" i="6272"/>
  <c r="O28" i="6304"/>
  <c r="O29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9" i="6304"/>
  <c r="H7" i="6304"/>
  <c r="H10" i="6304"/>
  <c r="H11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3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4" i="6302"/>
  <c r="O34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2" i="6272"/>
  <c r="H11" i="6302" l="1"/>
  <c r="H6" i="6302"/>
  <c r="H10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1" i="6301"/>
  <c r="O33" i="6301"/>
  <c r="O26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H10" i="6301"/>
  <c r="O2" i="6301"/>
  <c r="H4" i="6301"/>
  <c r="O51" i="6277"/>
  <c r="O39" i="6272"/>
  <c r="H9" i="6301" l="1"/>
  <c r="H2" i="6301"/>
  <c r="H19" i="6301"/>
  <c r="H14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0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0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3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7" i="6277"/>
  <c r="O45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8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20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6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7" i="6277"/>
  <c r="C38" i="6277"/>
  <c r="H8" i="6277"/>
  <c r="H23" i="6277"/>
  <c r="H14" i="6277"/>
  <c r="C20" i="6277"/>
  <c r="H29" i="6277"/>
  <c r="H39" i="6277"/>
  <c r="H25" i="6277"/>
  <c r="H12" i="6277"/>
  <c r="H41" i="6277"/>
  <c r="H32" i="6277"/>
  <c r="H11" i="6277"/>
  <c r="H9" i="6277"/>
  <c r="H15" i="6277"/>
  <c r="C23" i="6277"/>
  <c r="H3" i="6277"/>
  <c r="C17" i="6277"/>
  <c r="C22" i="6277"/>
  <c r="C42" i="6277"/>
  <c r="H24" i="6277"/>
  <c r="H26" i="6277"/>
  <c r="H34" i="6277"/>
  <c r="C46" i="6277"/>
  <c r="H19" i="6277"/>
  <c r="H28" i="6277"/>
  <c r="H33" i="6277"/>
  <c r="H38" i="6277"/>
  <c r="H42" i="6277"/>
  <c r="C35" i="6277"/>
  <c r="C39" i="6277"/>
  <c r="C43" i="6277"/>
  <c r="H18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9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<sst xmlns="http://schemas.openxmlformats.org/spreadsheetml/2006/main" count="9920" uniqueCount="354">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</sst>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全体!$K$2:$K$839</c:f>
              <c:numCache>
                <c:formatCode>General</c:formatCode>
                <c:ptCount val="8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</c:numCache>
            </c:numRef>
          </c:xVal>
          <c:yVal>
            <c:numRef>
              <c:f>全体!$L$2:$L$839</c:f>
              <c:numCache>
                <c:formatCode>\+0.0;\-0.0;\±0</c:formatCode>
                <c:ptCount val="83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-59.737156511350058</c:v>
                </c:pt>
                <c:pt idx="1">
                  <c:v>-1.6726403823178018</c:v>
                </c:pt>
                <c:pt idx="2">
                  <c:v>-34.706616729088637</c:v>
                </c:pt>
                <c:pt idx="3">
                  <c:v>-16.875871687587168</c:v>
                </c:pt>
                <c:pt idx="4">
                  <c:v>-2.0220588235294117</c:v>
                </c:pt>
                <c:pt idx="5">
                  <c:v>-48.850574712643677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143</c:v>
                </c:pt>
                <c:pt idx="1">
                  <c:v>285</c:v>
                </c:pt>
                <c:pt idx="2">
                  <c:v>287</c:v>
                </c:pt>
                <c:pt idx="3">
                  <c:v>271</c:v>
                </c:pt>
                <c:pt idx="4">
                  <c:v>156</c:v>
                </c:pt>
                <c:pt idx="5">
                  <c:v>100</c:v>
                </c:pt>
                <c:pt idx="6">
                  <c:v>34</c:v>
                </c:pt>
                <c:pt idx="7">
                  <c:v>13</c:v>
                </c:pt>
                <c:pt idx="8">
                  <c:v>7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佐藤成浩!$L$2:$L$62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1096.6666666666667</c:v>
                </c:pt>
                <c:pt idx="1">
                  <c:v>1178.3333333333333</c:v>
                </c:pt>
                <c:pt idx="2">
                  <c:v>1015.5172413793103</c:v>
                </c:pt>
                <c:pt idx="3">
                  <c:v>-69.387755102040813</c:v>
                </c:pt>
                <c:pt idx="4">
                  <c:v>1255.5555555555557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18</c:v>
                </c:pt>
                <c:pt idx="3">
                  <c:v>29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中村花菜!$L$2:$L$50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-1193.75</c:v>
                </c:pt>
                <c:pt idx="1">
                  <c:v>300</c:v>
                </c:pt>
                <c:pt idx="2">
                  <c:v>-1163.8297872340424</c:v>
                </c:pt>
                <c:pt idx="3">
                  <c:v>-347.72727272727275</c:v>
                </c:pt>
                <c:pt idx="4">
                  <c:v>343.24324324324323</c:v>
                </c:pt>
                <c:pt idx="5">
                  <c:v>-554.16666666666663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19</c:v>
                </c:pt>
                <c:pt idx="2">
                  <c:v>9</c:v>
                </c:pt>
                <c:pt idx="3">
                  <c:v>20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中村季暉!$L$2:$L$29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88.888888888888886</c:v>
                </c:pt>
                <c:pt idx="1">
                  <c:v>74.074074074074076</c:v>
                </c:pt>
                <c:pt idx="2">
                  <c:v>-1341.6666666666667</c:v>
                </c:pt>
                <c:pt idx="3">
                  <c:v>-127.27272727272727</c:v>
                </c:pt>
                <c:pt idx="4">
                  <c:v>-1607.6923076923076</c:v>
                </c:pt>
                <c:pt idx="5">
                  <c:v>-3550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塩入悠!$L$2:$L$22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-820</c:v>
                </c:pt>
                <c:pt idx="1">
                  <c:v>820</c:v>
                </c:pt>
                <c:pt idx="2">
                  <c:v>247.36842105263159</c:v>
                </c:pt>
                <c:pt idx="3">
                  <c:v>1987.5</c:v>
                </c:pt>
                <c:pt idx="4">
                  <c:v>866.66666666666663</c:v>
                </c:pt>
                <c:pt idx="5">
                  <c:v>-1528.5714285714287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山本悠介!$L$2:$L$60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787.93103448275861</c:v>
                </c:pt>
                <c:pt idx="1">
                  <c:v>613.79310344827582</c:v>
                </c:pt>
                <c:pt idx="2">
                  <c:v>-110.52631578947368</c:v>
                </c:pt>
                <c:pt idx="3">
                  <c:v>1444.2307692307693</c:v>
                </c:pt>
                <c:pt idx="4">
                  <c:v>1077.5510204081634</c:v>
                </c:pt>
                <c:pt idx="5">
                  <c:v>996.77419354838707</c:v>
                </c:pt>
                <c:pt idx="6">
                  <c:v>-1366.6666666666667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15</c:v>
                </c:pt>
                <c:pt idx="1">
                  <c:v>33</c:v>
                </c:pt>
                <c:pt idx="2">
                  <c:v>31</c:v>
                </c:pt>
                <c:pt idx="3">
                  <c:v>20</c:v>
                </c:pt>
                <c:pt idx="4">
                  <c:v>16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清水常緑!$L$2:$L$63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-1309.8360655737704</c:v>
                </c:pt>
                <c:pt idx="1">
                  <c:v>655.73770491803282</c:v>
                </c:pt>
                <c:pt idx="2">
                  <c:v>-75</c:v>
                </c:pt>
                <c:pt idx="3">
                  <c:v>-1266.6666666666667</c:v>
                </c:pt>
                <c:pt idx="4">
                  <c:v>-860.86956521739125</c:v>
                </c:pt>
                <c:pt idx="5">
                  <c:v>2367.7419354838707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15</c:v>
                </c:pt>
                <c:pt idx="1">
                  <c:v>15</c:v>
                </c:pt>
                <c:pt idx="2">
                  <c:v>18</c:v>
                </c:pt>
                <c:pt idx="3">
                  <c:v>15</c:v>
                </c:pt>
                <c:pt idx="4">
                  <c:v>13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所附快和!$L$2:$L$55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-952.83018867924534</c:v>
                </c:pt>
                <c:pt idx="1">
                  <c:v>-1120.7547169811321</c:v>
                </c:pt>
                <c:pt idx="2">
                  <c:v>25.490196078431371</c:v>
                </c:pt>
                <c:pt idx="3">
                  <c:v>-552.38095238095241</c:v>
                </c:pt>
                <c:pt idx="4">
                  <c:v>113.33333333333333</c:v>
                </c:pt>
                <c:pt idx="5">
                  <c:v>-588.88888888888891</c:v>
                </c:pt>
                <c:pt idx="6">
                  <c:v>-3050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11</c:v>
                </c:pt>
                <c:pt idx="1">
                  <c:v>18</c:v>
                </c:pt>
                <c:pt idx="2">
                  <c:v>11</c:v>
                </c:pt>
                <c:pt idx="3">
                  <c:v>18</c:v>
                </c:pt>
                <c:pt idx="4">
                  <c:v>12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長野柊馬!$L$2:$L$74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155.55555555555554</c:v>
                </c:pt>
                <c:pt idx="1">
                  <c:v>141.66666666666666</c:v>
                </c:pt>
                <c:pt idx="2">
                  <c:v>1890.909090909091</c:v>
                </c:pt>
                <c:pt idx="3">
                  <c:v>1010.9090909090909</c:v>
                </c:pt>
                <c:pt idx="4">
                  <c:v>690.2439024390244</c:v>
                </c:pt>
                <c:pt idx="5">
                  <c:v>807.69230769230774</c:v>
                </c:pt>
                <c:pt idx="6">
                  <c:v>-1233.3333333333333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14</c:v>
                </c:pt>
                <c:pt idx="1">
                  <c:v>23</c:v>
                </c:pt>
                <c:pt idx="2">
                  <c:v>33</c:v>
                </c:pt>
                <c:pt idx="3">
                  <c:v>25</c:v>
                </c:pt>
                <c:pt idx="4">
                  <c:v>15</c:v>
                </c:pt>
                <c:pt idx="5">
                  <c:v>10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西野修世!$L$2:$L$23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-2190.4761904761904</c:v>
                </c:pt>
                <c:pt idx="1">
                  <c:v>-1266.6666666666667</c:v>
                </c:pt>
                <c:pt idx="2">
                  <c:v>-1185</c:v>
                </c:pt>
                <c:pt idx="3">
                  <c:v>-1926.6666666666667</c:v>
                </c:pt>
                <c:pt idx="4">
                  <c:v>-2383.3333333333335</c:v>
                </c:pt>
                <c:pt idx="5">
                  <c:v>-2200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高橋英将!$L$2:$L$19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1205.8823529411766</c:v>
                </c:pt>
                <c:pt idx="1">
                  <c:v>-1717.6470588235295</c:v>
                </c:pt>
                <c:pt idx="2">
                  <c:v>-81.25</c:v>
                </c:pt>
                <c:pt idx="3">
                  <c:v>483.33333333333331</c:v>
                </c:pt>
                <c:pt idx="4">
                  <c:v>-1083.3333333333333</c:v>
                </c:pt>
                <c:pt idx="5">
                  <c:v>-3000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佐藤成!$L$2:$L$9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-785.71428571428567</c:v>
                </c:pt>
                <c:pt idx="1">
                  <c:v>1428.5714285714287</c:v>
                </c:pt>
                <c:pt idx="2">
                  <c:v>-4228.5714285714284</c:v>
                </c:pt>
                <c:pt idx="3">
                  <c:v>-1275</c:v>
                </c:pt>
                <c:pt idx="4">
                  <c:v>-325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34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45393.610810185186</v>
      </c>
      <c r="C2" s="24" t="s">
        <v>102</v>
      </c>
    </row>
    <row r="3" spans="1:4">
      <c r="A3" s="24" t="s">
        <v>165</v>
      </c>
      <c r="B3" s="25">
        <v>45393.610810185186</v>
      </c>
      <c r="C3" s="24" t="s">
        <v>102</v>
      </c>
    </row>
    <row r="4" spans="1:4">
      <c r="A4" s="24" t="s">
        <v>174</v>
      </c>
      <c r="B4" s="25">
        <v>45393.610810185186</v>
      </c>
      <c r="C4" s="24" t="s">
        <v>102</v>
      </c>
      <c r="D4" s="24" t="s">
        <v>176</v>
      </c>
    </row>
    <row r="5" spans="1:4">
      <c r="A5" s="24" t="s">
        <v>178</v>
      </c>
      <c r="B5" s="25">
        <v>45393.610810185186</v>
      </c>
      <c r="C5" s="24" t="s">
        <v>102</v>
      </c>
      <c r="D5" s="24" t="s">
        <v>176</v>
      </c>
    </row>
    <row r="6" spans="1:4">
      <c r="A6" s="24" t="s">
        <v>188</v>
      </c>
      <c r="B6" s="25">
        <v>45393.610810185186</v>
      </c>
      <c r="C6" s="24" t="s">
        <v>102</v>
      </c>
      <c r="D6" s="24" t="s">
        <v>176</v>
      </c>
    </row>
    <row r="7" spans="1:4">
      <c r="A7" s="24" t="s">
        <v>189</v>
      </c>
      <c r="B7" s="25">
        <v>45393.610810185186</v>
      </c>
      <c r="C7" s="24" t="s">
        <v>102</v>
      </c>
      <c r="D7" s="24" t="s">
        <v>176</v>
      </c>
    </row>
    <row r="8" spans="1:4">
      <c r="A8" s="24" t="s">
        <v>190</v>
      </c>
      <c r="B8" s="25">
        <v>45393.610810185186</v>
      </c>
      <c r="C8" s="24" t="s">
        <v>102</v>
      </c>
      <c r="D8" s="24" t="s">
        <v>176</v>
      </c>
    </row>
    <row r="9" spans="1:4">
      <c r="A9" s="24" t="s">
        <v>192</v>
      </c>
      <c r="B9" s="25">
        <v>45393.610810185186</v>
      </c>
      <c r="C9" s="24" t="s">
        <v>102</v>
      </c>
      <c r="D9" s="24" t="s">
        <v>176</v>
      </c>
    </row>
    <row r="10" spans="1:4">
      <c r="A10" s="24" t="s">
        <v>193</v>
      </c>
      <c r="B10" s="25">
        <v>45393.610810185186</v>
      </c>
      <c r="C10" s="24" t="s">
        <v>102</v>
      </c>
      <c r="D10" s="24" t="s">
        <v>176</v>
      </c>
    </row>
    <row r="11" spans="1:4">
      <c r="A11" s="24" t="s">
        <v>194</v>
      </c>
      <c r="B11" s="25">
        <v>45393.610810185186</v>
      </c>
      <c r="C11" s="24" t="s">
        <v>102</v>
      </c>
      <c r="D11" s="24" t="s">
        <v>176</v>
      </c>
    </row>
    <row r="12" spans="1:4">
      <c r="A12" s="24" t="s">
        <v>197</v>
      </c>
      <c r="B12" s="25">
        <v>45393.610810185186</v>
      </c>
      <c r="C12" s="24" t="s">
        <v>102</v>
      </c>
      <c r="D12" s="24" t="s">
        <v>176</v>
      </c>
    </row>
    <row r="13" spans="1:4">
      <c r="A13" s="24" t="s">
        <v>198</v>
      </c>
      <c r="B13" s="25">
        <v>45393.610810185186</v>
      </c>
      <c r="C13" s="24" t="s">
        <v>102</v>
      </c>
      <c r="D13" s="24" t="s">
        <v>176</v>
      </c>
    </row>
    <row r="14" spans="1:4">
      <c r="A14" s="24" t="s">
        <v>201</v>
      </c>
      <c r="B14" s="25">
        <v>45393.610810185186</v>
      </c>
      <c r="C14" s="24" t="s">
        <v>102</v>
      </c>
      <c r="D14" s="24" t="s">
        <v>176</v>
      </c>
    </row>
    <row r="15" spans="1:4">
      <c r="A15" s="24" t="s">
        <v>204</v>
      </c>
      <c r="B15" s="25">
        <v>45393.610810185186</v>
      </c>
      <c r="C15" s="24" t="s">
        <v>102</v>
      </c>
      <c r="D15" s="24" t="s">
        <v>176</v>
      </c>
    </row>
    <row r="16" spans="1:4">
      <c r="A16" s="24" t="s">
        <v>206</v>
      </c>
      <c r="B16" s="25">
        <v>45393.610810185186</v>
      </c>
      <c r="C16" s="24" t="s">
        <v>102</v>
      </c>
      <c r="D16" s="24" t="s">
        <v>176</v>
      </c>
    </row>
    <row r="17" spans="1:5">
      <c r="A17" s="24" t="s">
        <v>207</v>
      </c>
      <c r="B17" s="25">
        <v>45393.610810185186</v>
      </c>
      <c r="C17" s="24" t="s">
        <v>102</v>
      </c>
      <c r="D17" s="24" t="s">
        <v>176</v>
      </c>
    </row>
    <row r="18" spans="1:5">
      <c r="A18" s="24" t="s">
        <v>209</v>
      </c>
      <c r="B18" s="25">
        <v>45393.610810185186</v>
      </c>
      <c r="C18" s="24" t="s">
        <v>102</v>
      </c>
    </row>
    <row r="19" spans="1:5">
      <c r="A19" s="24" t="s">
        <v>210</v>
      </c>
      <c r="B19" s="25">
        <v>45393.610810185186</v>
      </c>
      <c r="C19" s="24" t="s">
        <v>102</v>
      </c>
      <c r="D19" s="24" t="s">
        <v>176</v>
      </c>
    </row>
    <row r="20" spans="1:5">
      <c r="A20" s="24" t="s">
        <v>211</v>
      </c>
      <c r="B20" s="25">
        <v>45393.610810185186</v>
      </c>
      <c r="C20" s="24" t="s">
        <v>102</v>
      </c>
      <c r="D20" s="24" t="s">
        <v>176</v>
      </c>
    </row>
    <row r="21" spans="1:5">
      <c r="A21" s="24" t="s">
        <v>212</v>
      </c>
      <c r="B21" s="25">
        <v>45393.610810185186</v>
      </c>
      <c r="C21" s="24" t="s">
        <v>102</v>
      </c>
    </row>
    <row r="22" spans="1:5">
      <c r="A22" s="24" t="s">
        <v>214</v>
      </c>
      <c r="B22" s="25">
        <v>45393.610810185186</v>
      </c>
      <c r="C22" s="24" t="s">
        <v>102</v>
      </c>
    </row>
    <row r="23" spans="1:5">
      <c r="A23" s="24" t="s">
        <v>217</v>
      </c>
      <c r="B23" s="25">
        <v>45393.610810185186</v>
      </c>
      <c r="C23" s="24" t="s">
        <v>102</v>
      </c>
    </row>
    <row r="24" spans="1:5">
      <c r="A24" s="24" t="s">
        <v>218</v>
      </c>
      <c r="B24" s="25">
        <v>45393.610810185186</v>
      </c>
      <c r="C24" s="24" t="s">
        <v>102</v>
      </c>
    </row>
    <row r="25" spans="1:5">
      <c r="A25" s="24" t="s">
        <v>219</v>
      </c>
      <c r="B25" s="25">
        <v>45393.610810185186</v>
      </c>
      <c r="C25" s="24" t="s">
        <v>102</v>
      </c>
      <c r="D25" s="24" t="s">
        <v>176</v>
      </c>
    </row>
    <row r="26" spans="1:5">
      <c r="A26" s="24" t="s">
        <v>220</v>
      </c>
      <c r="B26" s="25">
        <v>45393.610810185186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45393.610810185186</v>
      </c>
      <c r="C27" s="24" t="s">
        <v>102</v>
      </c>
      <c r="D27" s="24" t="s">
        <v>176</v>
      </c>
    </row>
    <row r="28" spans="1:5">
      <c r="A28" s="24" t="s">
        <v>224</v>
      </c>
      <c r="B28" s="25">
        <v>45393.610810185186</v>
      </c>
      <c r="C28" s="24" t="s">
        <v>102</v>
      </c>
    </row>
    <row r="29" spans="1:5">
      <c r="A29" s="24" t="s">
        <v>225</v>
      </c>
      <c r="B29" s="25">
        <v>45393.610810185186</v>
      </c>
      <c r="C29" s="24" t="s">
        <v>102</v>
      </c>
      <c r="D29" s="24" t="s">
        <v>176</v>
      </c>
    </row>
    <row r="30" spans="1:5">
      <c r="A30" s="24" t="s">
        <v>226</v>
      </c>
      <c r="B30" s="25">
        <v>45393.610810185186</v>
      </c>
      <c r="C30" s="24" t="s">
        <v>102</v>
      </c>
    </row>
    <row r="31" spans="1:5">
      <c r="A31" s="24" t="s">
        <v>229</v>
      </c>
      <c r="B31" s="25">
        <v>45393.610810185186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45393.610810185186</v>
      </c>
      <c r="C33" s="24" t="s">
        <v>102</v>
      </c>
    </row>
    <row r="34" spans="1:3">
      <c r="A34" s="24" t="s">
        <v>233</v>
      </c>
      <c r="B34" s="25">
        <v>45393.610810185186</v>
      </c>
      <c r="C34" s="24" t="s">
        <v>102</v>
      </c>
    </row>
    <row r="35" spans="1:3">
      <c r="A35" s="24" t="s">
        <v>234</v>
      </c>
      <c r="B35" s="25">
        <v>45393.610810185186</v>
      </c>
      <c r="C35" s="24" t="s">
        <v>102</v>
      </c>
    </row>
    <row r="36" spans="1:3">
      <c r="A36" s="24" t="s">
        <v>236</v>
      </c>
      <c r="B36" s="25">
        <v>45393.610810185186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45393.610810185186</v>
      </c>
      <c r="C56" s="24" t="s">
        <v>102</v>
      </c>
    </row>
    <row r="57" spans="1:4">
      <c r="A57" s="24" t="s">
        <v>266</v>
      </c>
      <c r="B57" s="25">
        <v>45393.610810185186</v>
      </c>
      <c r="C57" s="24" t="s">
        <v>102</v>
      </c>
    </row>
    <row r="58" spans="1:4">
      <c r="A58" s="24" t="s">
        <v>267</v>
      </c>
      <c r="B58" s="25">
        <v>45393.610810185186</v>
      </c>
      <c r="C58" s="24" t="s">
        <v>102</v>
      </c>
    </row>
    <row r="59" spans="1:4">
      <c r="A59" s="24" t="s">
        <v>270</v>
      </c>
      <c r="B59" s="25">
        <v>45393.610810185186</v>
      </c>
      <c r="C59" s="24" t="s">
        <v>102</v>
      </c>
    </row>
    <row r="60" spans="1:4">
      <c r="A60" s="24" t="s">
        <v>271</v>
      </c>
      <c r="B60" s="25">
        <v>45393.610810185186</v>
      </c>
      <c r="C60" s="24" t="s">
        <v>102</v>
      </c>
    </row>
    <row r="61" spans="1:4">
      <c r="A61" s="24" t="s">
        <v>273</v>
      </c>
      <c r="B61" s="25">
        <v>45393.610810185186</v>
      </c>
      <c r="C61" s="24" t="s">
        <v>102</v>
      </c>
    </row>
    <row r="62" spans="1:4">
      <c r="A62" s="24" t="s">
        <v>274</v>
      </c>
      <c r="B62" s="25">
        <v>45393.610810185186</v>
      </c>
      <c r="C62" s="24" t="s">
        <v>102</v>
      </c>
    </row>
    <row r="63" spans="1:4">
      <c r="A63" s="24" t="s">
        <v>275</v>
      </c>
      <c r="B63" s="25">
        <v>45393.610810185186</v>
      </c>
      <c r="C63" s="24" t="s">
        <v>102</v>
      </c>
    </row>
    <row r="64" spans="1:4">
      <c r="A64" s="24" t="s">
        <v>278</v>
      </c>
      <c r="B64" s="25">
        <v>45393.610810185186</v>
      </c>
      <c r="C64" s="24" t="s">
        <v>102</v>
      </c>
    </row>
    <row r="65" spans="1:4">
      <c r="A65" s="24" t="s">
        <v>279</v>
      </c>
      <c r="B65" s="25">
        <v>45393.610810185186</v>
      </c>
      <c r="C65" s="24" t="s">
        <v>102</v>
      </c>
    </row>
    <row r="66" spans="1:4">
      <c r="A66" s="24" t="s">
        <v>280</v>
      </c>
      <c r="B66" s="25">
        <v>45393.610810185186</v>
      </c>
      <c r="C66" s="24" t="s">
        <v>102</v>
      </c>
    </row>
    <row r="67" spans="1:4">
      <c r="A67" s="24" t="s">
        <v>281</v>
      </c>
      <c r="B67" s="25">
        <v>45393.610810185186</v>
      </c>
      <c r="C67" s="24" t="s">
        <v>102</v>
      </c>
    </row>
    <row r="68" spans="1:4">
      <c r="A68" s="24" t="s">
        <v>282</v>
      </c>
      <c r="B68" s="25">
        <v>45393.610810185186</v>
      </c>
      <c r="C68" s="24" t="s">
        <v>102</v>
      </c>
    </row>
    <row r="69" spans="1:4">
      <c r="A69" s="24" t="s">
        <v>283</v>
      </c>
      <c r="B69" s="25">
        <v>45393.610810185186</v>
      </c>
      <c r="C69" s="24" t="s">
        <v>102</v>
      </c>
    </row>
    <row r="70" spans="1:4">
      <c r="A70" s="24" t="s">
        <v>284</v>
      </c>
      <c r="B70" s="25">
        <v>45393.610810185186</v>
      </c>
      <c r="C70" s="24" t="s">
        <v>102</v>
      </c>
    </row>
    <row r="71" spans="1:4">
      <c r="A71" s="24" t="s">
        <v>285</v>
      </c>
      <c r="B71" s="25">
        <v>45393.610810185186</v>
      </c>
      <c r="C71" s="24" t="s">
        <v>102</v>
      </c>
    </row>
    <row r="72" spans="1:4">
      <c r="A72" s="24" t="s">
        <v>286</v>
      </c>
      <c r="B72" s="25">
        <v>45393.610810185186</v>
      </c>
      <c r="C72" s="24" t="s">
        <v>102</v>
      </c>
      <c r="D72" s="24" t="s">
        <v>176</v>
      </c>
    </row>
    <row r="73" spans="1:4">
      <c r="A73" s="24" t="s">
        <v>287</v>
      </c>
      <c r="B73" s="25">
        <v>45393.610810185186</v>
      </c>
      <c r="C73" s="24" t="s">
        <v>102</v>
      </c>
      <c r="D73" s="24" t="s">
        <v>176</v>
      </c>
    </row>
    <row r="74" spans="1:4">
      <c r="A74" s="24" t="s">
        <v>288</v>
      </c>
      <c r="B74" s="25">
        <v>45393.610810185186</v>
      </c>
      <c r="C74" s="24" t="s">
        <v>102</v>
      </c>
      <c r="D74" s="24" t="s">
        <v>176</v>
      </c>
    </row>
    <row r="75" spans="1:4">
      <c r="A75" s="24" t="s">
        <v>289</v>
      </c>
      <c r="B75" s="25">
        <v>45393.610810185186</v>
      </c>
      <c r="C75" s="24" t="s">
        <v>102</v>
      </c>
      <c r="D75" s="24" t="s">
        <v>176</v>
      </c>
    </row>
    <row r="76" spans="1:4">
      <c r="A76" s="24" t="s">
        <v>290</v>
      </c>
      <c r="B76" s="25">
        <v>45393.610810185186</v>
      </c>
      <c r="C76" s="24" t="s">
        <v>102</v>
      </c>
      <c r="D76" s="24" t="s">
        <v>176</v>
      </c>
    </row>
    <row r="77" spans="1:4">
      <c r="A77" s="24" t="s">
        <v>291</v>
      </c>
      <c r="B77" s="25">
        <v>45393.610810185186</v>
      </c>
      <c r="C77" s="24" t="s">
        <v>102</v>
      </c>
      <c r="D77" s="24" t="s">
        <v>176</v>
      </c>
    </row>
    <row r="78" spans="1:4">
      <c r="A78" s="24" t="s">
        <v>292</v>
      </c>
      <c r="B78" s="25">
        <v>45393.610810185186</v>
      </c>
      <c r="C78" s="24" t="s">
        <v>102</v>
      </c>
      <c r="D78" s="24" t="s">
        <v>176</v>
      </c>
    </row>
    <row r="79" spans="1:4">
      <c r="A79" s="24" t="s">
        <v>293</v>
      </c>
      <c r="B79" s="25">
        <v>45393.610810185186</v>
      </c>
      <c r="C79" s="24" t="s">
        <v>102</v>
      </c>
    </row>
    <row r="80" spans="1:4">
      <c r="A80" s="24" t="s">
        <v>294</v>
      </c>
      <c r="B80" s="25">
        <v>45393.610810185186</v>
      </c>
      <c r="C80" s="24" t="s">
        <v>102</v>
      </c>
      <c r="D80" s="24" t="s">
        <v>176</v>
      </c>
    </row>
    <row r="81" spans="1:4">
      <c r="A81" s="24" t="s">
        <v>295</v>
      </c>
      <c r="B81" s="25">
        <v>45393.610810185186</v>
      </c>
      <c r="C81" s="24" t="s">
        <v>102</v>
      </c>
    </row>
    <row r="82" spans="1:4">
      <c r="A82" s="24" t="s">
        <v>296</v>
      </c>
      <c r="B82" s="25">
        <v>45393.610810185186</v>
      </c>
      <c r="C82" s="24" t="s">
        <v>102</v>
      </c>
      <c r="D82" s="24" t="s">
        <v>176</v>
      </c>
    </row>
    <row r="83" spans="1:4">
      <c r="A83" s="24" t="s">
        <v>298</v>
      </c>
      <c r="B83" s="25">
        <v>45393.610810185186</v>
      </c>
      <c r="C83" s="24" t="s">
        <v>102</v>
      </c>
      <c r="D83" s="24" t="s">
        <v>176</v>
      </c>
    </row>
    <row r="84" spans="1:4">
      <c r="A84" s="24" t="s">
        <v>299</v>
      </c>
      <c r="B84" s="25">
        <v>45393.610810185186</v>
      </c>
      <c r="C84" s="24" t="s">
        <v>102</v>
      </c>
      <c r="D84" s="24" t="s">
        <v>176</v>
      </c>
    </row>
    <row r="85" spans="1:4">
      <c r="A85" s="24" t="s">
        <v>300</v>
      </c>
      <c r="B85" s="25">
        <v>45393.610810185186</v>
      </c>
      <c r="C85" s="24" t="s">
        <v>102</v>
      </c>
    </row>
    <row r="86" spans="1:4">
      <c r="A86" s="24" t="s">
        <v>301</v>
      </c>
      <c r="B86" s="25">
        <v>45393.610810185186</v>
      </c>
      <c r="C86" s="24" t="s">
        <v>102</v>
      </c>
      <c r="D86" s="24" t="s">
        <v>176</v>
      </c>
    </row>
    <row r="87" spans="1:4">
      <c r="A87" s="24" t="s">
        <v>302</v>
      </c>
      <c r="B87" s="25">
        <v>45393.610810185186</v>
      </c>
      <c r="C87" s="24" t="s">
        <v>102</v>
      </c>
    </row>
    <row r="88" spans="1:4">
      <c r="A88" s="24" t="s">
        <v>303</v>
      </c>
      <c r="B88" s="25">
        <v>45393.610810185186</v>
      </c>
      <c r="C88" s="24" t="s">
        <v>102</v>
      </c>
      <c r="D88" s="24" t="s">
        <v>176</v>
      </c>
    </row>
    <row r="89" spans="1:4">
      <c r="A89" s="24" t="s">
        <v>305</v>
      </c>
      <c r="B89" s="25">
        <v>45393.610810185186</v>
      </c>
      <c r="C89" s="24" t="s">
        <v>102</v>
      </c>
      <c r="D89" s="24" t="s">
        <v>176</v>
      </c>
    </row>
    <row r="90" spans="1:4">
      <c r="A90" s="24" t="s">
        <v>306</v>
      </c>
      <c r="B90" s="25">
        <v>45393.610810185186</v>
      </c>
      <c r="C90" s="24" t="s">
        <v>102</v>
      </c>
      <c r="D90" s="24" t="s">
        <v>176</v>
      </c>
    </row>
    <row r="91" spans="1:4">
      <c r="A91" s="24" t="s">
        <v>307</v>
      </c>
      <c r="B91" s="25">
        <v>45393.610810185186</v>
      </c>
      <c r="C91" s="24" t="s">
        <v>102</v>
      </c>
      <c r="D91" s="24" t="s">
        <v>176</v>
      </c>
    </row>
    <row r="92" spans="1:4">
      <c r="A92" s="24" t="s">
        <v>308</v>
      </c>
      <c r="B92" s="25">
        <v>45393.610810185186</v>
      </c>
      <c r="C92" s="24" t="s">
        <v>102</v>
      </c>
      <c r="D92" s="24" t="s">
        <v>176</v>
      </c>
    </row>
    <row r="93" spans="1:4">
      <c r="A93" s="24" t="s">
        <v>309</v>
      </c>
      <c r="B93" s="25">
        <v>45393.610810185186</v>
      </c>
      <c r="C93" s="24" t="s">
        <v>102</v>
      </c>
      <c r="D93" s="24" t="s">
        <v>176</v>
      </c>
    </row>
    <row r="94" spans="1:4">
      <c r="A94" s="24" t="s">
        <v>310</v>
      </c>
      <c r="B94" s="25">
        <v>45393.610810185186</v>
      </c>
      <c r="C94" s="24" t="s">
        <v>102</v>
      </c>
      <c r="D94" s="24" t="s">
        <v>176</v>
      </c>
    </row>
    <row r="95" spans="1:4">
      <c r="A95" s="24" t="s">
        <v>311</v>
      </c>
      <c r="B95" s="25">
        <v>45393.610810185186</v>
      </c>
      <c r="C95" s="24" t="s">
        <v>102</v>
      </c>
      <c r="D95" s="24" t="s">
        <v>176</v>
      </c>
    </row>
    <row r="96" spans="1:4">
      <c r="A96" s="24" t="s">
        <v>312</v>
      </c>
      <c r="B96" s="25">
        <v>45393.610810185186</v>
      </c>
      <c r="C96" s="24" t="s">
        <v>102</v>
      </c>
      <c r="D96" s="24" t="s">
        <v>176</v>
      </c>
    </row>
    <row r="97" spans="1:4">
      <c r="A97" s="24" t="s">
        <v>313</v>
      </c>
      <c r="B97" s="25">
        <v>45393.610810185186</v>
      </c>
      <c r="C97" s="24" t="s">
        <v>102</v>
      </c>
      <c r="D97" s="24" t="s">
        <v>176</v>
      </c>
    </row>
    <row r="98" spans="1:4">
      <c r="A98" s="24" t="s">
        <v>314</v>
      </c>
      <c r="B98" s="25">
        <v>45393.610810185186</v>
      </c>
      <c r="C98" s="24" t="s">
        <v>102</v>
      </c>
      <c r="D98" s="24" t="s">
        <v>176</v>
      </c>
    </row>
    <row r="99" spans="1:4">
      <c r="A99" s="24" t="s">
        <v>315</v>
      </c>
      <c r="B99" s="25">
        <v>45393.610810185186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45393.610810185186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45393.610810185186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45393.610810185186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45393.610810185186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45393.610810185186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45393.610810185186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45393.610810185186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45393.610810185186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45393.610810185186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45393.610810185186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45393.610810185186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45393.610810185186</v>
      </c>
      <c r="C111" s="24" t="s">
        <v>102</v>
      </c>
    </row>
    <row r="112" spans="1:4">
      <c r="A112" s="24" t="s">
        <v>329</v>
      </c>
      <c r="B112" s="25">
        <v>45391.77553240741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45393.786412037036</v>
      </c>
      <c r="C113" s="24" t="s">
        <v>102</v>
      </c>
    </row>
    <row r="114" spans="1:4">
      <c r="A114" s="24" t="s">
        <v>331</v>
      </c>
      <c r="B114" s="25">
        <v>45398.771585648145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45400.779120370367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45405.760787037034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45405.725925925923</v>
      </c>
      <c r="C117" s="24" t="s">
        <v>102</v>
      </c>
    </row>
    <row r="118" spans="1:4">
      <c r="A118" s="24" t="s">
        <v>337</v>
      </c>
      <c r="B118" s="25">
        <v>45407.771458333336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45412.772893518515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45421.773321759261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45428.777291666665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45429.772800925923</v>
      </c>
      <c r="C122" s="24" t="s">
        <v>102</v>
      </c>
    </row>
    <row r="123" spans="1:4">
      <c r="A123" s="24" t="s">
        <v>342</v>
      </c>
      <c r="B123" s="25">
        <v>45435.779490740744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45436.775312500002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45442.772685185184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45443.774293981478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45463.781828703701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45464.770219907405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45477.69840277778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45477.779548611114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45478.782083333332</v>
      </c>
      <c r="C131" s="24" t="s">
        <v>102</v>
      </c>
    </row>
    <row r="132" spans="1:4">
      <c r="A132" s="24" t="s">
        <v>351</v>
      </c>
      <c r="B132" s="25">
        <v>45491.733043981483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45491.733043981483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45491.77039351852</v>
      </c>
      <c r="C134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837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60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48</v>
      </c>
    </row>
    <row r="30" spans="1:2">
      <c r="A30" t="s">
        <v>238</v>
      </c>
      <c r="B30">
        <v>27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20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58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61</v>
      </c>
    </row>
    <row r="42" spans="1:2">
      <c r="A42" t="s">
        <v>277</v>
      </c>
      <c r="B42">
        <v>53</v>
      </c>
    </row>
    <row r="43" spans="1:2">
      <c r="A43" t="s">
        <v>276</v>
      </c>
      <c r="B43">
        <v>72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21</v>
      </c>
    </row>
    <row r="47" spans="1:2">
      <c r="A47" t="s">
        <v>333</v>
      </c>
      <c r="B47">
        <v>17</v>
      </c>
    </row>
    <row r="48" spans="1:2">
      <c r="A48" t="s">
        <v>335</v>
      </c>
      <c r="B48">
        <v>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0.50168056561747987</v>
      </c>
      <c r="C2" s="111"/>
      <c r="D2" s="112"/>
      <c r="E2" s="113"/>
      <c r="F2" s="112"/>
      <c r="G2" s="113"/>
      <c r="H2" s="110">
        <v>0.86312267416367383</v>
      </c>
      <c r="I2" s="111"/>
      <c r="J2" s="110">
        <v>0.66110639448493869</v>
      </c>
      <c r="K2" s="111"/>
      <c r="L2" s="110">
        <v>0.70652976335758055</v>
      </c>
      <c r="M2" s="111"/>
      <c r="N2" s="110">
        <v>0.76410928200838835</v>
      </c>
      <c r="O2" s="111"/>
      <c r="P2" s="110">
        <v>0.60632751011268726</v>
      </c>
      <c r="Q2" s="111"/>
      <c r="R2" s="110">
        <v>0.48827981782395158</v>
      </c>
      <c r="S2" s="111"/>
      <c r="T2" s="110">
        <v>4.3029786823471958E-2</v>
      </c>
      <c r="U2" s="111"/>
      <c r="V2" s="110">
        <v>0.19932248552176901</v>
      </c>
      <c r="W2" s="111"/>
      <c r="X2" s="110">
        <v>5.1690666170618668E-2</v>
      </c>
      <c r="Y2" s="111"/>
      <c r="Z2" s="110">
        <v>0.34765547996533047</v>
      </c>
      <c r="AA2" s="111"/>
      <c r="AB2" s="110">
        <v>0.34400926645645219</v>
      </c>
      <c r="AC2" s="111"/>
      <c r="AD2" s="110">
        <v>0.36146699381392583</v>
      </c>
      <c r="AE2" s="111"/>
      <c r="AF2" s="110">
        <v>-0.21435380728864045</v>
      </c>
      <c r="AG2" s="111"/>
      <c r="AH2" s="110">
        <v>0.40836701994571289</v>
      </c>
      <c r="AI2" s="111"/>
    </row>
    <row r="3" spans="1:35">
      <c r="A3" s="36">
        <v>1</v>
      </c>
      <c r="B3" s="37" t="s">
        <v>114</v>
      </c>
      <c r="C3" s="106">
        <v>209.25</v>
      </c>
      <c r="D3" s="37" t="s">
        <v>276</v>
      </c>
      <c r="E3" s="38">
        <v>945.7000000000005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72</v>
      </c>
      <c r="D4" s="45" t="s">
        <v>263</v>
      </c>
      <c r="E4" s="46">
        <v>755.10000000000014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0.36686390532544377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61</v>
      </c>
      <c r="D5" s="45" t="s">
        <v>169</v>
      </c>
      <c r="E5" s="46">
        <v>733.2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169</v>
      </c>
      <c r="C6" s="107">
        <v>60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276</v>
      </c>
      <c r="S6" s="50">
        <v>8.8757396449704137E-2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195</v>
      </c>
      <c r="C7" s="107">
        <v>59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335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58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0.27333333333333332</v>
      </c>
      <c r="R8" s="47" t="s">
        <v>169</v>
      </c>
      <c r="S8" s="50">
        <v>9.3959731543624164E-2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277</v>
      </c>
      <c r="C9" s="107">
        <v>53</v>
      </c>
      <c r="D9" s="45" t="s">
        <v>168</v>
      </c>
      <c r="E9" s="46">
        <v>154.39999999999998</v>
      </c>
      <c r="F9" s="47" t="s">
        <v>276</v>
      </c>
      <c r="G9" s="59">
        <v>13.13472222222223</v>
      </c>
      <c r="H9" s="47" t="s">
        <v>276</v>
      </c>
      <c r="I9" s="48">
        <v>2.125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48</v>
      </c>
      <c r="D10" s="45" t="s">
        <v>205</v>
      </c>
      <c r="E10" s="46">
        <v>141.1</v>
      </c>
      <c r="F10" s="47" t="s">
        <v>263</v>
      </c>
      <c r="G10" s="59">
        <v>13.018965517241382</v>
      </c>
      <c r="H10" s="47" t="s">
        <v>263</v>
      </c>
      <c r="I10" s="48">
        <v>2.1379310344827585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276</v>
      </c>
      <c r="O10" s="49">
        <v>0.65277777777777779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335</v>
      </c>
      <c r="Y10" s="50">
        <v>0.26530612244897961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263</v>
      </c>
      <c r="AE10" s="50">
        <v>0.45544554455445546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244</v>
      </c>
      <c r="E11" s="46">
        <v>133.49999999999997</v>
      </c>
      <c r="F11" s="47" t="s">
        <v>169</v>
      </c>
      <c r="G11" s="59">
        <v>12.22</v>
      </c>
      <c r="H11" s="47" t="s">
        <v>191</v>
      </c>
      <c r="I11" s="48">
        <v>2.1428571428571428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169</v>
      </c>
      <c r="O11" s="49">
        <v>0.6333333333333333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263</v>
      </c>
      <c r="AC11" s="50">
        <v>0.7021276595744681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169</v>
      </c>
      <c r="I12" s="48">
        <v>2.1833333333333331</v>
      </c>
      <c r="J12" s="47" t="s">
        <v>263</v>
      </c>
      <c r="K12" s="49">
        <v>0.36206896551724138</v>
      </c>
      <c r="L12" s="47" t="s">
        <v>263</v>
      </c>
      <c r="M12" s="49">
        <v>0.1206896551724138</v>
      </c>
      <c r="N12" s="47" t="s">
        <v>263</v>
      </c>
      <c r="O12" s="49">
        <v>0.62068965517241381</v>
      </c>
      <c r="P12" s="47" t="s">
        <v>276</v>
      </c>
      <c r="Q12" s="50">
        <v>0.24852071005917159</v>
      </c>
      <c r="R12" s="47" t="s">
        <v>205</v>
      </c>
      <c r="S12" s="50">
        <v>0.10714285714285714</v>
      </c>
      <c r="T12" s="47" t="s">
        <v>244</v>
      </c>
      <c r="U12" s="51">
        <v>7572.2222222222226</v>
      </c>
      <c r="V12" s="47" t="s">
        <v>263</v>
      </c>
      <c r="W12" s="51">
        <v>-4657.4074074074078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333</v>
      </c>
      <c r="AE12" s="50">
        <v>0.45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0.35</v>
      </c>
      <c r="L13" s="47" t="s">
        <v>276</v>
      </c>
      <c r="M13" s="49">
        <v>0.125</v>
      </c>
      <c r="N13" s="47" t="s">
        <v>164</v>
      </c>
      <c r="O13" s="49">
        <v>0.6</v>
      </c>
      <c r="P13" s="47" t="s">
        <v>244</v>
      </c>
      <c r="Q13" s="50">
        <v>0.24827586206896551</v>
      </c>
      <c r="R13" s="47" t="s">
        <v>213</v>
      </c>
      <c r="S13" s="50">
        <v>0.1111111111111111</v>
      </c>
      <c r="T13" s="47" t="s">
        <v>169</v>
      </c>
      <c r="U13" s="51">
        <v>7555.208333333333</v>
      </c>
      <c r="V13" s="47" t="s">
        <v>169</v>
      </c>
      <c r="W13" s="51">
        <v>-4680.9523809523807</v>
      </c>
      <c r="X13" s="47" t="s">
        <v>277</v>
      </c>
      <c r="Y13" s="50">
        <v>0.25205479452054796</v>
      </c>
      <c r="Z13" s="47" t="s">
        <v>179</v>
      </c>
      <c r="AA13" s="50">
        <v>0.25190839694656486</v>
      </c>
      <c r="AB13" s="47" t="s">
        <v>238</v>
      </c>
      <c r="AC13" s="50">
        <v>0.64516129032258063</v>
      </c>
      <c r="AD13" s="47" t="s">
        <v>255</v>
      </c>
      <c r="AE13" s="50">
        <v>0.41025641025641024</v>
      </c>
      <c r="AF13" s="47" t="s">
        <v>255</v>
      </c>
      <c r="AG13" s="50">
        <v>0.47727272727272729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27</v>
      </c>
      <c r="D14" s="45" t="s">
        <v>264</v>
      </c>
      <c r="E14" s="46">
        <v>63.300000000000004</v>
      </c>
      <c r="F14" s="47" t="s">
        <v>244</v>
      </c>
      <c r="G14" s="59">
        <v>6.6749999999999989</v>
      </c>
      <c r="H14" s="47" t="s">
        <v>168</v>
      </c>
      <c r="I14" s="48">
        <v>2.3333333333333335</v>
      </c>
      <c r="J14" s="47" t="s">
        <v>244</v>
      </c>
      <c r="K14" s="49">
        <v>0.35</v>
      </c>
      <c r="L14" s="47" t="s">
        <v>335</v>
      </c>
      <c r="M14" s="49">
        <v>0.14285714285714285</v>
      </c>
      <c r="N14" s="47" t="s">
        <v>227</v>
      </c>
      <c r="O14" s="49">
        <v>0.5714285714285714</v>
      </c>
      <c r="P14" s="47" t="s">
        <v>179</v>
      </c>
      <c r="Q14" s="50">
        <v>0.24427480916030533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0.625</v>
      </c>
      <c r="AD14" s="47" t="s">
        <v>161</v>
      </c>
      <c r="AE14" s="50">
        <v>0.3888888888888889</v>
      </c>
      <c r="AF14" s="47" t="s">
        <v>244</v>
      </c>
      <c r="AG14" s="50">
        <v>0.47222222222222221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191</v>
      </c>
      <c r="G15" s="59">
        <v>5.6642857142857128</v>
      </c>
      <c r="H15" s="47" t="s">
        <v>244</v>
      </c>
      <c r="I15" s="48">
        <v>2.35</v>
      </c>
      <c r="J15" s="47" t="s">
        <v>276</v>
      </c>
      <c r="K15" s="49">
        <v>0.34722222222222221</v>
      </c>
      <c r="L15" s="47" t="s">
        <v>195</v>
      </c>
      <c r="M15" s="49">
        <v>0.15254237288135594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166</v>
      </c>
      <c r="S15" s="50">
        <v>0.11428571428571428</v>
      </c>
      <c r="T15" s="47" t="s">
        <v>335</v>
      </c>
      <c r="U15" s="51">
        <v>7214.2857142857147</v>
      </c>
      <c r="V15" s="47" t="s">
        <v>162</v>
      </c>
      <c r="W15" s="51">
        <v>-5000</v>
      </c>
      <c r="X15" s="47" t="s">
        <v>205</v>
      </c>
      <c r="Y15" s="50">
        <v>0.25</v>
      </c>
      <c r="Z15" s="47" t="s">
        <v>272</v>
      </c>
      <c r="AA15" s="50">
        <v>0.24503311258278146</v>
      </c>
      <c r="AB15" s="47" t="s">
        <v>269</v>
      </c>
      <c r="AC15" s="50">
        <v>0.625</v>
      </c>
      <c r="AD15" s="47" t="s">
        <v>169</v>
      </c>
      <c r="AE15" s="50">
        <v>0.3888888888888889</v>
      </c>
      <c r="AF15" s="47" t="s">
        <v>324</v>
      </c>
      <c r="AG15" s="50">
        <v>0.46666666666666667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169</v>
      </c>
      <c r="M16" s="49">
        <v>0.16666666666666666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333</v>
      </c>
      <c r="S16" s="50">
        <v>0.11504424778761062</v>
      </c>
      <c r="T16" s="47" t="s">
        <v>223</v>
      </c>
      <c r="U16" s="51">
        <v>7200</v>
      </c>
      <c r="V16" s="47" t="s">
        <v>203</v>
      </c>
      <c r="W16" s="51">
        <v>-5080</v>
      </c>
      <c r="X16" s="47" t="s">
        <v>195</v>
      </c>
      <c r="Y16" s="50">
        <v>0.23349056603773585</v>
      </c>
      <c r="Z16" s="47" t="s">
        <v>191</v>
      </c>
      <c r="AA16" s="50">
        <v>0.24347826086956523</v>
      </c>
      <c r="AB16" s="47" t="s">
        <v>169</v>
      </c>
      <c r="AC16" s="50">
        <v>0.60869565217391308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324</v>
      </c>
      <c r="C17" s="107">
        <v>21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227</v>
      </c>
      <c r="U17" s="51">
        <v>7161.9047619047615</v>
      </c>
      <c r="V17" s="47" t="s">
        <v>324</v>
      </c>
      <c r="W17" s="51">
        <v>-5169.2307692307695</v>
      </c>
      <c r="X17" s="47" t="s">
        <v>272</v>
      </c>
      <c r="Y17" s="50">
        <v>0.2251655629139073</v>
      </c>
      <c r="Z17" s="47" t="s">
        <v>161</v>
      </c>
      <c r="AA17" s="50">
        <v>0.23376623376623376</v>
      </c>
      <c r="AB17" s="47" t="s">
        <v>235</v>
      </c>
      <c r="AC17" s="50">
        <v>0.60344827586206895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228</v>
      </c>
      <c r="C18" s="107">
        <v>20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255</v>
      </c>
      <c r="K18" s="49">
        <v>0.26666666666666666</v>
      </c>
      <c r="L18" s="47" t="s">
        <v>213</v>
      </c>
      <c r="M18" s="49">
        <v>0.2</v>
      </c>
      <c r="N18" s="47" t="s">
        <v>114</v>
      </c>
      <c r="O18" s="49">
        <v>0.50298685782556751</v>
      </c>
      <c r="P18" s="47" t="s">
        <v>304</v>
      </c>
      <c r="Q18" s="50">
        <v>0.22222222222222221</v>
      </c>
      <c r="R18" s="47" t="s">
        <v>263</v>
      </c>
      <c r="S18" s="50">
        <v>0.12</v>
      </c>
      <c r="T18" s="47" t="s">
        <v>161</v>
      </c>
      <c r="U18" s="51">
        <v>7025</v>
      </c>
      <c r="V18" s="47" t="s">
        <v>277</v>
      </c>
      <c r="W18" s="51">
        <v>-5224.5614035087719</v>
      </c>
      <c r="X18" s="47" t="s">
        <v>213</v>
      </c>
      <c r="Y18" s="50">
        <v>0.22222222222222221</v>
      </c>
      <c r="Z18" s="47" t="s">
        <v>277</v>
      </c>
      <c r="AA18" s="50">
        <v>0.23287671232876711</v>
      </c>
      <c r="AB18" s="47" t="s">
        <v>276</v>
      </c>
      <c r="AC18" s="50">
        <v>0.59803921568627449</v>
      </c>
      <c r="AD18" s="47" t="s">
        <v>191</v>
      </c>
      <c r="AE18" s="50">
        <v>0.35714285714285715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20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272</v>
      </c>
      <c r="K19" s="49">
        <v>0.26229508196721313</v>
      </c>
      <c r="L19" s="47" t="s">
        <v>244</v>
      </c>
      <c r="M19" s="49">
        <v>0.2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238</v>
      </c>
      <c r="S19" s="50">
        <v>0.12626262626262627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244</v>
      </c>
      <c r="Y19" s="50">
        <v>0.22068965517241379</v>
      </c>
      <c r="Z19" s="47" t="s">
        <v>297</v>
      </c>
      <c r="AA19" s="50">
        <v>0.2318840579710145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333</v>
      </c>
      <c r="AG19" s="50">
        <v>0.42105263157894735</v>
      </c>
      <c r="AH19" s="47" t="s">
        <v>263</v>
      </c>
      <c r="AI19" s="54">
        <v>56200</v>
      </c>
    </row>
    <row r="20" spans="1:35">
      <c r="A20" s="44">
        <v>18</v>
      </c>
      <c r="B20" s="45" t="s">
        <v>168</v>
      </c>
      <c r="C20" s="107">
        <v>18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2.4898446833930703</v>
      </c>
      <c r="J20" s="47" t="s">
        <v>216</v>
      </c>
      <c r="K20" s="49">
        <v>0.25925925925925924</v>
      </c>
      <c r="L20" s="47" t="s">
        <v>238</v>
      </c>
      <c r="M20" s="49">
        <v>0.22222222222222221</v>
      </c>
      <c r="N20" s="47" t="s">
        <v>179</v>
      </c>
      <c r="O20" s="49">
        <v>0.5</v>
      </c>
      <c r="P20" s="47" t="s">
        <v>169</v>
      </c>
      <c r="Q20" s="50">
        <v>0.21476510067114093</v>
      </c>
      <c r="R20" s="47" t="s">
        <v>195</v>
      </c>
      <c r="S20" s="50">
        <v>0.12735849056603774</v>
      </c>
      <c r="T20" s="47" t="s">
        <v>195</v>
      </c>
      <c r="U20" s="51">
        <v>6763.2075471698117</v>
      </c>
      <c r="V20" s="47" t="s">
        <v>265</v>
      </c>
      <c r="W20" s="51">
        <v>-5379.166666666667</v>
      </c>
      <c r="X20" s="47" t="s">
        <v>269</v>
      </c>
      <c r="Y20" s="50">
        <v>0.21768707482993196</v>
      </c>
      <c r="Z20" s="47" t="s">
        <v>114</v>
      </c>
      <c r="AA20" s="50">
        <v>0.2308446332298644</v>
      </c>
      <c r="AB20" s="47" t="s">
        <v>265</v>
      </c>
      <c r="AC20" s="50">
        <v>0.56140350877192979</v>
      </c>
      <c r="AD20" s="47" t="s">
        <v>272</v>
      </c>
      <c r="AE20" s="50">
        <v>0.34234234234234234</v>
      </c>
      <c r="AF20" s="47" t="s">
        <v>238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333</v>
      </c>
      <c r="C21" s="107">
        <v>17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0.25567502986857826</v>
      </c>
      <c r="L21" s="47" t="s">
        <v>162</v>
      </c>
      <c r="M21" s="49">
        <v>0.22222222222222221</v>
      </c>
      <c r="N21" s="47" t="s">
        <v>213</v>
      </c>
      <c r="O21" s="49">
        <v>0.5</v>
      </c>
      <c r="P21" s="47" t="s">
        <v>114</v>
      </c>
      <c r="Q21" s="50">
        <v>0.21238359745139684</v>
      </c>
      <c r="R21" s="47" t="s">
        <v>162</v>
      </c>
      <c r="S21" s="50">
        <v>0.12820512820512819</v>
      </c>
      <c r="T21" s="47" t="s">
        <v>272</v>
      </c>
      <c r="U21" s="51">
        <v>6740.6593406593411</v>
      </c>
      <c r="V21" s="47" t="s">
        <v>333</v>
      </c>
      <c r="W21" s="51">
        <v>-5407.6923076923076</v>
      </c>
      <c r="X21" s="47" t="s">
        <v>255</v>
      </c>
      <c r="Y21" s="50">
        <v>0.215962441314554</v>
      </c>
      <c r="Z21" s="47" t="s">
        <v>264</v>
      </c>
      <c r="AA21" s="50">
        <v>0.23076923076923078</v>
      </c>
      <c r="AB21" s="47" t="s">
        <v>114</v>
      </c>
      <c r="AC21" s="50">
        <v>0.54692556634304212</v>
      </c>
      <c r="AD21" s="47" t="s">
        <v>114</v>
      </c>
      <c r="AE21" s="50">
        <v>0.34041047416843595</v>
      </c>
      <c r="AF21" s="47" t="s">
        <v>205</v>
      </c>
      <c r="AG21" s="50">
        <v>0.41666666666666669</v>
      </c>
      <c r="AH21" s="47" t="s">
        <v>179</v>
      </c>
      <c r="AI21" s="54">
        <v>53200</v>
      </c>
    </row>
    <row r="22" spans="1:35">
      <c r="A22" s="44">
        <v>20</v>
      </c>
      <c r="B22" s="45" t="s">
        <v>179</v>
      </c>
      <c r="C22" s="107">
        <v>16</v>
      </c>
      <c r="D22" s="45" t="s">
        <v>175</v>
      </c>
      <c r="E22" s="46">
        <v>-2.2000000000000011</v>
      </c>
      <c r="F22" s="47" t="s">
        <v>114</v>
      </c>
      <c r="G22" s="59">
        <v>-0.15842293906810059</v>
      </c>
      <c r="H22" s="47" t="s">
        <v>163</v>
      </c>
      <c r="I22" s="48">
        <v>2.5</v>
      </c>
      <c r="J22" s="47" t="s">
        <v>179</v>
      </c>
      <c r="K22" s="49">
        <v>0.25</v>
      </c>
      <c r="L22" s="47" t="s">
        <v>241</v>
      </c>
      <c r="M22" s="49">
        <v>0.22222222222222221</v>
      </c>
      <c r="N22" s="47" t="s">
        <v>244</v>
      </c>
      <c r="O22" s="49">
        <v>0.5</v>
      </c>
      <c r="P22" s="47" t="s">
        <v>177</v>
      </c>
      <c r="Q22" s="50">
        <v>0.21052631578947367</v>
      </c>
      <c r="R22" s="47" t="s">
        <v>191</v>
      </c>
      <c r="S22" s="50">
        <v>0.13043478260869565</v>
      </c>
      <c r="T22" s="47" t="s">
        <v>191</v>
      </c>
      <c r="U22" s="51">
        <v>6733.333333333333</v>
      </c>
      <c r="V22" s="47" t="s">
        <v>223</v>
      </c>
      <c r="W22" s="51">
        <v>-5450</v>
      </c>
      <c r="X22" s="47" t="s">
        <v>177</v>
      </c>
      <c r="Y22" s="50">
        <v>0.21052631578947367</v>
      </c>
      <c r="Z22" s="47" t="s">
        <v>263</v>
      </c>
      <c r="AA22" s="50">
        <v>0.22444444444444445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263</v>
      </c>
      <c r="AG22" s="50">
        <v>0.4065040650406504</v>
      </c>
      <c r="AH22" s="47" t="s">
        <v>191</v>
      </c>
      <c r="AI22" s="54">
        <v>52500</v>
      </c>
    </row>
    <row r="23" spans="1:35">
      <c r="A23" s="44">
        <v>21</v>
      </c>
      <c r="B23" s="45" t="s">
        <v>164</v>
      </c>
      <c r="C23" s="107">
        <v>15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235</v>
      </c>
      <c r="K23" s="49">
        <v>0.22916666666666666</v>
      </c>
      <c r="L23" s="47" t="s">
        <v>258</v>
      </c>
      <c r="M23" s="49">
        <v>0.22222222222222221</v>
      </c>
      <c r="N23" s="47" t="s">
        <v>255</v>
      </c>
      <c r="O23" s="49">
        <v>0.5</v>
      </c>
      <c r="P23" s="47" t="s">
        <v>161</v>
      </c>
      <c r="Q23" s="50">
        <v>0.20779220779220781</v>
      </c>
      <c r="R23" s="47" t="s">
        <v>244</v>
      </c>
      <c r="S23" s="50">
        <v>0.1310344827586207</v>
      </c>
      <c r="T23" s="47" t="s">
        <v>238</v>
      </c>
      <c r="U23" s="51">
        <v>6702.7777777777774</v>
      </c>
      <c r="V23" s="47" t="s">
        <v>269</v>
      </c>
      <c r="W23" s="51">
        <v>-5485</v>
      </c>
      <c r="X23" s="47" t="s">
        <v>228</v>
      </c>
      <c r="Y23" s="50">
        <v>0.20979020979020979</v>
      </c>
      <c r="Z23" s="47" t="s">
        <v>238</v>
      </c>
      <c r="AA23" s="50">
        <v>0.21717171717171718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272</v>
      </c>
      <c r="AG23" s="50">
        <v>0.39560439560439559</v>
      </c>
      <c r="AH23" s="47" t="s">
        <v>238</v>
      </c>
      <c r="AI23" s="54">
        <v>52300</v>
      </c>
    </row>
    <row r="24" spans="1:35">
      <c r="A24" s="44">
        <v>22</v>
      </c>
      <c r="B24" s="45" t="s">
        <v>191</v>
      </c>
      <c r="C24" s="107">
        <v>14</v>
      </c>
      <c r="D24" s="45" t="s">
        <v>196</v>
      </c>
      <c r="E24" s="46">
        <v>-27.1</v>
      </c>
      <c r="F24" s="47" t="s">
        <v>272</v>
      </c>
      <c r="G24" s="59">
        <v>-1.9852459016393433</v>
      </c>
      <c r="H24" s="47" t="s">
        <v>177</v>
      </c>
      <c r="I24" s="48">
        <v>2.5</v>
      </c>
      <c r="J24" s="47" t="s">
        <v>277</v>
      </c>
      <c r="K24" s="49">
        <v>0.22641509433962265</v>
      </c>
      <c r="L24" s="47" t="s">
        <v>297</v>
      </c>
      <c r="M24" s="49">
        <v>0.22222222222222221</v>
      </c>
      <c r="N24" s="47" t="s">
        <v>163</v>
      </c>
      <c r="O24" s="49">
        <v>0.5</v>
      </c>
      <c r="P24" s="47" t="s">
        <v>255</v>
      </c>
      <c r="Q24" s="50">
        <v>0.20657276995305165</v>
      </c>
      <c r="R24" s="47" t="s">
        <v>175</v>
      </c>
      <c r="S24" s="50">
        <v>0.13333333333333333</v>
      </c>
      <c r="T24" s="47" t="s">
        <v>276</v>
      </c>
      <c r="U24" s="51">
        <v>6684.1269841269841</v>
      </c>
      <c r="V24" s="47" t="s">
        <v>272</v>
      </c>
      <c r="W24" s="51">
        <v>-5488.3116883116882</v>
      </c>
      <c r="X24" s="47" t="s">
        <v>203</v>
      </c>
      <c r="Y24" s="50">
        <v>0.20930232558139536</v>
      </c>
      <c r="Z24" s="47" t="s">
        <v>235</v>
      </c>
      <c r="AA24" s="50">
        <v>0.21467391304347827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168</v>
      </c>
      <c r="AG24" s="50">
        <v>0.39534883720930231</v>
      </c>
      <c r="AH24" s="47" t="s">
        <v>164</v>
      </c>
      <c r="AI24" s="54">
        <v>52000</v>
      </c>
    </row>
    <row r="25" spans="1:35">
      <c r="A25" s="44">
        <v>23</v>
      </c>
      <c r="B25" s="45" t="s">
        <v>227</v>
      </c>
      <c r="C25" s="107">
        <v>14</v>
      </c>
      <c r="D25" s="45" t="s">
        <v>179</v>
      </c>
      <c r="E25" s="46">
        <v>-34.6</v>
      </c>
      <c r="F25" s="47" t="s">
        <v>179</v>
      </c>
      <c r="G25" s="59">
        <v>-2.1625000000000001</v>
      </c>
      <c r="H25" s="47" t="s">
        <v>272</v>
      </c>
      <c r="I25" s="48">
        <v>2.540983606557377</v>
      </c>
      <c r="J25" s="47" t="s">
        <v>191</v>
      </c>
      <c r="K25" s="49">
        <v>0.21428571428571427</v>
      </c>
      <c r="L25" s="47" t="s">
        <v>255</v>
      </c>
      <c r="M25" s="49">
        <v>0.23333333333333334</v>
      </c>
      <c r="N25" s="47" t="s">
        <v>175</v>
      </c>
      <c r="O25" s="49">
        <v>0.5</v>
      </c>
      <c r="P25" s="47" t="s">
        <v>272</v>
      </c>
      <c r="Q25" s="50">
        <v>0.20088300220750552</v>
      </c>
      <c r="R25" s="47" t="s">
        <v>199</v>
      </c>
      <c r="S25" s="50">
        <v>0.13333333333333333</v>
      </c>
      <c r="T25" s="47" t="s">
        <v>324</v>
      </c>
      <c r="U25" s="51">
        <v>6680</v>
      </c>
      <c r="V25" s="47" t="s">
        <v>164</v>
      </c>
      <c r="W25" s="51">
        <v>-5500</v>
      </c>
      <c r="X25" s="47" t="s">
        <v>263</v>
      </c>
      <c r="Y25" s="50">
        <v>0.2088888888888889</v>
      </c>
      <c r="Z25" s="47" t="s">
        <v>205</v>
      </c>
      <c r="AA25" s="50">
        <v>0.21428571428571427</v>
      </c>
      <c r="AB25" s="47" t="s">
        <v>258</v>
      </c>
      <c r="AC25" s="50">
        <v>0.52941176470588236</v>
      </c>
      <c r="AD25" s="47" t="s">
        <v>163</v>
      </c>
      <c r="AE25" s="50">
        <v>0.31818181818181818</v>
      </c>
      <c r="AF25" s="47" t="s">
        <v>179</v>
      </c>
      <c r="AG25" s="50">
        <v>0.375</v>
      </c>
      <c r="AH25" s="47" t="s">
        <v>277</v>
      </c>
      <c r="AI25" s="54">
        <v>50300</v>
      </c>
    </row>
    <row r="26" spans="1:35">
      <c r="A26" s="44">
        <v>24</v>
      </c>
      <c r="B26" s="45" t="s">
        <v>161</v>
      </c>
      <c r="C26" s="107">
        <v>10</v>
      </c>
      <c r="D26" s="45" t="s">
        <v>227</v>
      </c>
      <c r="E26" s="46">
        <v>-51.900000000000013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333</v>
      </c>
      <c r="M26" s="49">
        <v>0.23529411764705882</v>
      </c>
      <c r="N26" s="47" t="s">
        <v>177</v>
      </c>
      <c r="O26" s="49">
        <v>0.5</v>
      </c>
      <c r="P26" s="47" t="s">
        <v>166</v>
      </c>
      <c r="Q26" s="50">
        <v>0.2</v>
      </c>
      <c r="R26" s="47" t="s">
        <v>114</v>
      </c>
      <c r="S26" s="50">
        <v>0.13363829439634048</v>
      </c>
      <c r="T26" s="47" t="s">
        <v>297</v>
      </c>
      <c r="U26" s="51">
        <v>6585.7142857142853</v>
      </c>
      <c r="V26" s="47" t="s">
        <v>235</v>
      </c>
      <c r="W26" s="51">
        <v>-5661.1111111111113</v>
      </c>
      <c r="X26" s="47" t="s">
        <v>163</v>
      </c>
      <c r="Y26" s="50">
        <v>0.20289855072463769</v>
      </c>
      <c r="Z26" s="47" t="s">
        <v>169</v>
      </c>
      <c r="AA26" s="50">
        <v>0.20134228187919462</v>
      </c>
      <c r="AB26" s="47" t="s">
        <v>216</v>
      </c>
      <c r="AC26" s="50">
        <v>0.51515151515151514</v>
      </c>
      <c r="AD26" s="47" t="s">
        <v>244</v>
      </c>
      <c r="AE26" s="50">
        <v>0.31034482758620691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180</v>
      </c>
      <c r="E27" s="46">
        <v>-52.6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228</v>
      </c>
      <c r="K27" s="49">
        <v>0.2</v>
      </c>
      <c r="L27" s="47" t="s">
        <v>265</v>
      </c>
      <c r="M27" s="49">
        <v>0.2413793103448276</v>
      </c>
      <c r="N27" s="47" t="s">
        <v>223</v>
      </c>
      <c r="O27" s="49">
        <v>0.5</v>
      </c>
      <c r="P27" s="47" t="s">
        <v>175</v>
      </c>
      <c r="Q27" s="50">
        <v>0.2</v>
      </c>
      <c r="R27" s="47" t="s">
        <v>216</v>
      </c>
      <c r="S27" s="50">
        <v>0.13407821229050279</v>
      </c>
      <c r="T27" s="47" t="s">
        <v>114</v>
      </c>
      <c r="U27" s="51">
        <v>6506</v>
      </c>
      <c r="V27" s="47" t="s">
        <v>114</v>
      </c>
      <c r="W27" s="51">
        <v>-5777.0171149144253</v>
      </c>
      <c r="X27" s="47" t="s">
        <v>114</v>
      </c>
      <c r="Y27" s="50">
        <v>0.20192778957686652</v>
      </c>
      <c r="Z27" s="47" t="s">
        <v>244</v>
      </c>
      <c r="AA27" s="50">
        <v>0.2</v>
      </c>
      <c r="AB27" s="47" t="s">
        <v>213</v>
      </c>
      <c r="AC27" s="50">
        <v>0.5</v>
      </c>
      <c r="AD27" s="47" t="s">
        <v>276</v>
      </c>
      <c r="AE27" s="50">
        <v>0.30645161290322581</v>
      </c>
      <c r="AF27" s="47" t="s">
        <v>265</v>
      </c>
      <c r="AG27" s="50">
        <v>0.37037037037037035</v>
      </c>
      <c r="AH27" s="47" t="s">
        <v>177</v>
      </c>
      <c r="AI27" s="54">
        <v>42500</v>
      </c>
    </row>
    <row r="28" spans="1:35">
      <c r="A28" s="44">
        <v>26</v>
      </c>
      <c r="B28" s="45" t="s">
        <v>162</v>
      </c>
      <c r="C28" s="107">
        <v>9</v>
      </c>
      <c r="D28" s="45" t="s">
        <v>262</v>
      </c>
      <c r="E28" s="46">
        <v>-59.2</v>
      </c>
      <c r="F28" s="47" t="s">
        <v>304</v>
      </c>
      <c r="G28" s="59">
        <v>-6.7880000000000003</v>
      </c>
      <c r="H28" s="47" t="s">
        <v>241</v>
      </c>
      <c r="I28" s="48">
        <v>2.6666666666666665</v>
      </c>
      <c r="J28" s="47" t="s">
        <v>304</v>
      </c>
      <c r="K28" s="49">
        <v>0.2</v>
      </c>
      <c r="L28" s="47" t="s">
        <v>114</v>
      </c>
      <c r="M28" s="49">
        <v>0.24850657108721624</v>
      </c>
      <c r="N28" s="47" t="s">
        <v>195</v>
      </c>
      <c r="O28" s="49">
        <v>0.49152542372881358</v>
      </c>
      <c r="P28" s="47" t="s">
        <v>269</v>
      </c>
      <c r="Q28" s="50">
        <v>0.19727891156462585</v>
      </c>
      <c r="R28" s="47" t="s">
        <v>269</v>
      </c>
      <c r="S28" s="50">
        <v>0.1360544217687075</v>
      </c>
      <c r="T28" s="47" t="s">
        <v>269</v>
      </c>
      <c r="U28" s="51">
        <v>6444.8275862068967</v>
      </c>
      <c r="V28" s="47" t="s">
        <v>168</v>
      </c>
      <c r="W28" s="51">
        <v>-5835.7142857142853</v>
      </c>
      <c r="X28" s="47" t="s">
        <v>276</v>
      </c>
      <c r="Y28" s="50">
        <v>0.20118343195266272</v>
      </c>
      <c r="Z28" s="47" t="s">
        <v>228</v>
      </c>
      <c r="AA28" s="50">
        <v>0.1888111888111888</v>
      </c>
      <c r="AB28" s="47" t="s">
        <v>272</v>
      </c>
      <c r="AC28" s="50">
        <v>0.5</v>
      </c>
      <c r="AD28" s="47" t="s">
        <v>235</v>
      </c>
      <c r="AE28" s="50">
        <v>0.30379746835443039</v>
      </c>
      <c r="AF28" s="47" t="s">
        <v>114</v>
      </c>
      <c r="AG28" s="50">
        <v>0.36846153846153845</v>
      </c>
      <c r="AH28" s="47" t="s">
        <v>163</v>
      </c>
      <c r="AI28" s="54">
        <v>41700</v>
      </c>
    </row>
    <row r="29" spans="1:35">
      <c r="A29" s="44">
        <v>27</v>
      </c>
      <c r="B29" s="45" t="s">
        <v>241</v>
      </c>
      <c r="C29" s="107">
        <v>9</v>
      </c>
      <c r="D29" s="45" t="s">
        <v>223</v>
      </c>
      <c r="E29" s="46">
        <v>-72.5</v>
      </c>
      <c r="F29" s="47" t="s">
        <v>235</v>
      </c>
      <c r="G29" s="59">
        <v>-6.9583333333333313</v>
      </c>
      <c r="H29" s="47" t="s">
        <v>304</v>
      </c>
      <c r="I29" s="48">
        <v>2.68</v>
      </c>
      <c r="J29" s="47" t="s">
        <v>269</v>
      </c>
      <c r="K29" s="49">
        <v>0.19047619047619047</v>
      </c>
      <c r="L29" s="47" t="s">
        <v>223</v>
      </c>
      <c r="M29" s="49">
        <v>0.25</v>
      </c>
      <c r="N29" s="47" t="s">
        <v>272</v>
      </c>
      <c r="O29" s="49">
        <v>0.45901639344262296</v>
      </c>
      <c r="P29" s="47" t="s">
        <v>277</v>
      </c>
      <c r="Q29" s="50">
        <v>0.19726027397260273</v>
      </c>
      <c r="R29" s="47" t="s">
        <v>335</v>
      </c>
      <c r="S29" s="50">
        <v>0.14285714285714285</v>
      </c>
      <c r="T29" s="47" t="s">
        <v>255</v>
      </c>
      <c r="U29" s="51">
        <v>6295.454545454545</v>
      </c>
      <c r="V29" s="47" t="s">
        <v>304</v>
      </c>
      <c r="W29" s="51">
        <v>-5882.1428571428569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163</v>
      </c>
      <c r="AC29" s="50">
        <v>0.5</v>
      </c>
      <c r="AD29" s="47" t="s">
        <v>238</v>
      </c>
      <c r="AE29" s="50">
        <v>0.30232558139534882</v>
      </c>
      <c r="AF29" s="47" t="s">
        <v>195</v>
      </c>
      <c r="AG29" s="50">
        <v>0.35849056603773582</v>
      </c>
      <c r="AH29" s="47" t="s">
        <v>231</v>
      </c>
      <c r="AI29" s="54">
        <v>41300</v>
      </c>
    </row>
    <row r="30" spans="1:35">
      <c r="A30" s="44">
        <v>28</v>
      </c>
      <c r="B30" s="45" t="s">
        <v>258</v>
      </c>
      <c r="C30" s="107">
        <v>9</v>
      </c>
      <c r="D30" s="45" t="s">
        <v>335</v>
      </c>
      <c r="E30" s="46">
        <v>-89.9</v>
      </c>
      <c r="F30" s="47" t="s">
        <v>333</v>
      </c>
      <c r="G30" s="59">
        <v>-8.6882352941176464</v>
      </c>
      <c r="H30" s="47" t="s">
        <v>235</v>
      </c>
      <c r="I30" s="48">
        <v>2.6875</v>
      </c>
      <c r="J30" s="47" t="s">
        <v>227</v>
      </c>
      <c r="K30" s="49">
        <v>0.14285714285714285</v>
      </c>
      <c r="L30" s="47" t="s">
        <v>272</v>
      </c>
      <c r="M30" s="49">
        <v>0.26229508196721313</v>
      </c>
      <c r="N30" s="47" t="s">
        <v>238</v>
      </c>
      <c r="O30" s="49">
        <v>0.44444444444444442</v>
      </c>
      <c r="P30" s="47" t="s">
        <v>228</v>
      </c>
      <c r="Q30" s="50">
        <v>0.19580419580419581</v>
      </c>
      <c r="R30" s="47" t="s">
        <v>297</v>
      </c>
      <c r="S30" s="50">
        <v>0.14492753623188406</v>
      </c>
      <c r="T30" s="47" t="s">
        <v>203</v>
      </c>
      <c r="U30" s="51">
        <v>6275</v>
      </c>
      <c r="V30" s="47" t="s">
        <v>276</v>
      </c>
      <c r="W30" s="51">
        <v>-5882.2222222222226</v>
      </c>
      <c r="X30" s="47" t="s">
        <v>168</v>
      </c>
      <c r="Y30" s="50">
        <v>0.19718309859154928</v>
      </c>
      <c r="Z30" s="47" t="s">
        <v>333</v>
      </c>
      <c r="AA30" s="50">
        <v>0.17699115044247787</v>
      </c>
      <c r="AB30" s="47" t="s">
        <v>167</v>
      </c>
      <c r="AC30" s="50">
        <v>0.5</v>
      </c>
      <c r="AD30" s="47" t="s">
        <v>228</v>
      </c>
      <c r="AE30" s="50">
        <v>0.29629629629629628</v>
      </c>
      <c r="AF30" s="47" t="s">
        <v>228</v>
      </c>
      <c r="AG30" s="50">
        <v>0.35714285714285715</v>
      </c>
      <c r="AH30" s="47" t="s">
        <v>324</v>
      </c>
      <c r="AI30" s="54">
        <v>38500</v>
      </c>
    </row>
    <row r="31" spans="1:35">
      <c r="A31" s="44">
        <v>29</v>
      </c>
      <c r="B31" s="45" t="s">
        <v>297</v>
      </c>
      <c r="C31" s="107">
        <v>9</v>
      </c>
      <c r="D31" s="45" t="s">
        <v>199</v>
      </c>
      <c r="E31" s="46">
        <v>-97.4</v>
      </c>
      <c r="F31" s="47" t="s">
        <v>277</v>
      </c>
      <c r="G31" s="59">
        <v>-8.6999999999999993</v>
      </c>
      <c r="H31" s="47" t="s">
        <v>213</v>
      </c>
      <c r="I31" s="48">
        <v>2.7</v>
      </c>
      <c r="J31" s="47" t="s">
        <v>333</v>
      </c>
      <c r="K31" s="49">
        <v>0.11764705882352941</v>
      </c>
      <c r="L31" s="47" t="s">
        <v>164</v>
      </c>
      <c r="M31" s="49">
        <v>0.26666666666666666</v>
      </c>
      <c r="N31" s="47" t="s">
        <v>304</v>
      </c>
      <c r="O31" s="49">
        <v>0.44</v>
      </c>
      <c r="P31" s="47" t="s">
        <v>191</v>
      </c>
      <c r="Q31" s="50">
        <v>0.18260869565217391</v>
      </c>
      <c r="R31" s="47" t="s">
        <v>235</v>
      </c>
      <c r="S31" s="50">
        <v>0.14673913043478262</v>
      </c>
      <c r="T31" s="47" t="s">
        <v>277</v>
      </c>
      <c r="U31" s="51">
        <v>6144.4444444444443</v>
      </c>
      <c r="V31" s="47" t="s">
        <v>177</v>
      </c>
      <c r="W31" s="51">
        <v>-5950</v>
      </c>
      <c r="X31" s="47" t="s">
        <v>179</v>
      </c>
      <c r="Y31" s="50">
        <v>0.19083969465648856</v>
      </c>
      <c r="Z31" s="47" t="s">
        <v>202</v>
      </c>
      <c r="AA31" s="50">
        <v>0.17647058823529413</v>
      </c>
      <c r="AB31" s="47" t="s">
        <v>241</v>
      </c>
      <c r="AC31" s="50">
        <v>0.5</v>
      </c>
      <c r="AD31" s="47" t="s">
        <v>277</v>
      </c>
      <c r="AE31" s="50">
        <v>0.28235294117647058</v>
      </c>
      <c r="AF31" s="47" t="s">
        <v>277</v>
      </c>
      <c r="AG31" s="50">
        <v>0.34722222222222221</v>
      </c>
      <c r="AH31" s="47" t="s">
        <v>258</v>
      </c>
      <c r="AI31" s="54">
        <v>37500</v>
      </c>
    </row>
    <row r="32" spans="1:35">
      <c r="A32" s="44">
        <v>30</v>
      </c>
      <c r="B32" s="45" t="s">
        <v>163</v>
      </c>
      <c r="C32" s="107">
        <v>8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228</v>
      </c>
      <c r="I32" s="48">
        <v>2.7</v>
      </c>
      <c r="J32" s="47" t="s">
        <v>258</v>
      </c>
      <c r="K32" s="49">
        <v>0.1111111111111111</v>
      </c>
      <c r="L32" s="47" t="s">
        <v>168</v>
      </c>
      <c r="M32" s="49">
        <v>0.27777777777777779</v>
      </c>
      <c r="N32" s="47" t="s">
        <v>235</v>
      </c>
      <c r="O32" s="49">
        <v>0.4375</v>
      </c>
      <c r="P32" s="47" t="s">
        <v>235</v>
      </c>
      <c r="Q32" s="50">
        <v>0.18206521739130435</v>
      </c>
      <c r="R32" s="47" t="s">
        <v>304</v>
      </c>
      <c r="S32" s="50">
        <v>0.14814814814814814</v>
      </c>
      <c r="T32" s="47" t="s">
        <v>163</v>
      </c>
      <c r="U32" s="51">
        <v>5993.333333333333</v>
      </c>
      <c r="V32" s="47" t="s">
        <v>213</v>
      </c>
      <c r="W32" s="51">
        <v>-5966.666666666667</v>
      </c>
      <c r="X32" s="47" t="s">
        <v>333</v>
      </c>
      <c r="Y32" s="50">
        <v>0.18584070796460178</v>
      </c>
      <c r="Z32" s="47" t="s">
        <v>262</v>
      </c>
      <c r="AA32" s="50">
        <v>0.17391304347826086</v>
      </c>
      <c r="AB32" s="47" t="s">
        <v>262</v>
      </c>
      <c r="AC32" s="50">
        <v>0.5</v>
      </c>
      <c r="AD32" s="47" t="s">
        <v>262</v>
      </c>
      <c r="AE32" s="50">
        <v>0.25</v>
      </c>
      <c r="AF32" s="47" t="s">
        <v>235</v>
      </c>
      <c r="AG32" s="50">
        <v>0.34328358208955223</v>
      </c>
      <c r="AH32" s="47" t="s">
        <v>264</v>
      </c>
      <c r="AI32" s="54">
        <v>35600</v>
      </c>
    </row>
    <row r="33" spans="1:35">
      <c r="A33" s="44">
        <v>31</v>
      </c>
      <c r="B33" s="45" t="s">
        <v>335</v>
      </c>
      <c r="C33" s="107">
        <v>7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238</v>
      </c>
      <c r="I33" s="48">
        <v>2.7037037037037037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335</v>
      </c>
      <c r="O33" s="49">
        <v>0.42857142857142855</v>
      </c>
      <c r="P33" s="47" t="s">
        <v>238</v>
      </c>
      <c r="Q33" s="50">
        <v>0.18181818181818182</v>
      </c>
      <c r="R33" s="47" t="s">
        <v>227</v>
      </c>
      <c r="S33" s="50">
        <v>0.15053763440860216</v>
      </c>
      <c r="T33" s="47" t="s">
        <v>168</v>
      </c>
      <c r="U33" s="51">
        <v>5988.3720930232557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304</v>
      </c>
      <c r="AC33" s="50">
        <v>0.48484848484848486</v>
      </c>
      <c r="AD33" s="47" t="s">
        <v>335</v>
      </c>
      <c r="AE33" s="50">
        <v>0.25</v>
      </c>
      <c r="AF33" s="47" t="s">
        <v>175</v>
      </c>
      <c r="AG33" s="50">
        <v>0.33333333333333331</v>
      </c>
      <c r="AH33" s="47" t="s">
        <v>297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333</v>
      </c>
      <c r="I34" s="48">
        <v>2.7058823529411766</v>
      </c>
      <c r="J34" s="47" t="s">
        <v>238</v>
      </c>
      <c r="K34" s="49">
        <v>7.407407407407407E-2</v>
      </c>
      <c r="L34" s="47" t="s">
        <v>216</v>
      </c>
      <c r="M34" s="49">
        <v>0.29629629629629628</v>
      </c>
      <c r="N34" s="47" t="s">
        <v>277</v>
      </c>
      <c r="O34" s="49">
        <v>0.41509433962264153</v>
      </c>
      <c r="P34" s="47" t="s">
        <v>262</v>
      </c>
      <c r="Q34" s="50">
        <v>0.17391304347826086</v>
      </c>
      <c r="R34" s="47" t="s">
        <v>241</v>
      </c>
      <c r="S34" s="50">
        <v>0.15151515151515152</v>
      </c>
      <c r="T34" s="47" t="s">
        <v>177</v>
      </c>
      <c r="U34" s="51">
        <v>5900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255</v>
      </c>
      <c r="AC34" s="50">
        <v>0.47826086956521741</v>
      </c>
      <c r="AD34" s="47" t="s">
        <v>227</v>
      </c>
      <c r="AE34" s="50">
        <v>0.23076923076923078</v>
      </c>
      <c r="AF34" s="47" t="s">
        <v>276</v>
      </c>
      <c r="AG34" s="50">
        <v>0.31746031746031744</v>
      </c>
      <c r="AH34" s="47" t="s">
        <v>333</v>
      </c>
      <c r="AI34" s="54">
        <v>35500</v>
      </c>
    </row>
    <row r="35" spans="1:35">
      <c r="A35" s="44">
        <v>33</v>
      </c>
      <c r="B35" s="45" t="s">
        <v>166</v>
      </c>
      <c r="C35" s="107">
        <v>4</v>
      </c>
      <c r="D35" s="45" t="s">
        <v>213</v>
      </c>
      <c r="E35" s="46">
        <v>-116.70000000000002</v>
      </c>
      <c r="F35" s="47" t="s">
        <v>238</v>
      </c>
      <c r="G35" s="59">
        <v>-11.188888888888888</v>
      </c>
      <c r="H35" s="47" t="s">
        <v>335</v>
      </c>
      <c r="I35" s="48">
        <v>2.7142857142857144</v>
      </c>
      <c r="J35" s="47" t="s">
        <v>324</v>
      </c>
      <c r="K35" s="49">
        <v>4.7619047619047616E-2</v>
      </c>
      <c r="L35" s="47" t="s">
        <v>161</v>
      </c>
      <c r="M35" s="49">
        <v>0.3</v>
      </c>
      <c r="N35" s="47" t="s">
        <v>333</v>
      </c>
      <c r="O35" s="49">
        <v>0.41176470588235292</v>
      </c>
      <c r="P35" s="47" t="s">
        <v>258</v>
      </c>
      <c r="Q35" s="50">
        <v>0.171875</v>
      </c>
      <c r="R35" s="47" t="s">
        <v>264</v>
      </c>
      <c r="S35" s="50">
        <v>0.15384615384615385</v>
      </c>
      <c r="T35" s="47" t="s">
        <v>235</v>
      </c>
      <c r="U35" s="51">
        <v>5847.7611940298511</v>
      </c>
      <c r="V35" s="47" t="s">
        <v>244</v>
      </c>
      <c r="W35" s="51">
        <v>-6347.3684210526317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333</v>
      </c>
      <c r="AC35" s="50">
        <v>0.47619047619047616</v>
      </c>
      <c r="AD35" s="47" t="s">
        <v>164</v>
      </c>
      <c r="AE35" s="50">
        <v>0.22580645161290322</v>
      </c>
      <c r="AF35" s="47" t="s">
        <v>169</v>
      </c>
      <c r="AG35" s="50">
        <v>0.27083333333333331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272</v>
      </c>
      <c r="E36" s="46">
        <v>-121.09999999999994</v>
      </c>
      <c r="F36" s="47" t="s">
        <v>213</v>
      </c>
      <c r="G36" s="59">
        <v>-11.670000000000002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216</v>
      </c>
      <c r="O36" s="49">
        <v>0.40740740740740738</v>
      </c>
      <c r="P36" s="47" t="s">
        <v>333</v>
      </c>
      <c r="Q36" s="50">
        <v>0.16814159292035399</v>
      </c>
      <c r="R36" s="47" t="s">
        <v>277</v>
      </c>
      <c r="S36" s="50">
        <v>0.15616438356164383</v>
      </c>
      <c r="T36" s="47" t="s">
        <v>263</v>
      </c>
      <c r="U36" s="51">
        <v>5776.4227642276419</v>
      </c>
      <c r="V36" s="47" t="s">
        <v>161</v>
      </c>
      <c r="W36" s="51">
        <v>-6514.2857142857147</v>
      </c>
      <c r="X36" s="47" t="s">
        <v>161</v>
      </c>
      <c r="Y36" s="50">
        <v>0.16883116883116883</v>
      </c>
      <c r="Z36" s="47" t="s">
        <v>324</v>
      </c>
      <c r="AA36" s="50">
        <v>0.16176470588235295</v>
      </c>
      <c r="AB36" s="47" t="s">
        <v>324</v>
      </c>
      <c r="AC36" s="50">
        <v>0.47058823529411764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258</v>
      </c>
      <c r="G37" s="59">
        <v>-11.955555555555556</v>
      </c>
      <c r="H37" s="47" t="s">
        <v>277</v>
      </c>
      <c r="I37" s="48">
        <v>2.7547169811320753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228</v>
      </c>
      <c r="O37" s="49">
        <v>0.4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258</v>
      </c>
      <c r="U37" s="51">
        <v>5627.272727272727</v>
      </c>
      <c r="V37" s="47" t="s">
        <v>180</v>
      </c>
      <c r="W37" s="51">
        <v>-6600</v>
      </c>
      <c r="X37" s="47" t="s">
        <v>235</v>
      </c>
      <c r="Y37" s="50">
        <v>0.15760869565217392</v>
      </c>
      <c r="Z37" s="47" t="s">
        <v>177</v>
      </c>
      <c r="AA37" s="50">
        <v>0.15789473684210525</v>
      </c>
      <c r="AB37" s="47" t="s">
        <v>277</v>
      </c>
      <c r="AC37" s="50">
        <v>0.44565217391304346</v>
      </c>
      <c r="AD37" s="47" t="s">
        <v>324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114</v>
      </c>
      <c r="E38" s="46">
        <v>-132.60000000000019</v>
      </c>
      <c r="F38" s="47" t="s">
        <v>335</v>
      </c>
      <c r="G38" s="59">
        <v>-12.842857142857143</v>
      </c>
      <c r="H38" s="47" t="s">
        <v>258</v>
      </c>
      <c r="I38" s="48">
        <v>2.7777777777777777</v>
      </c>
      <c r="J38" s="47" t="s">
        <v>167</v>
      </c>
      <c r="K38" s="49">
        <v>0</v>
      </c>
      <c r="L38" s="47" t="s">
        <v>262</v>
      </c>
      <c r="M38" s="49">
        <v>0.33333333333333331</v>
      </c>
      <c r="N38" s="47" t="s">
        <v>269</v>
      </c>
      <c r="O38" s="49">
        <v>0.38095238095238093</v>
      </c>
      <c r="P38" s="47" t="s">
        <v>164</v>
      </c>
      <c r="Q38" s="50">
        <v>0.16528925619834711</v>
      </c>
      <c r="R38" s="47" t="s">
        <v>272</v>
      </c>
      <c r="S38" s="50">
        <v>0.16997792494481237</v>
      </c>
      <c r="T38" s="47" t="s">
        <v>265</v>
      </c>
      <c r="U38" s="51">
        <v>5618.5185185185182</v>
      </c>
      <c r="V38" s="47" t="s">
        <v>228</v>
      </c>
      <c r="W38" s="51">
        <v>-6690</v>
      </c>
      <c r="X38" s="47" t="s">
        <v>238</v>
      </c>
      <c r="Y38" s="50">
        <v>0.15656565656565657</v>
      </c>
      <c r="Z38" s="47" t="s">
        <v>269</v>
      </c>
      <c r="AA38" s="50">
        <v>0.15646258503401361</v>
      </c>
      <c r="AB38" s="47" t="s">
        <v>179</v>
      </c>
      <c r="AC38" s="50">
        <v>0.4</v>
      </c>
      <c r="AD38" s="47" t="s">
        <v>258</v>
      </c>
      <c r="AE38" s="50">
        <v>0.18181818181818182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235</v>
      </c>
      <c r="M39" s="49">
        <v>0.35416666666666669</v>
      </c>
      <c r="N39" s="47" t="s">
        <v>324</v>
      </c>
      <c r="O39" s="49">
        <v>0.38095238095238093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195</v>
      </c>
      <c r="W39" s="51">
        <v>-6753.7037037037035</v>
      </c>
      <c r="X39" s="47" t="s">
        <v>169</v>
      </c>
      <c r="Y39" s="50">
        <v>0.15436241610738255</v>
      </c>
      <c r="Z39" s="47" t="s">
        <v>265</v>
      </c>
      <c r="AA39" s="50">
        <v>0.14553990610328638</v>
      </c>
      <c r="AB39" s="47" t="s">
        <v>335</v>
      </c>
      <c r="AC39" s="50">
        <v>0.38461538461538464</v>
      </c>
      <c r="AD39" s="47" t="s">
        <v>269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163</v>
      </c>
      <c r="M40" s="49">
        <v>0.375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5447.3684210526317</v>
      </c>
      <c r="V40" s="47" t="s">
        <v>238</v>
      </c>
      <c r="W40" s="51">
        <v>-6756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191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333</v>
      </c>
      <c r="E41" s="46">
        <v>-147.69999999999999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199</v>
      </c>
      <c r="K41" s="49">
        <v>0</v>
      </c>
      <c r="L41" s="47" t="s">
        <v>277</v>
      </c>
      <c r="M41" s="49">
        <v>0.39622641509433965</v>
      </c>
      <c r="N41" s="47" t="s">
        <v>262</v>
      </c>
      <c r="O41" s="49">
        <v>0.33333333333333331</v>
      </c>
      <c r="P41" s="47" t="s">
        <v>335</v>
      </c>
      <c r="Q41" s="50">
        <v>0.14285714285714285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255</v>
      </c>
      <c r="W41" s="51">
        <v>-6852.3809523809523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203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203</v>
      </c>
      <c r="E42" s="46">
        <v>-161.39999999999998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196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297</v>
      </c>
      <c r="E43" s="46">
        <v>-167.3</v>
      </c>
      <c r="F43" s="47" t="s">
        <v>324</v>
      </c>
      <c r="G43" s="59">
        <v>-23.8</v>
      </c>
      <c r="H43" s="47" t="s">
        <v>262</v>
      </c>
      <c r="I43" s="48">
        <v>3</v>
      </c>
      <c r="J43" s="47" t="s">
        <v>203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324</v>
      </c>
      <c r="Q43" s="50">
        <v>0.11029411764705882</v>
      </c>
      <c r="R43" s="47" t="s">
        <v>324</v>
      </c>
      <c r="S43" s="50">
        <v>0.19117647058823528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324</v>
      </c>
      <c r="Y43" s="50">
        <v>0.125</v>
      </c>
      <c r="Z43" s="47" t="s">
        <v>203</v>
      </c>
      <c r="AA43" s="50">
        <v>0.13953488372093023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304</v>
      </c>
      <c r="E44" s="46">
        <v>-169.70000000000002</v>
      </c>
      <c r="F44" s="47" t="s">
        <v>196</v>
      </c>
      <c r="G44" s="59">
        <v>-27.1</v>
      </c>
      <c r="H44" s="47" t="s">
        <v>324</v>
      </c>
      <c r="I44" s="48">
        <v>3.0952380952380953</v>
      </c>
      <c r="J44" s="47" t="s">
        <v>202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228</v>
      </c>
      <c r="E45" s="46">
        <v>-176.1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8.1632653061224483E-2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324</v>
      </c>
      <c r="M46" s="49">
        <v>0.52380952380952384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238</v>
      </c>
      <c r="E47" s="46">
        <v>-302.09999999999997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-333.99999999999989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277</v>
      </c>
      <c r="E49" s="46">
        <v>-461.09999999999997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-499.8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83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837</v>
      </c>
      <c r="C2" s="121"/>
      <c r="E2" s="32" t="s">
        <v>54</v>
      </c>
      <c r="F2" s="29" t="s">
        <v>20</v>
      </c>
      <c r="G2" s="12">
        <v>781</v>
      </c>
      <c r="H2" s="93">
        <f>IF(B$17=0,0,G2/B$17)</f>
        <v>0.60076923076923072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-59.737156511350058</v>
      </c>
      <c r="P2" s="79">
        <v>837</v>
      </c>
      <c r="Q2" s="63">
        <v>-50000</v>
      </c>
    </row>
    <row r="3" spans="1:17">
      <c r="A3" s="19" t="s">
        <v>8</v>
      </c>
      <c r="B3" s="122">
        <v>6121</v>
      </c>
      <c r="C3" s="123"/>
      <c r="E3" s="33" t="s">
        <v>181</v>
      </c>
      <c r="F3" s="30" t="s">
        <v>156</v>
      </c>
      <c r="G3" s="13">
        <v>672</v>
      </c>
      <c r="H3" s="94">
        <f>IF(B$17=0,0,G3/B$17)</f>
        <v>0.51692307692307693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-1.6726403823178018</v>
      </c>
      <c r="P3" s="80">
        <v>837</v>
      </c>
      <c r="Q3" s="64">
        <v>-1400</v>
      </c>
    </row>
    <row r="4" spans="1:17">
      <c r="A4" s="19" t="s">
        <v>6</v>
      </c>
      <c r="B4" s="124">
        <v>-132.60000000000019</v>
      </c>
      <c r="C4" s="125"/>
      <c r="E4" s="33" t="s">
        <v>184</v>
      </c>
      <c r="F4" s="30" t="s">
        <v>187</v>
      </c>
      <c r="G4" s="13">
        <v>652</v>
      </c>
      <c r="H4" s="94">
        <f>IF(B$17=0,0,G4/B$17)</f>
        <v>0.50153846153846149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-34.706616729088637</v>
      </c>
      <c r="P4" s="80">
        <v>801</v>
      </c>
      <c r="Q4" s="64">
        <v>-27800</v>
      </c>
    </row>
    <row r="5" spans="1:17">
      <c r="A5" s="19" t="s">
        <v>7</v>
      </c>
      <c r="B5" s="126">
        <f>IF(B$2=0,0,B$4/B$2)</f>
        <v>-0.15842293906810059</v>
      </c>
      <c r="C5" s="127"/>
      <c r="E5" s="33" t="s">
        <v>60</v>
      </c>
      <c r="F5" s="30" t="s">
        <v>24</v>
      </c>
      <c r="G5" s="13">
        <v>494</v>
      </c>
      <c r="H5" s="94">
        <f>IF(B$17=0,0,G5/B$17)</f>
        <v>0.38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-16.875871687587168</v>
      </c>
      <c r="P5" s="80">
        <v>717</v>
      </c>
      <c r="Q5" s="64">
        <v>-12100</v>
      </c>
    </row>
    <row r="6" spans="1:17">
      <c r="A6" s="19" t="s">
        <v>1</v>
      </c>
      <c r="B6" s="128">
        <f>IF(B$2=0,0,(B$7*1+B$8*2+B$9*3+B$10*4)/B$2)</f>
        <v>2.4898446833930703</v>
      </c>
      <c r="C6" s="129"/>
      <c r="E6" s="33" t="s">
        <v>56</v>
      </c>
      <c r="F6" s="30" t="s">
        <v>185</v>
      </c>
      <c r="G6" s="13">
        <v>340</v>
      </c>
      <c r="H6" s="94">
        <f>IF(B$17=0,0,G6/B$17)</f>
        <v>0.26153846153846155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-2.0220588235294117</v>
      </c>
      <c r="P6" s="80">
        <v>544</v>
      </c>
      <c r="Q6" s="64">
        <v>-1100</v>
      </c>
    </row>
    <row r="7" spans="1:17">
      <c r="A7" s="19" t="s">
        <v>2</v>
      </c>
      <c r="B7" s="13">
        <v>214</v>
      </c>
      <c r="C7" s="6">
        <f t="shared" ref="C7:C12" si="2">IF(B$2=0,0,B7/B$2)</f>
        <v>0.25567502986857826</v>
      </c>
      <c r="E7" s="33" t="s">
        <v>57</v>
      </c>
      <c r="F7" s="30" t="s">
        <v>21</v>
      </c>
      <c r="G7" s="13">
        <v>294</v>
      </c>
      <c r="H7" s="94">
        <f>IF(B$17=0,0,G7/B$17)</f>
        <v>0.22615384615384615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-48.850574712643677</v>
      </c>
      <c r="P7" s="80">
        <v>348</v>
      </c>
      <c r="Q7" s="64">
        <v>-17000</v>
      </c>
    </row>
    <row r="8" spans="1:17">
      <c r="A8" s="19" t="s">
        <v>3</v>
      </c>
      <c r="B8" s="13">
        <v>207</v>
      </c>
      <c r="C8" s="6">
        <f>IF(B$2=0,0,B8/B$2)</f>
        <v>0.24731182795698925</v>
      </c>
      <c r="E8" s="33" t="s">
        <v>55</v>
      </c>
      <c r="F8" s="30" t="s">
        <v>155</v>
      </c>
      <c r="G8" s="13">
        <v>274</v>
      </c>
      <c r="H8" s="94">
        <f>IF(B$17=0,0,G8/B$17)</f>
        <v>0.21076923076923076</v>
      </c>
      <c r="I8" s="56">
        <v>20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168</v>
      </c>
      <c r="Q8" s="64">
        <v>0</v>
      </c>
    </row>
    <row r="9" spans="1:17">
      <c r="A9" s="20" t="s">
        <v>4</v>
      </c>
      <c r="B9" s="14">
        <v>208</v>
      </c>
      <c r="C9" s="7">
        <f>IF(B$2=0,0,B9/B$2)</f>
        <v>0.24850657108721624</v>
      </c>
      <c r="E9" s="33" t="s">
        <v>59</v>
      </c>
      <c r="F9" s="30" t="s">
        <v>23</v>
      </c>
      <c r="G9" s="13">
        <v>214</v>
      </c>
      <c r="H9" s="94">
        <f>IF(B$17=0,0,G9/B$17)</f>
        <v>0.16461538461538461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208</v>
      </c>
      <c r="C10" s="7">
        <f>IF(B$2=0,0,B10/B$2)</f>
        <v>0.24850657108721624</v>
      </c>
      <c r="E10" s="33" t="s">
        <v>182</v>
      </c>
      <c r="F10" s="30" t="s">
        <v>19</v>
      </c>
      <c r="G10" s="13">
        <v>137</v>
      </c>
      <c r="H10" s="94">
        <f>IF(B$17=0,0,G10/B$17)</f>
        <v>0.10538461538461538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421</v>
      </c>
      <c r="C11" s="7">
        <f>IF(B$2=0,0,B11/B$2)</f>
        <v>0.50298685782556751</v>
      </c>
      <c r="E11" s="33" t="s">
        <v>58</v>
      </c>
      <c r="F11" s="30" t="s">
        <v>22</v>
      </c>
      <c r="G11" s="13">
        <v>88</v>
      </c>
      <c r="H11" s="94">
        <f>IF(B$17=0,0,G11/B$17)</f>
        <v>6.7692307692307691E-2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26</v>
      </c>
      <c r="C12" s="9">
        <f t="shared" si="2"/>
        <v>3.106332138590203E-2</v>
      </c>
      <c r="E12" s="33" t="s">
        <v>77</v>
      </c>
      <c r="F12" s="30" t="s">
        <v>41</v>
      </c>
      <c r="G12" s="13">
        <v>55</v>
      </c>
      <c r="H12" s="94">
        <f>IF(B$17=0,0,G12/B$17)</f>
        <v>4.230769230769231E-2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-5.4285714285714146E-2</v>
      </c>
      <c r="P12" s="79">
        <v>210</v>
      </c>
      <c r="Q12" s="67">
        <v>-11.39999999999997</v>
      </c>
    </row>
    <row r="13" spans="1:17">
      <c r="A13" s="22" t="s">
        <v>97</v>
      </c>
      <c r="B13" s="15">
        <v>1236</v>
      </c>
      <c r="C13" s="11">
        <f>IF(B$3=0,0,B13/B$3)</f>
        <v>0.20192778957686652</v>
      </c>
      <c r="E13" s="33" t="s">
        <v>183</v>
      </c>
      <c r="F13" s="30" t="s">
        <v>186</v>
      </c>
      <c r="G13" s="13">
        <v>37</v>
      </c>
      <c r="H13" s="94">
        <f>IF(B$17=0,0,G13/B$17)</f>
        <v>2.8461538461538462E-2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1.5004761904761887</v>
      </c>
      <c r="P13" s="80">
        <v>210</v>
      </c>
      <c r="Q13" s="68">
        <v>315.09999999999962</v>
      </c>
    </row>
    <row r="14" spans="1:17">
      <c r="A14" s="19" t="s">
        <v>94</v>
      </c>
      <c r="B14" s="13">
        <v>1413</v>
      </c>
      <c r="C14" s="6">
        <f>IF(B$3=0,0,B14/B$3)</f>
        <v>0.2308446332298644</v>
      </c>
      <c r="E14" s="33" t="s">
        <v>74</v>
      </c>
      <c r="F14" s="30" t="s">
        <v>38</v>
      </c>
      <c r="G14" s="13">
        <v>36</v>
      </c>
      <c r="H14" s="94">
        <f>IF(B$17=0,0,G14/B$17)</f>
        <v>2.7692307692307693E-2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-2.9076190476190473</v>
      </c>
      <c r="P14" s="80">
        <v>210</v>
      </c>
      <c r="Q14" s="68">
        <v>-610.59999999999991</v>
      </c>
    </row>
    <row r="15" spans="1:17">
      <c r="A15" s="18" t="s">
        <v>99</v>
      </c>
      <c r="B15" s="12">
        <f>B21</f>
        <v>676</v>
      </c>
      <c r="C15" s="4">
        <f>IF(B$13=0,0,B15/B$13)</f>
        <v>0.54692556634304212</v>
      </c>
      <c r="E15" s="33" t="s">
        <v>71</v>
      </c>
      <c r="F15" s="30" t="s">
        <v>35</v>
      </c>
      <c r="G15" s="13">
        <v>31</v>
      </c>
      <c r="H15" s="94">
        <f>IF(B$17=0,0,G15/B$17)</f>
        <v>2.3846153846153847E-2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0.82999999999999952</v>
      </c>
      <c r="P15" s="81">
        <v>210</v>
      </c>
      <c r="Q15" s="69">
        <v>174.2999999999999</v>
      </c>
    </row>
    <row r="16" spans="1:17">
      <c r="A16" s="18" t="s">
        <v>100</v>
      </c>
      <c r="B16" s="12">
        <f>B22</f>
        <v>481</v>
      </c>
      <c r="C16" s="4">
        <f>IF(B$14=0,0,B16/B$14)</f>
        <v>0.34041047416843595</v>
      </c>
      <c r="E16" s="33" t="s">
        <v>66</v>
      </c>
      <c r="F16" s="30" t="s">
        <v>30</v>
      </c>
      <c r="G16" s="13">
        <v>25</v>
      </c>
      <c r="H16" s="94">
        <f>IF(B$17=0,0,G16/B$17)</f>
        <v>1.9230769230769232E-2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1300</v>
      </c>
      <c r="C17" s="4">
        <f>IF(B$3=0,0,B17/B$3)</f>
        <v>0.21238359745139684</v>
      </c>
      <c r="E17" s="33" t="s">
        <v>67</v>
      </c>
      <c r="F17" s="30" t="s">
        <v>31</v>
      </c>
      <c r="G17" s="13">
        <v>17</v>
      </c>
      <c r="H17" s="94">
        <f>IF(B$17=0,0,G17/B$17)</f>
        <v>1.3076923076923076E-2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818</v>
      </c>
      <c r="C18" s="6">
        <f>IF(B$3=0,0,B18/B$3)</f>
        <v>0.13363829439634048</v>
      </c>
      <c r="E18" s="33" t="s">
        <v>69</v>
      </c>
      <c r="F18" s="30" t="s">
        <v>33</v>
      </c>
      <c r="G18" s="13">
        <v>12</v>
      </c>
      <c r="H18" s="94">
        <f>IF(B$17=0,0,G18/B$17)</f>
        <v>9.2307692307692316E-3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479</v>
      </c>
      <c r="C19" s="6">
        <f>IF(B$17=0,0,B19/B$17)</f>
        <v>0.36846153846153845</v>
      </c>
      <c r="E19" s="33" t="s">
        <v>62</v>
      </c>
      <c r="F19" s="30" t="s">
        <v>26</v>
      </c>
      <c r="G19" s="13">
        <v>11</v>
      </c>
      <c r="H19" s="94">
        <f>IF(B$17=0,0,G19/B$17)</f>
        <v>8.4615384615384613E-3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821</v>
      </c>
      <c r="C20" s="6">
        <f>IF(B$17=0,0,B20/B$17)</f>
        <v>0.63153846153846149</v>
      </c>
      <c r="E20" s="33" t="s">
        <v>78</v>
      </c>
      <c r="F20" s="30" t="s">
        <v>42</v>
      </c>
      <c r="G20" s="13">
        <v>11</v>
      </c>
      <c r="H20" s="94">
        <f>IF(B$17=0,0,G20/B$17)</f>
        <v>8.4615384615384613E-3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676</v>
      </c>
      <c r="C21" s="6">
        <f>IF(B$17=0,0,B21/B$17)</f>
        <v>0.52</v>
      </c>
      <c r="E21" s="33" t="s">
        <v>61</v>
      </c>
      <c r="F21" s="30" t="s">
        <v>25</v>
      </c>
      <c r="G21" s="13">
        <v>7</v>
      </c>
      <c r="H21" s="94">
        <f>IF(B$17=0,0,G21/B$17)</f>
        <v>5.3846153846153844E-3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481</v>
      </c>
      <c r="C22" s="6">
        <f>IF(B$17=0,0,B22/B$17)</f>
        <v>0.37</v>
      </c>
      <c r="E22" s="33" t="s">
        <v>76</v>
      </c>
      <c r="F22" s="30" t="s">
        <v>40</v>
      </c>
      <c r="G22" s="13">
        <v>6</v>
      </c>
      <c r="H22" s="94">
        <f>IF(B$17=0,0,G22/B$17)</f>
        <v>4.6153846153846158E-3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143</v>
      </c>
      <c r="C23" s="6">
        <f>IF(B$17=0,0,B23/B$17)</f>
        <v>0.11</v>
      </c>
      <c r="E23" s="33" t="s">
        <v>63</v>
      </c>
      <c r="F23" s="30" t="s">
        <v>27</v>
      </c>
      <c r="G23" s="13">
        <v>3</v>
      </c>
      <c r="H23" s="94">
        <f>IF(B$17=0,0,G23/B$17)</f>
        <v>2.3076923076923079E-3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6506</v>
      </c>
      <c r="C24" s="8">
        <v>8457800</v>
      </c>
      <c r="E24" s="33" t="s">
        <v>72</v>
      </c>
      <c r="F24" s="30" t="s">
        <v>36</v>
      </c>
      <c r="G24" s="13">
        <v>2</v>
      </c>
      <c r="H24" s="94">
        <f>IF(B$17=0,0,G24/B$17)</f>
        <v>1.5384615384615385E-3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7516.9719169719174</v>
      </c>
      <c r="C25" s="98">
        <v>6156400</v>
      </c>
      <c r="E25" s="33" t="s">
        <v>75</v>
      </c>
      <c r="F25" s="30" t="s">
        <v>39</v>
      </c>
      <c r="G25" s="13">
        <v>2</v>
      </c>
      <c r="H25" s="94">
        <f>IF(B$17=0,0,G25/B$17)</f>
        <v>1.5384615384615385E-3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31.55873015873016</v>
      </c>
      <c r="P25" s="80">
        <v>63</v>
      </c>
      <c r="Q25" s="68">
        <v>1988.2</v>
      </c>
    </row>
    <row r="26" spans="1:17">
      <c r="A26" s="20" t="s">
        <v>134</v>
      </c>
      <c r="B26" s="97">
        <f>IF(B$16=0,0,C26/B$16)</f>
        <v>4784.6153846153848</v>
      </c>
      <c r="C26" s="98">
        <v>2301400</v>
      </c>
      <c r="E26" s="33" t="s">
        <v>68</v>
      </c>
      <c r="F26" s="30" t="s">
        <v>32</v>
      </c>
      <c r="G26" s="13">
        <v>1</v>
      </c>
      <c r="H26" s="94">
        <f>IF(B$17=0,0,G26/B$17)</f>
        <v>7.6923076923076923E-4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-5777.0171149144253</v>
      </c>
      <c r="C27" s="98">
        <v>-4725600</v>
      </c>
      <c r="E27" s="33" t="s">
        <v>79</v>
      </c>
      <c r="F27" s="30" t="s">
        <v>43</v>
      </c>
      <c r="G27" s="13">
        <v>1</v>
      </c>
      <c r="H27" s="94">
        <f>IF(B$17=0,0,G27/B$17)</f>
        <v>7.6923076923076923E-4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7.6923076923076923E-4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9</v>
      </c>
      <c r="E29" s="33" t="s">
        <v>82</v>
      </c>
      <c r="F29" s="30" t="s">
        <v>46</v>
      </c>
      <c r="G29" s="13">
        <v>1</v>
      </c>
      <c r="H29" s="94">
        <f>IF(B$17=0,0,G29/B$17)</f>
        <v>7.6923076923076923E-4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15.226666666666665</v>
      </c>
      <c r="P30" s="80">
        <v>30</v>
      </c>
      <c r="Q30" s="68">
        <v>456.79999999999995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258</v>
      </c>
      <c r="O31" s="86">
        <f>IF(P31=0,0,Q31/P31)</f>
        <v>14.829629629629627</v>
      </c>
      <c r="P31" s="80">
        <v>27</v>
      </c>
      <c r="Q31" s="68">
        <v>400.39999999999992</v>
      </c>
    </row>
    <row r="32" spans="1:17">
      <c r="A32" s="21" t="s">
        <v>112</v>
      </c>
      <c r="B32" s="26">
        <v>14</v>
      </c>
      <c r="C32" s="9">
        <f>IF(B$3=0,0,B32/B$3)</f>
        <v>2.2872079725535042E-3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238</v>
      </c>
      <c r="O32" s="86">
        <f>IF(P32=0,0,Q32/P32)</f>
        <v>14.795061728395057</v>
      </c>
      <c r="P32" s="80">
        <v>81</v>
      </c>
      <c r="Q32" s="68">
        <v>1198.3999999999996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143</v>
      </c>
      <c r="C35" s="102">
        <f t="shared" ref="C35:C47" si="3">IF(B$17=0,0,B35/B$17)</f>
        <v>0.11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333</v>
      </c>
      <c r="O35" s="86">
        <f>IF(P35=0,0,Q35/P35)</f>
        <v>11.584313725490199</v>
      </c>
      <c r="P35" s="80">
        <v>51</v>
      </c>
      <c r="Q35" s="68">
        <v>590.80000000000018</v>
      </c>
    </row>
    <row r="36" spans="1:17">
      <c r="A36" s="19" t="s">
        <v>135</v>
      </c>
      <c r="B36" s="13">
        <v>285</v>
      </c>
      <c r="C36" s="6">
        <f t="shared" si="3"/>
        <v>0.21923076923076923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277</v>
      </c>
      <c r="O36" s="86">
        <f>IF(P36=0,0,Q36/P36)</f>
        <v>11.498742138364792</v>
      </c>
      <c r="P36" s="80">
        <v>159</v>
      </c>
      <c r="Q36" s="68">
        <v>1828.3000000000018</v>
      </c>
    </row>
    <row r="37" spans="1:17">
      <c r="A37" s="19" t="s">
        <v>136</v>
      </c>
      <c r="B37" s="100">
        <v>287</v>
      </c>
      <c r="C37" s="6">
        <f t="shared" si="3"/>
        <v>0.22076923076923077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>IF(P37=0,0,Q37/P37)</f>
        <v>10.906666666666666</v>
      </c>
      <c r="P37" s="80">
        <v>60</v>
      </c>
      <c r="Q37" s="68">
        <v>654.4</v>
      </c>
    </row>
    <row r="38" spans="1:17">
      <c r="A38" s="19" t="s">
        <v>137</v>
      </c>
      <c r="B38" s="100">
        <v>271</v>
      </c>
      <c r="C38" s="6">
        <f t="shared" si="3"/>
        <v>0.20846153846153845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>IF(P38=0,0,Q38/P38)</f>
        <v>9.0893333333333288</v>
      </c>
      <c r="P38" s="80">
        <v>75</v>
      </c>
      <c r="Q38" s="68">
        <v>681.6999999999997</v>
      </c>
    </row>
    <row r="39" spans="1:17">
      <c r="A39" s="19" t="s">
        <v>138</v>
      </c>
      <c r="B39" s="100">
        <v>156</v>
      </c>
      <c r="C39" s="6">
        <f t="shared" si="3"/>
        <v>0.12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235</v>
      </c>
      <c r="O39" s="86">
        <f>IF(P39=0,0,Q39/P39)</f>
        <v>9.0513888888889156</v>
      </c>
      <c r="P39" s="80">
        <v>144</v>
      </c>
      <c r="Q39" s="68">
        <v>1303.4000000000037</v>
      </c>
    </row>
    <row r="40" spans="1:17">
      <c r="A40" s="19" t="s">
        <v>140</v>
      </c>
      <c r="B40" s="100">
        <v>100</v>
      </c>
      <c r="C40" s="6">
        <f t="shared" si="3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34</v>
      </c>
      <c r="C41" s="6">
        <f t="shared" si="3"/>
        <v>2.6153846153846153E-2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13</v>
      </c>
      <c r="C42" s="6">
        <f t="shared" si="3"/>
        <v>0.01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272</v>
      </c>
      <c r="O42" s="86">
        <f>IF(P42=0,0,Q42/P42)</f>
        <v>2.4934426229508193</v>
      </c>
      <c r="P42" s="80">
        <v>183</v>
      </c>
      <c r="Q42" s="68">
        <v>456.2999999999999</v>
      </c>
    </row>
    <row r="43" spans="1:17">
      <c r="A43" s="19" t="s">
        <v>143</v>
      </c>
      <c r="B43" s="100">
        <v>7</v>
      </c>
      <c r="C43" s="6">
        <f t="shared" si="3"/>
        <v>5.3846153846153844E-3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3"/>
        <v>7.6923076923076923E-4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2.3076923076923079E-3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-9.4166666666666732</v>
      </c>
      <c r="P52" s="80">
        <v>60</v>
      </c>
      <c r="Q52" s="68">
        <v>-565.00000000000034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-12.951243781094551</v>
      </c>
      <c r="P55" s="80">
        <v>201</v>
      </c>
      <c r="Q55" s="68">
        <v>-2603.2000000000048</v>
      </c>
    </row>
    <row r="56" spans="11:17">
      <c r="K56" s="5">
        <v>54</v>
      </c>
      <c r="L56" s="61">
        <v>-30.5</v>
      </c>
      <c r="N56" s="76" t="s">
        <v>263</v>
      </c>
      <c r="O56" s="86">
        <f>IF(P56=0,0,Q56/P56)</f>
        <v>-17.456896551724135</v>
      </c>
      <c r="P56" s="80">
        <v>174</v>
      </c>
      <c r="Q56" s="68">
        <v>-3037.4999999999995</v>
      </c>
    </row>
    <row r="57" spans="11:17">
      <c r="K57" s="5">
        <v>55</v>
      </c>
      <c r="L57" s="61">
        <v>20.799999999999997</v>
      </c>
      <c r="N57" s="76" t="s">
        <v>276</v>
      </c>
      <c r="O57" s="86">
        <f>IF(P57=0,0,Q57/P57)</f>
        <v>-17.639814814814795</v>
      </c>
      <c r="P57" s="80">
        <v>216</v>
      </c>
      <c r="Q57" s="68">
        <v>-3810.1999999999953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27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4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32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9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27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22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39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31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60</v>
      </c>
      <c r="C2" s="121"/>
      <c r="E2" s="32" t="s">
        <v>54</v>
      </c>
      <c r="F2" s="29" t="s">
        <v>20</v>
      </c>
      <c r="G2" s="12">
        <v>83</v>
      </c>
      <c r="H2" s="93">
        <f>IF(B$17=0,0,G2/B$17)</f>
        <v>0.86458333333333337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1096.6666666666667</v>
      </c>
      <c r="P2" s="79">
        <v>60</v>
      </c>
      <c r="Q2" s="63">
        <v>65800</v>
      </c>
    </row>
    <row r="3" spans="1:17">
      <c r="A3" s="19" t="s">
        <v>8</v>
      </c>
      <c r="B3" s="122">
        <v>447</v>
      </c>
      <c r="C3" s="123"/>
      <c r="E3" s="33" t="s">
        <v>184</v>
      </c>
      <c r="F3" s="30" t="s">
        <v>187</v>
      </c>
      <c r="G3" s="13">
        <v>66</v>
      </c>
      <c r="H3" s="94">
        <f>IF(B$17=0,0,G3/B$17)</f>
        <v>0.6875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1178.3333333333333</v>
      </c>
      <c r="P3" s="80">
        <v>60</v>
      </c>
      <c r="Q3" s="64">
        <v>70700</v>
      </c>
    </row>
    <row r="4" spans="1:17">
      <c r="A4" s="19" t="s">
        <v>6</v>
      </c>
      <c r="B4" s="124">
        <v>733.2</v>
      </c>
      <c r="C4" s="125"/>
      <c r="E4" s="33" t="s">
        <v>181</v>
      </c>
      <c r="F4" s="30" t="s">
        <v>156</v>
      </c>
      <c r="G4" s="13">
        <v>42</v>
      </c>
      <c r="H4" s="94">
        <f>IF(B$17=0,0,G4/B$17)</f>
        <v>0.4375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1015.5172413793103</v>
      </c>
      <c r="P4" s="80">
        <v>58</v>
      </c>
      <c r="Q4" s="64">
        <v>58900</v>
      </c>
    </row>
    <row r="5" spans="1:17">
      <c r="A5" s="19" t="s">
        <v>7</v>
      </c>
      <c r="B5" s="126">
        <f>IF(B$2=0,0,B$4/B$2)</f>
        <v>12.22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0.36458333333333331</v>
      </c>
      <c r="I5" s="56">
        <v>25</v>
      </c>
      <c r="K5" s="5">
        <v>3</v>
      </c>
      <c r="L5" s="61">
        <v>-32.299999999999997</v>
      </c>
      <c r="N5" s="76" t="s">
        <v>157</v>
      </c>
      <c r="O5" s="83">
        <f>IF(P5=0,0,Q5/P5)</f>
        <v>-69.387755102040813</v>
      </c>
      <c r="P5" s="80">
        <v>49</v>
      </c>
      <c r="Q5" s="64">
        <v>-3400</v>
      </c>
    </row>
    <row r="6" spans="1:17">
      <c r="A6" s="19" t="s">
        <v>1</v>
      </c>
      <c r="B6" s="128">
        <f>IF(B$2=0,0,(B$7*1+B$8*2+B$9*3+B$10*4)/B$2)</f>
        <v>2.1833333333333331</v>
      </c>
      <c r="C6" s="129"/>
      <c r="E6" s="33" t="s">
        <v>57</v>
      </c>
      <c r="F6" s="30" t="s">
        <v>21</v>
      </c>
      <c r="G6" s="13">
        <v>28</v>
      </c>
      <c r="H6" s="94">
        <f>IF(B$17=0,0,G6/B$17)</f>
        <v>0.29166666666666669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1255.5555555555557</v>
      </c>
      <c r="P6" s="80">
        <v>36</v>
      </c>
      <c r="Q6" s="64">
        <v>45200</v>
      </c>
    </row>
    <row r="7" spans="1:17">
      <c r="A7" s="19" t="s">
        <v>2</v>
      </c>
      <c r="B7" s="13">
        <v>21</v>
      </c>
      <c r="C7" s="6">
        <f t="shared" ref="C7:C12" si="2">IF(B$2=0,0,B7/B$2)</f>
        <v>0.35</v>
      </c>
      <c r="E7" s="33" t="s">
        <v>59</v>
      </c>
      <c r="F7" s="30" t="s">
        <v>23</v>
      </c>
      <c r="G7" s="13">
        <v>24</v>
      </c>
      <c r="H7" s="94">
        <f>IF(B$17=0,0,G7/B$17)</f>
        <v>0.25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17</v>
      </c>
      <c r="C8" s="6">
        <f>IF(B$2=0,0,B8/B$2)</f>
        <v>0.28333333333333333</v>
      </c>
      <c r="E8" s="33" t="s">
        <v>55</v>
      </c>
      <c r="F8" s="30" t="s">
        <v>155</v>
      </c>
      <c r="G8" s="13">
        <v>23</v>
      </c>
      <c r="H8" s="94">
        <f>IF(B$17=0,0,G8/B$17)</f>
        <v>0.23958333333333334</v>
      </c>
      <c r="I8" s="56">
        <v>18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0.2</v>
      </c>
      <c r="E9" s="33" t="s">
        <v>56</v>
      </c>
      <c r="F9" s="30" t="s">
        <v>185</v>
      </c>
      <c r="G9" s="13">
        <v>17</v>
      </c>
      <c r="H9" s="94">
        <f>IF(B$17=0,0,G9/B$17)</f>
        <v>0.17708333333333334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0.16666666666666666</v>
      </c>
      <c r="E10" s="33" t="s">
        <v>58</v>
      </c>
      <c r="F10" s="30" t="s">
        <v>22</v>
      </c>
      <c r="G10" s="13">
        <v>8</v>
      </c>
      <c r="H10" s="94">
        <f>IF(B$17=0,0,G10/B$17)</f>
        <v>8.3333333333333329E-2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0.6333333333333333</v>
      </c>
      <c r="E11" s="33" t="s">
        <v>182</v>
      </c>
      <c r="F11" s="30" t="s">
        <v>19</v>
      </c>
      <c r="G11" s="13">
        <v>7</v>
      </c>
      <c r="H11" s="94">
        <f>IF(B$17=0,0,G11/B$17)</f>
        <v>7.2916666666666671E-2</v>
      </c>
      <c r="I11" s="56">
        <v>22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1.6666666666666666E-2</v>
      </c>
      <c r="E12" s="33" t="s">
        <v>77</v>
      </c>
      <c r="F12" s="30" t="s">
        <v>41</v>
      </c>
      <c r="G12" s="13">
        <v>7</v>
      </c>
      <c r="H12" s="94">
        <f>IF(B$17=0,0,G12/B$17)</f>
        <v>7.2916666666666671E-2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69</v>
      </c>
      <c r="C13" s="11">
        <f>IF(B$3=0,0,B13/B$3)</f>
        <v>0.15436241610738255</v>
      </c>
      <c r="E13" s="33" t="s">
        <v>62</v>
      </c>
      <c r="F13" s="30" t="s">
        <v>26</v>
      </c>
      <c r="G13" s="13">
        <v>1</v>
      </c>
      <c r="H13" s="94">
        <f>IF(B$17=0,0,G13/B$17)</f>
        <v>1.0416666666666666E-2</v>
      </c>
      <c r="I13" s="56">
        <v>7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90</v>
      </c>
      <c r="C14" s="6">
        <f>IF(B$3=0,0,B14/B$3)</f>
        <v>0.20134228187919462</v>
      </c>
      <c r="E14" s="33" t="s">
        <v>66</v>
      </c>
      <c r="F14" s="30" t="s">
        <v>30</v>
      </c>
      <c r="G14" s="13">
        <v>1</v>
      </c>
      <c r="H14" s="94">
        <f>IF(B$17=0,0,G14/B$17)</f>
        <v>1.0416666666666666E-2</v>
      </c>
      <c r="I14" s="56">
        <v>16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42</v>
      </c>
      <c r="C15" s="4">
        <f>IF(B$13=0,0,B15/B$13)</f>
        <v>0.60869565217391308</v>
      </c>
      <c r="E15" s="33" t="s">
        <v>67</v>
      </c>
      <c r="F15" s="30" t="s">
        <v>31</v>
      </c>
      <c r="G15" s="13">
        <v>1</v>
      </c>
      <c r="H15" s="94">
        <f>IF(B$17=0,0,G15/B$17)</f>
        <v>1.0416666666666666E-2</v>
      </c>
      <c r="I15" s="56">
        <v>12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0.3888888888888889</v>
      </c>
      <c r="E16" s="33" t="s">
        <v>183</v>
      </c>
      <c r="F16" s="30" t="s">
        <v>186</v>
      </c>
      <c r="G16" s="13">
        <v>1</v>
      </c>
      <c r="H16" s="94">
        <f>IF(B$17=0,0,G16/B$17)</f>
        <v>1.0416666666666666E-2</v>
      </c>
      <c r="I16" s="56">
        <v>19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96</v>
      </c>
      <c r="C17" s="4">
        <f>IF(B$3=0,0,B17/B$3)</f>
        <v>0.21476510067114093</v>
      </c>
      <c r="E17" s="33" t="s">
        <v>68</v>
      </c>
      <c r="F17" s="30" t="s">
        <v>32</v>
      </c>
      <c r="G17" s="13">
        <v>1</v>
      </c>
      <c r="H17" s="94">
        <f>IF(B$17=0,0,G17/B$17)</f>
        <v>1.0416666666666666E-2</v>
      </c>
      <c r="I17" s="56">
        <v>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9.3959731543624164E-2</v>
      </c>
      <c r="E18" s="33" t="s">
        <v>69</v>
      </c>
      <c r="F18" s="30" t="s">
        <v>33</v>
      </c>
      <c r="G18" s="13">
        <v>1</v>
      </c>
      <c r="H18" s="94">
        <f>IF(B$17=0,0,G18/B$17)</f>
        <v>1.0416666666666666E-2</v>
      </c>
      <c r="I18" s="56">
        <v>9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26</v>
      </c>
      <c r="C19" s="6">
        <f>IF(B$17=0,0,B19/B$17)</f>
        <v>0.27083333333333331</v>
      </c>
      <c r="E19" s="33" t="s">
        <v>71</v>
      </c>
      <c r="F19" s="30" t="s">
        <v>35</v>
      </c>
      <c r="G19" s="13">
        <v>1</v>
      </c>
      <c r="H19" s="94">
        <f>IF(B$17=0,0,G19/B$17)</f>
        <v>1.0416666666666666E-2</v>
      </c>
      <c r="I19" s="56">
        <v>16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70</v>
      </c>
      <c r="C20" s="6">
        <f>IF(B$17=0,0,B20/B$17)</f>
        <v>0.72916666666666663</v>
      </c>
      <c r="E20" s="33" t="s">
        <v>74</v>
      </c>
      <c r="F20" s="30" t="s">
        <v>38</v>
      </c>
      <c r="G20" s="13">
        <v>1</v>
      </c>
      <c r="H20" s="94">
        <f>IF(B$17=0,0,G20/B$17)</f>
        <v>1.0416666666666666E-2</v>
      </c>
      <c r="I20" s="56">
        <v>20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42</v>
      </c>
      <c r="C21" s="6">
        <f>IF(B$17=0,0,B21/B$17)</f>
        <v>0.4375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277</v>
      </c>
      <c r="O21" s="86">
        <f t="shared" si="3"/>
        <v>76.933333333333351</v>
      </c>
      <c r="P21" s="80">
        <v>6</v>
      </c>
      <c r="Q21" s="68">
        <v>461.60000000000008</v>
      </c>
    </row>
    <row r="22" spans="1:17">
      <c r="A22" s="19" t="s">
        <v>149</v>
      </c>
      <c r="B22" s="13">
        <v>35</v>
      </c>
      <c r="C22" s="6">
        <f>IF(B$17=0,0,B22/B$17)</f>
        <v>0.36458333333333331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19</v>
      </c>
      <c r="C23" s="6">
        <f>IF(B$17=0,0,B23/B$17)</f>
        <v>0.19791666666666666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7555.208333333333</v>
      </c>
      <c r="C24" s="8">
        <v>725300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8439.3442622950824</v>
      </c>
      <c r="C25" s="98">
        <v>514800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-4680.9523809523807</v>
      </c>
      <c r="C27" s="98">
        <v>-196600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324</v>
      </c>
      <c r="O28" s="86">
        <f t="shared" si="3"/>
        <v>45.5</v>
      </c>
      <c r="P28" s="80">
        <v>2</v>
      </c>
      <c r="Q28" s="68">
        <v>91</v>
      </c>
    </row>
    <row r="29" spans="1:17">
      <c r="A29" s="19" t="s">
        <v>131</v>
      </c>
      <c r="B29" s="13">
        <v>42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18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29</v>
      </c>
      <c r="C38" s="6">
        <f t="shared" si="4"/>
        <v>0.30208333333333331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7.2916666666666671E-2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 t="shared" si="3"/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 t="shared" si="3"/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263</v>
      </c>
      <c r="O42" s="86">
        <f t="shared" si="3"/>
        <v>0.58181818181818168</v>
      </c>
      <c r="P42" s="80">
        <v>11</v>
      </c>
      <c r="Q42" s="68">
        <v>6.3999999999999986</v>
      </c>
    </row>
    <row r="43" spans="1:17">
      <c r="A43" s="19" t="s">
        <v>143</v>
      </c>
      <c r="B43" s="100">
        <v>2</v>
      </c>
      <c r="C43" s="6">
        <f t="shared" si="4"/>
        <v>2.0833333333333332E-2</v>
      </c>
      <c r="K43" s="5">
        <v>41</v>
      </c>
      <c r="L43" s="61">
        <v>584.79999999999995</v>
      </c>
      <c r="N43" s="76" t="s">
        <v>195</v>
      </c>
      <c r="O43" s="86">
        <f t="shared" si="3"/>
        <v>-4.2812500000000053</v>
      </c>
      <c r="P43" s="80">
        <v>16</v>
      </c>
      <c r="Q43" s="68">
        <v>-68.500000000000085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276</v>
      </c>
      <c r="O44" s="86">
        <f t="shared" si="3"/>
        <v>-5.3875000000000011</v>
      </c>
      <c r="P44" s="80">
        <v>8</v>
      </c>
      <c r="Q44" s="68">
        <v>-43.100000000000009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164</v>
      </c>
      <c r="O45" s="86">
        <f t="shared" si="3"/>
        <v>-7.6999999999999975</v>
      </c>
      <c r="P45" s="80">
        <v>7</v>
      </c>
      <c r="Q45" s="68">
        <v>-53.899999999999984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265</v>
      </c>
      <c r="O46" s="86">
        <f t="shared" si="3"/>
        <v>-8.1000000000000014</v>
      </c>
      <c r="P46" s="80">
        <v>2</v>
      </c>
      <c r="Q46" s="68">
        <v>-16.200000000000003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177</v>
      </c>
      <c r="O47" s="86">
        <f t="shared" si="3"/>
        <v>-10.999999999999996</v>
      </c>
      <c r="P47" s="80">
        <v>2</v>
      </c>
      <c r="Q47" s="68">
        <v>-21.999999999999993</v>
      </c>
    </row>
    <row r="48" spans="1:17">
      <c r="K48" s="5">
        <v>46</v>
      </c>
      <c r="L48" s="61">
        <v>682.4</v>
      </c>
      <c r="N48" s="76" t="s">
        <v>168</v>
      </c>
      <c r="O48" s="86">
        <f t="shared" si="3"/>
        <v>-14.5625</v>
      </c>
      <c r="P48" s="80">
        <v>8</v>
      </c>
      <c r="Q48" s="68">
        <v>-116.5</v>
      </c>
    </row>
    <row r="49" spans="11:17">
      <c r="K49" s="5">
        <v>47</v>
      </c>
      <c r="L49" s="61">
        <v>692.6</v>
      </c>
      <c r="N49" s="76" t="s">
        <v>269</v>
      </c>
      <c r="O49" s="86">
        <f t="shared" si="3"/>
        <v>-20.074999999999999</v>
      </c>
      <c r="P49" s="80">
        <v>4</v>
      </c>
      <c r="Q49" s="68">
        <v>-80.3</v>
      </c>
    </row>
    <row r="50" spans="11:17">
      <c r="K50" s="5">
        <v>48</v>
      </c>
      <c r="L50" s="61">
        <v>721.1</v>
      </c>
      <c r="N50" s="76" t="s">
        <v>335</v>
      </c>
      <c r="O50" s="86">
        <f t="shared" si="3"/>
        <v>-21.4</v>
      </c>
      <c r="P50" s="80">
        <v>1</v>
      </c>
      <c r="Q50" s="68">
        <v>-21.4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</sheetData>
  <sortState xmlns:xlrd2="http://schemas.microsoft.com/office/spreadsheetml/2017/richdata2" ref="E2:I6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33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30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21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16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15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10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31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30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26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18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5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48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0.59701492537313428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-1193.75</v>
      </c>
      <c r="P2" s="79">
        <v>48</v>
      </c>
      <c r="Q2" s="63">
        <v>-57300</v>
      </c>
    </row>
    <row r="3" spans="1:17">
      <c r="A3" s="19" t="s">
        <v>8</v>
      </c>
      <c r="B3" s="122">
        <v>368</v>
      </c>
      <c r="C3" s="123"/>
      <c r="E3" s="33" t="s">
        <v>184</v>
      </c>
      <c r="F3" s="30" t="s">
        <v>187</v>
      </c>
      <c r="G3" s="13">
        <v>37</v>
      </c>
      <c r="H3" s="94">
        <f>IF(B$17=0,0,G3/B$17)</f>
        <v>0.55223880597014929</v>
      </c>
      <c r="I3" s="56">
        <v>14</v>
      </c>
      <c r="K3" s="5">
        <v>1</v>
      </c>
      <c r="L3" s="61">
        <v>-53.7</v>
      </c>
      <c r="N3" s="76" t="s">
        <v>104</v>
      </c>
      <c r="O3" s="83">
        <f t="shared" si="0"/>
        <v>300</v>
      </c>
      <c r="P3" s="80">
        <v>48</v>
      </c>
      <c r="Q3" s="64">
        <v>14400</v>
      </c>
    </row>
    <row r="4" spans="1:17">
      <c r="A4" s="19" t="s">
        <v>6</v>
      </c>
      <c r="B4" s="124">
        <v>-333.99999999999989</v>
      </c>
      <c r="C4" s="125"/>
      <c r="E4" s="33" t="s">
        <v>181</v>
      </c>
      <c r="F4" s="30" t="s">
        <v>156</v>
      </c>
      <c r="G4" s="13">
        <v>35</v>
      </c>
      <c r="H4" s="94">
        <f>IF(B$17=0,0,G4/B$17)</f>
        <v>0.52238805970149249</v>
      </c>
      <c r="I4" s="56">
        <v>22</v>
      </c>
      <c r="K4" s="5">
        <v>2</v>
      </c>
      <c r="L4" s="61">
        <v>-70.800000000000011</v>
      </c>
      <c r="N4" s="76" t="s">
        <v>105</v>
      </c>
      <c r="O4" s="83">
        <f t="shared" si="0"/>
        <v>-1163.8297872340424</v>
      </c>
      <c r="P4" s="80">
        <v>47</v>
      </c>
      <c r="Q4" s="64">
        <v>-54700</v>
      </c>
    </row>
    <row r="5" spans="1:17">
      <c r="A5" s="19" t="s">
        <v>7</v>
      </c>
      <c r="B5" s="126">
        <f>IF(B$2=0,0,B$4/B$2)</f>
        <v>-6.9583333333333313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0.37313432835820898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-347.72727272727275</v>
      </c>
      <c r="P5" s="80">
        <v>44</v>
      </c>
      <c r="Q5" s="64">
        <v>-15300</v>
      </c>
    </row>
    <row r="6" spans="1:17">
      <c r="A6" s="19" t="s">
        <v>1</v>
      </c>
      <c r="B6" s="128">
        <f>IF(B$2=0,0,(B$7*1+B$8*2+B$9*3+B$10*4)/B$2)</f>
        <v>2.6875</v>
      </c>
      <c r="C6" s="129"/>
      <c r="E6" s="33" t="s">
        <v>56</v>
      </c>
      <c r="F6" s="30" t="s">
        <v>185</v>
      </c>
      <c r="G6" s="13">
        <v>18</v>
      </c>
      <c r="H6" s="94">
        <f>IF(B$17=0,0,G6/B$17)</f>
        <v>0.26865671641791045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343.24324324324323</v>
      </c>
      <c r="P6" s="80">
        <v>37</v>
      </c>
      <c r="Q6" s="64">
        <v>12700</v>
      </c>
    </row>
    <row r="7" spans="1:17">
      <c r="A7" s="19" t="s">
        <v>2</v>
      </c>
      <c r="B7" s="13">
        <v>11</v>
      </c>
      <c r="C7" s="6">
        <f t="shared" ref="C7:C12" si="2">IF(B$2=0,0,B7/B$2)</f>
        <v>0.22916666666666666</v>
      </c>
      <c r="E7" s="33" t="s">
        <v>57</v>
      </c>
      <c r="F7" s="30" t="s">
        <v>21</v>
      </c>
      <c r="G7" s="13">
        <v>16</v>
      </c>
      <c r="H7" s="94">
        <f>IF(B$17=0,0,G7/B$17)</f>
        <v>0.23880597014925373</v>
      </c>
      <c r="I7" s="56">
        <v>18</v>
      </c>
      <c r="K7" s="5">
        <v>5</v>
      </c>
      <c r="L7" s="61">
        <v>-168.90000000000003</v>
      </c>
      <c r="N7" s="76" t="s">
        <v>107</v>
      </c>
      <c r="O7" s="83">
        <f t="shared" si="0"/>
        <v>-554.16666666666663</v>
      </c>
      <c r="P7" s="80">
        <v>24</v>
      </c>
      <c r="Q7" s="64">
        <v>-13300</v>
      </c>
    </row>
    <row r="8" spans="1:17">
      <c r="A8" s="19" t="s">
        <v>3</v>
      </c>
      <c r="B8" s="13">
        <v>10</v>
      </c>
      <c r="C8" s="6">
        <f>IF(B$2=0,0,B8/B$2)</f>
        <v>0.20833333333333334</v>
      </c>
      <c r="E8" s="33" t="s">
        <v>55</v>
      </c>
      <c r="F8" s="30" t="s">
        <v>155</v>
      </c>
      <c r="G8" s="13">
        <v>14</v>
      </c>
      <c r="H8" s="94">
        <f>IF(B$17=0,0,G8/B$17)</f>
        <v>0.20895522388059701</v>
      </c>
      <c r="I8" s="56">
        <v>21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0.20833333333333334</v>
      </c>
      <c r="E9" s="33" t="s">
        <v>59</v>
      </c>
      <c r="F9" s="30" t="s">
        <v>23</v>
      </c>
      <c r="G9" s="13">
        <v>9</v>
      </c>
      <c r="H9" s="94">
        <f>IF(B$17=0,0,G9/B$17)</f>
        <v>0.13432835820895522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0.35416666666666669</v>
      </c>
      <c r="E10" s="33" t="s">
        <v>182</v>
      </c>
      <c r="F10" s="30" t="s">
        <v>19</v>
      </c>
      <c r="G10" s="13">
        <v>6</v>
      </c>
      <c r="H10" s="94">
        <f>IF(B$17=0,0,G10/B$17)</f>
        <v>8.9552238805970144E-2</v>
      </c>
      <c r="I10" s="56">
        <v>19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0.4375</v>
      </c>
      <c r="E11" s="33" t="s">
        <v>58</v>
      </c>
      <c r="F11" s="30" t="s">
        <v>22</v>
      </c>
      <c r="G11" s="13">
        <v>1</v>
      </c>
      <c r="H11" s="94">
        <f>IF(B$17=0,0,G11/B$17)</f>
        <v>1.4925373134328358E-2</v>
      </c>
      <c r="I11" s="56">
        <v>29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4.1666666666666664E-2</v>
      </c>
      <c r="E12" s="33" t="s">
        <v>61</v>
      </c>
      <c r="F12" s="30" t="s">
        <v>25</v>
      </c>
      <c r="G12" s="13">
        <v>1</v>
      </c>
      <c r="H12" s="94">
        <f>IF(B$17=0,0,G12/B$17)</f>
        <v>1.4925373134328358E-2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-13.192857142857145</v>
      </c>
      <c r="P12" s="79">
        <v>14</v>
      </c>
      <c r="Q12" s="67">
        <v>-184.70000000000002</v>
      </c>
    </row>
    <row r="13" spans="1:17">
      <c r="A13" s="22" t="s">
        <v>97</v>
      </c>
      <c r="B13" s="15">
        <v>58</v>
      </c>
      <c r="C13" s="11">
        <f>IF(B$3=0,0,B13/B$3)</f>
        <v>0.15760869565217392</v>
      </c>
      <c r="E13" s="33" t="s">
        <v>62</v>
      </c>
      <c r="F13" s="30" t="s">
        <v>26</v>
      </c>
      <c r="G13" s="13">
        <v>1</v>
      </c>
      <c r="H13" s="94">
        <f>IF(B$17=0,0,G13/B$17)</f>
        <v>1.4925373134328358E-2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6.0272727272727256</v>
      </c>
      <c r="P13" s="80">
        <v>11</v>
      </c>
      <c r="Q13" s="68">
        <v>66.299999999999983</v>
      </c>
    </row>
    <row r="14" spans="1:17">
      <c r="A14" s="19" t="s">
        <v>94</v>
      </c>
      <c r="B14" s="13">
        <v>79</v>
      </c>
      <c r="C14" s="6">
        <f>IF(B$3=0,0,B14/B$3)</f>
        <v>0.21467391304347827</v>
      </c>
      <c r="E14" s="33" t="s">
        <v>66</v>
      </c>
      <c r="F14" s="30" t="s">
        <v>30</v>
      </c>
      <c r="G14" s="13">
        <v>1</v>
      </c>
      <c r="H14" s="94">
        <f>IF(B$17=0,0,G14/B$17)</f>
        <v>1.4925373134328358E-2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35</v>
      </c>
      <c r="C15" s="4">
        <f>IF(B$13=0,0,B15/B$13)</f>
        <v>0.60344827586206895</v>
      </c>
      <c r="E15" s="33" t="s">
        <v>183</v>
      </c>
      <c r="F15" s="30" t="s">
        <v>186</v>
      </c>
      <c r="G15" s="13">
        <v>1</v>
      </c>
      <c r="H15" s="94">
        <f>IF(B$17=0,0,G15/B$17)</f>
        <v>1.4925373134328358E-2</v>
      </c>
      <c r="I15" s="56">
        <v>17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24</v>
      </c>
      <c r="C16" s="4">
        <f>IF(B$14=0,0,B16/B$14)</f>
        <v>0.30379746835443039</v>
      </c>
      <c r="E16" s="33" t="s">
        <v>71</v>
      </c>
      <c r="F16" s="30" t="s">
        <v>35</v>
      </c>
      <c r="G16" s="13">
        <v>1</v>
      </c>
      <c r="H16" s="94">
        <f>IF(B$17=0,0,G16/B$17)</f>
        <v>1.4925373134328358E-2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67</v>
      </c>
      <c r="C17" s="4">
        <f>IF(B$3=0,0,B17/B$3)</f>
        <v>0.18206521739130435</v>
      </c>
      <c r="E17" s="33" t="s">
        <v>76</v>
      </c>
      <c r="F17" s="30" t="s">
        <v>40</v>
      </c>
      <c r="G17" s="13">
        <v>1</v>
      </c>
      <c r="H17" s="94">
        <f>IF(B$17=0,0,G17/B$17)</f>
        <v>1.4925373134328358E-2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0.14673913043478262</v>
      </c>
      <c r="E18" s="33" t="s">
        <v>77</v>
      </c>
      <c r="F18" s="30" t="s">
        <v>41</v>
      </c>
      <c r="G18" s="13">
        <v>1</v>
      </c>
      <c r="H18" s="94">
        <f>IF(B$17=0,0,G18/B$17)</f>
        <v>1.4925373134328358E-2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23</v>
      </c>
      <c r="C19" s="6">
        <f>IF(B$17=0,0,B19/B$17)</f>
        <v>0.34328358208955223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37.616666666666667</v>
      </c>
      <c r="P19" s="80">
        <v>6</v>
      </c>
      <c r="Q19" s="68">
        <v>225.7</v>
      </c>
    </row>
    <row r="20" spans="1:17">
      <c r="A20" s="19" t="s">
        <v>11</v>
      </c>
      <c r="B20" s="13">
        <v>44</v>
      </c>
      <c r="C20" s="6">
        <f>IF(B$17=0,0,B20/B$17)</f>
        <v>0.65671641791044777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324</v>
      </c>
      <c r="O20" s="86">
        <f>IF(P20=0,0,Q20/P20)</f>
        <v>33.019999999999996</v>
      </c>
      <c r="P20" s="80">
        <v>5</v>
      </c>
      <c r="Q20" s="68">
        <v>165.1</v>
      </c>
    </row>
    <row r="21" spans="1:17">
      <c r="A21" s="19" t="s">
        <v>151</v>
      </c>
      <c r="B21" s="13">
        <v>35</v>
      </c>
      <c r="C21" s="6">
        <f>IF(B$17=0,0,B21/B$17)</f>
        <v>0.52238805970149249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24</v>
      </c>
      <c r="C22" s="6">
        <f>IF(B$17=0,0,B22/B$17)</f>
        <v>0.35820895522388058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0.11940298507462686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277</v>
      </c>
      <c r="O23" s="86">
        <f>IF(P23=0,0,Q23/P23)</f>
        <v>-2.7230769230769214</v>
      </c>
      <c r="P23" s="80">
        <v>13</v>
      </c>
      <c r="Q23" s="68">
        <v>-35.399999999999977</v>
      </c>
    </row>
    <row r="24" spans="1:17">
      <c r="A24" s="19" t="s">
        <v>5</v>
      </c>
      <c r="B24" s="16">
        <f>IF(B$17=0,0,C24/B$17)</f>
        <v>5847.7611940298511</v>
      </c>
      <c r="C24" s="8">
        <v>391800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272</v>
      </c>
      <c r="O24" s="86">
        <f>IF(P24=0,0,Q24/P24)</f>
        <v>-3.105882352941177</v>
      </c>
      <c r="P24" s="80">
        <v>17</v>
      </c>
      <c r="Q24" s="68">
        <v>-52.800000000000011</v>
      </c>
    </row>
    <row r="25" spans="1:17">
      <c r="A25" s="20" t="s">
        <v>133</v>
      </c>
      <c r="B25" s="97">
        <f>IF($B$17-B$16=0,0,C25/($B$17-B$16))</f>
        <v>7046.5116279069771</v>
      </c>
      <c r="C25" s="98">
        <v>303000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265</v>
      </c>
      <c r="O25" s="86">
        <f>IF(P25=0,0,Q25/P25)</f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3700</v>
      </c>
      <c r="C26" s="98">
        <v>88800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216</v>
      </c>
      <c r="O26" s="86">
        <f>IF(P26=0,0,Q26/P26)</f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-5661.1111111111113</v>
      </c>
      <c r="C27" s="98">
        <v>-305700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>IF(P27=0,0,Q27/P27)</f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276</v>
      </c>
      <c r="O28" s="86">
        <f>IF(P28=0,0,Q28/P28)</f>
        <v>-18.571428571428566</v>
      </c>
      <c r="P28" s="80">
        <v>21</v>
      </c>
      <c r="Q28" s="68">
        <v>-389.99999999999989</v>
      </c>
    </row>
    <row r="29" spans="1:17">
      <c r="A29" s="19" t="s">
        <v>131</v>
      </c>
      <c r="B29" s="13">
        <v>30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>IF(P31=0,0,Q31/P31)</f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2.717391304347826E-3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>IF(P32=0,0,Q32/P32)</f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>IF(P34=0,0,Q34/P34)</f>
        <v>-29.687499999999996</v>
      </c>
      <c r="P34" s="80">
        <v>16</v>
      </c>
      <c r="Q34" s="68">
        <v>-474.99999999999994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0.11940298507462686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>IF(P35=0,0,Q35/P35)</f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19</v>
      </c>
      <c r="C36" s="6">
        <f t="shared" si="3"/>
        <v>0.28358208955223879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9</v>
      </c>
      <c r="C37" s="6">
        <f t="shared" si="3"/>
        <v>0.13432835820895522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20</v>
      </c>
      <c r="C38" s="6">
        <f t="shared" si="3"/>
        <v>0.29850746268656714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3"/>
        <v>0.1044776119402985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4</v>
      </c>
      <c r="C40" s="6">
        <f t="shared" si="3"/>
        <v>5.9701492537313432E-2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0.58333333333333337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88.888888888888886</v>
      </c>
      <c r="P2" s="79">
        <v>27</v>
      </c>
      <c r="Q2" s="63">
        <v>2400</v>
      </c>
    </row>
    <row r="3" spans="1:17">
      <c r="A3" s="19" t="s">
        <v>8</v>
      </c>
      <c r="B3" s="122">
        <v>198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0.58333333333333337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74.074074074074076</v>
      </c>
      <c r="P3" s="80">
        <v>27</v>
      </c>
      <c r="Q3" s="64">
        <v>2000</v>
      </c>
    </row>
    <row r="4" spans="1:17">
      <c r="A4" s="19" t="s">
        <v>6</v>
      </c>
      <c r="B4" s="124">
        <v>-302.09999999999997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0.55555555555555558</v>
      </c>
      <c r="I4" s="56">
        <v>17</v>
      </c>
      <c r="K4" s="5">
        <v>2</v>
      </c>
      <c r="L4" s="61">
        <v>-52.3</v>
      </c>
      <c r="N4" s="76" t="s">
        <v>105</v>
      </c>
      <c r="O4" s="83">
        <f t="shared" si="0"/>
        <v>-1341.6666666666667</v>
      </c>
      <c r="P4" s="80">
        <v>24</v>
      </c>
      <c r="Q4" s="64">
        <v>-32200</v>
      </c>
    </row>
    <row r="5" spans="1:17">
      <c r="A5" s="19" t="s">
        <v>7</v>
      </c>
      <c r="B5" s="126">
        <f>IF(B$2=0,0,B$4/B$2)</f>
        <v>-11.188888888888888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0.3888888888888889</v>
      </c>
      <c r="I5" s="56">
        <v>31</v>
      </c>
      <c r="K5" s="5">
        <v>3</v>
      </c>
      <c r="L5" s="61">
        <v>-44.9</v>
      </c>
      <c r="N5" s="76" t="s">
        <v>157</v>
      </c>
      <c r="O5" s="83">
        <f>IF(P5=0,0,Q5/P5)</f>
        <v>-127.27272727272727</v>
      </c>
      <c r="P5" s="80">
        <v>22</v>
      </c>
      <c r="Q5" s="64">
        <v>-2800</v>
      </c>
    </row>
    <row r="6" spans="1:17">
      <c r="A6" s="19" t="s">
        <v>1</v>
      </c>
      <c r="B6" s="128">
        <f>IF(B$2=0,0,(B$7*1+B$8*2+B$9*3+B$10*4)/B$2)</f>
        <v>2.7037037037037037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0.30555555555555558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-1607.6923076923076</v>
      </c>
      <c r="P6" s="80">
        <v>13</v>
      </c>
      <c r="Q6" s="64">
        <v>-20900</v>
      </c>
    </row>
    <row r="7" spans="1:17">
      <c r="A7" s="19" t="s">
        <v>2</v>
      </c>
      <c r="B7" s="13">
        <v>2</v>
      </c>
      <c r="C7" s="6">
        <f t="shared" ref="C7:C12" si="2">IF(B$2=0,0,B7/B$2)</f>
        <v>7.407407407407407E-2</v>
      </c>
      <c r="E7" s="33" t="s">
        <v>57</v>
      </c>
      <c r="F7" s="30" t="s">
        <v>21</v>
      </c>
      <c r="G7" s="13">
        <v>8</v>
      </c>
      <c r="H7" s="94">
        <f>IF(B$17=0,0,G7/B$17)</f>
        <v>0.22222222222222221</v>
      </c>
      <c r="I7" s="56">
        <v>22</v>
      </c>
      <c r="K7" s="5">
        <v>5</v>
      </c>
      <c r="L7" s="61">
        <v>-96.399999999999991</v>
      </c>
      <c r="N7" s="76" t="s">
        <v>107</v>
      </c>
      <c r="O7" s="83">
        <f t="shared" si="0"/>
        <v>-3550</v>
      </c>
      <c r="P7" s="80">
        <v>10</v>
      </c>
      <c r="Q7" s="64">
        <v>-35500</v>
      </c>
    </row>
    <row r="8" spans="1:17">
      <c r="A8" s="19" t="s">
        <v>3</v>
      </c>
      <c r="B8" s="13">
        <v>10</v>
      </c>
      <c r="C8" s="6">
        <f>IF(B$2=0,0,B8/B$2)</f>
        <v>0.37037037037037035</v>
      </c>
      <c r="E8" s="33" t="s">
        <v>182</v>
      </c>
      <c r="F8" s="30" t="s">
        <v>19</v>
      </c>
      <c r="G8" s="13">
        <v>7</v>
      </c>
      <c r="H8" s="94">
        <f>IF(B$17=0,0,G8/B$17)</f>
        <v>0.19444444444444445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0.33333333333333331</v>
      </c>
      <c r="E9" s="33" t="s">
        <v>55</v>
      </c>
      <c r="F9" s="30" t="s">
        <v>155</v>
      </c>
      <c r="G9" s="13">
        <v>7</v>
      </c>
      <c r="H9" s="94">
        <f>IF(B$17=0,0,G9/B$17)</f>
        <v>0.19444444444444445</v>
      </c>
      <c r="I9" s="56">
        <v>25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0.22222222222222221</v>
      </c>
      <c r="E10" s="33" t="s">
        <v>59</v>
      </c>
      <c r="F10" s="30" t="s">
        <v>23</v>
      </c>
      <c r="G10" s="13">
        <v>7</v>
      </c>
      <c r="H10" s="94">
        <f>IF(B$17=0,0,G10/B$17)</f>
        <v>0.19444444444444445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0.44444444444444442</v>
      </c>
      <c r="E11" s="33" t="s">
        <v>58</v>
      </c>
      <c r="F11" s="30" t="s">
        <v>22</v>
      </c>
      <c r="G11" s="13">
        <v>3</v>
      </c>
      <c r="H11" s="94">
        <f>IF(B$17=0,0,G11/B$17)</f>
        <v>8.3333333333333329E-2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69</v>
      </c>
      <c r="F12" s="30" t="s">
        <v>33</v>
      </c>
      <c r="G12" s="13">
        <v>2</v>
      </c>
      <c r="H12" s="94">
        <f>IF(B$17=0,0,G12/B$17)</f>
        <v>5.5555555555555552E-2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31</v>
      </c>
      <c r="C13" s="11">
        <f>IF(B$3=0,0,B13/B$3)</f>
        <v>0.15656565656565657</v>
      </c>
      <c r="E13" s="33" t="s">
        <v>74</v>
      </c>
      <c r="F13" s="30" t="s">
        <v>38</v>
      </c>
      <c r="G13" s="13">
        <v>2</v>
      </c>
      <c r="H13" s="94">
        <f>IF(B$17=0,0,G13/B$17)</f>
        <v>5.5555555555555552E-2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-15.983333333333333</v>
      </c>
      <c r="P13" s="80">
        <v>6</v>
      </c>
      <c r="Q13" s="68">
        <v>-95.899999999999991</v>
      </c>
    </row>
    <row r="14" spans="1:17">
      <c r="A14" s="19" t="s">
        <v>94</v>
      </c>
      <c r="B14" s="13">
        <v>43</v>
      </c>
      <c r="C14" s="6">
        <f>IF(B$3=0,0,B14/B$3)</f>
        <v>0.21717171717171718</v>
      </c>
      <c r="E14" s="33" t="s">
        <v>77</v>
      </c>
      <c r="F14" s="30" t="s">
        <v>41</v>
      </c>
      <c r="G14" s="13">
        <v>1</v>
      </c>
      <c r="H14" s="94">
        <f>IF(B$17=0,0,G14/B$17)</f>
        <v>2.7777777777777776E-2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0.64516129032258063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13</v>
      </c>
      <c r="C16" s="4">
        <f>IF(B$14=0,0,B16/B$14)</f>
        <v>0.30232558139534882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25</v>
      </c>
      <c r="C18" s="6">
        <f>IF(B$3=0,0,B18/B$3)</f>
        <v>0.12626262626262627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0.41666666666666669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21</v>
      </c>
      <c r="C20" s="6">
        <f>IF(B$17=0,0,B20/B$17)</f>
        <v>0.58333333333333337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-305.79999999999995</v>
      </c>
      <c r="N21" s="76" t="s">
        <v>276</v>
      </c>
      <c r="O21" s="86">
        <f t="shared" si="3"/>
        <v>34.050000000000011</v>
      </c>
      <c r="P21" s="80">
        <v>6</v>
      </c>
      <c r="Q21" s="68">
        <v>204.30000000000007</v>
      </c>
    </row>
    <row r="22" spans="1:17">
      <c r="A22" s="19" t="s">
        <v>149</v>
      </c>
      <c r="B22" s="13">
        <v>13</v>
      </c>
      <c r="C22" s="6">
        <f>IF(B$17=0,0,B22/B$17)</f>
        <v>0.3611111111111111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8.3333333333333329E-2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6702.7777777777774</v>
      </c>
      <c r="C24" s="8">
        <v>241300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8843.4782608695659</v>
      </c>
      <c r="C25" s="98">
        <v>203400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277</v>
      </c>
      <c r="O25" s="86">
        <f t="shared" si="3"/>
        <v>12.583333333333329</v>
      </c>
      <c r="P25" s="80">
        <v>6</v>
      </c>
      <c r="Q25" s="68">
        <v>75.499999999999972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-6756</v>
      </c>
      <c r="C27" s="98">
        <v>-168900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-302.09999999999997</v>
      </c>
      <c r="N29" s="76" t="s">
        <v>333</v>
      </c>
      <c r="O29" s="86">
        <f t="shared" si="3"/>
        <v>-19.649999999999999</v>
      </c>
      <c r="P29" s="80">
        <v>2</v>
      </c>
      <c r="Q29" s="68">
        <v>-39.299999999999997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5.0505050505050509E-3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 t="shared" si="3"/>
        <v>-37.616666666666667</v>
      </c>
      <c r="P32" s="80">
        <v>6</v>
      </c>
      <c r="Q32" s="68">
        <v>-225.7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-39.633333333333333</v>
      </c>
      <c r="P33" s="80">
        <v>6</v>
      </c>
      <c r="Q33" s="68">
        <v>-237.8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0.19444444444444445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0.1388888888888889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2.7777777777777776E-2</v>
      </c>
    </row>
    <row r="44" spans="1:17">
      <c r="A44" s="19" t="s">
        <v>144</v>
      </c>
      <c r="B44" s="100">
        <v>1</v>
      </c>
      <c r="C44" s="6">
        <f t="shared" si="4"/>
        <v>2.7777777777777776E-2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13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29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-820</v>
      </c>
      <c r="P2" s="79">
        <v>20</v>
      </c>
      <c r="Q2" s="63">
        <v>-16400</v>
      </c>
    </row>
    <row r="3" spans="1:17">
      <c r="A3" s="19" t="s">
        <v>8</v>
      </c>
      <c r="B3" s="122">
        <v>145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0.55555555555555558</v>
      </c>
      <c r="I3" s="56">
        <v>17</v>
      </c>
      <c r="K3" s="5">
        <v>1</v>
      </c>
      <c r="L3" s="61">
        <v>-72.8</v>
      </c>
      <c r="N3" s="76" t="s">
        <v>104</v>
      </c>
      <c r="O3" s="83">
        <f t="shared" si="0"/>
        <v>820</v>
      </c>
      <c r="P3" s="80">
        <v>20</v>
      </c>
      <c r="Q3" s="64">
        <v>16400</v>
      </c>
    </row>
    <row r="4" spans="1:17">
      <c r="A4" s="19" t="s">
        <v>6</v>
      </c>
      <c r="B4" s="124">
        <v>133.49999999999997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0.55555555555555558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247.36842105263159</v>
      </c>
      <c r="P4" s="80">
        <v>19</v>
      </c>
      <c r="Q4" s="64">
        <v>4700</v>
      </c>
    </row>
    <row r="5" spans="1:17">
      <c r="A5" s="19" t="s">
        <v>7</v>
      </c>
      <c r="B5" s="126">
        <f>IF(B$2=0,0,B$4/B$2)</f>
        <v>6.6749999999999989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0.3888888888888889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1987.5</v>
      </c>
      <c r="P5" s="80">
        <v>16</v>
      </c>
      <c r="Q5" s="64">
        <v>31800</v>
      </c>
    </row>
    <row r="6" spans="1:17">
      <c r="A6" s="19" t="s">
        <v>1</v>
      </c>
      <c r="B6" s="128">
        <f>IF(B$2=0,0,(B$7*1+B$8*2+B$9*3+B$10*4)/B$2)</f>
        <v>2.35</v>
      </c>
      <c r="C6" s="129"/>
      <c r="E6" s="33" t="s">
        <v>59</v>
      </c>
      <c r="F6" s="30" t="s">
        <v>23</v>
      </c>
      <c r="G6" s="13">
        <v>9</v>
      </c>
      <c r="H6" s="94">
        <f>IF(B$17=0,0,G6/B$17)</f>
        <v>0.25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866.66666666666663</v>
      </c>
      <c r="P6" s="80">
        <v>12</v>
      </c>
      <c r="Q6" s="64">
        <v>10400</v>
      </c>
    </row>
    <row r="7" spans="1:17">
      <c r="A7" s="19" t="s">
        <v>2</v>
      </c>
      <c r="B7" s="13">
        <v>7</v>
      </c>
      <c r="C7" s="6">
        <f t="shared" ref="C7:C12" si="2">IF(B$2=0,0,B7/B$2)</f>
        <v>0.35</v>
      </c>
      <c r="E7" s="33" t="s">
        <v>55</v>
      </c>
      <c r="F7" s="30" t="s">
        <v>155</v>
      </c>
      <c r="G7" s="13">
        <v>8</v>
      </c>
      <c r="H7" s="94">
        <f>IF(B$17=0,0,G7/B$17)</f>
        <v>0.22222222222222221</v>
      </c>
      <c r="I7" s="56">
        <v>19</v>
      </c>
      <c r="K7" s="5">
        <v>5</v>
      </c>
      <c r="L7" s="61">
        <v>20.899999999999991</v>
      </c>
      <c r="N7" s="76" t="s">
        <v>107</v>
      </c>
      <c r="O7" s="83">
        <f t="shared" si="0"/>
        <v>-1528.5714285714287</v>
      </c>
      <c r="P7" s="80">
        <v>7</v>
      </c>
      <c r="Q7" s="64">
        <v>-10700</v>
      </c>
    </row>
    <row r="8" spans="1:17">
      <c r="A8" s="19" t="s">
        <v>3</v>
      </c>
      <c r="B8" s="13">
        <v>3</v>
      </c>
      <c r="C8" s="6">
        <f>IF(B$2=0,0,B8/B$2)</f>
        <v>0.15</v>
      </c>
      <c r="E8" s="33" t="s">
        <v>57</v>
      </c>
      <c r="F8" s="30" t="s">
        <v>21</v>
      </c>
      <c r="G8" s="13">
        <v>8</v>
      </c>
      <c r="H8" s="94">
        <f>IF(B$17=0,0,G8/B$17)</f>
        <v>0.22222222222222221</v>
      </c>
      <c r="I8" s="56">
        <v>22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60</v>
      </c>
      <c r="F9" s="30" t="s">
        <v>24</v>
      </c>
      <c r="G9" s="13">
        <v>7</v>
      </c>
      <c r="H9" s="94">
        <f>IF(B$17=0,0,G9/B$17)</f>
        <v>0.19444444444444445</v>
      </c>
      <c r="I9" s="56">
        <v>37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58</v>
      </c>
      <c r="F10" s="30" t="s">
        <v>22</v>
      </c>
      <c r="G10" s="13">
        <v>4</v>
      </c>
      <c r="H10" s="94">
        <f>IF(B$17=0,0,G10/B$17)</f>
        <v>0.1111111111111111</v>
      </c>
      <c r="I10" s="56">
        <v>8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</v>
      </c>
      <c r="E11" s="33" t="s">
        <v>182</v>
      </c>
      <c r="F11" s="30" t="s">
        <v>19</v>
      </c>
      <c r="G11" s="13">
        <v>3</v>
      </c>
      <c r="H11" s="94">
        <f>IF(B$17=0,0,G11/B$17)</f>
        <v>8.3333333333333329E-2</v>
      </c>
      <c r="I11" s="56">
        <v>20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3</v>
      </c>
      <c r="H12" s="94">
        <f>IF(B$17=0,0,G12/B$17)</f>
        <v>8.3333333333333329E-2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32</v>
      </c>
      <c r="C13" s="11">
        <f>IF(B$3=0,0,B13/B$3)</f>
        <v>0.22068965517241379</v>
      </c>
      <c r="E13" s="33" t="s">
        <v>71</v>
      </c>
      <c r="F13" s="30" t="s">
        <v>35</v>
      </c>
      <c r="G13" s="13">
        <v>2</v>
      </c>
      <c r="H13" s="94">
        <f>IF(B$17=0,0,G13/B$17)</f>
        <v>5.5555555555555552E-2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29</v>
      </c>
      <c r="C14" s="6">
        <f>IF(B$3=0,0,B14/B$3)</f>
        <v>0.2</v>
      </c>
      <c r="E14" s="33" t="s">
        <v>66</v>
      </c>
      <c r="F14" s="30" t="s">
        <v>30</v>
      </c>
      <c r="G14" s="13">
        <v>1</v>
      </c>
      <c r="H14" s="94">
        <f>IF(B$17=0,0,G14/B$17)</f>
        <v>2.7777777777777776E-2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9.9499999999999993</v>
      </c>
      <c r="P14" s="80">
        <v>6</v>
      </c>
      <c r="Q14" s="68">
        <v>59.699999999999996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67</v>
      </c>
      <c r="F15" s="30" t="s">
        <v>31</v>
      </c>
      <c r="G15" s="13">
        <v>1</v>
      </c>
      <c r="H15" s="94">
        <f>IF(B$17=0,0,G15/B$17)</f>
        <v>2.7777777777777776E-2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9</v>
      </c>
      <c r="C16" s="4">
        <f>IF(B$14=0,0,B16/B$14)</f>
        <v>0.31034482758620691</v>
      </c>
      <c r="E16" s="33" t="s">
        <v>69</v>
      </c>
      <c r="F16" s="30" t="s">
        <v>33</v>
      </c>
      <c r="G16" s="13">
        <v>1</v>
      </c>
      <c r="H16" s="94">
        <f>IF(B$17=0,0,G16/B$17)</f>
        <v>2.7777777777777776E-2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0.24827586206896551</v>
      </c>
      <c r="E17" s="33" t="s">
        <v>78</v>
      </c>
      <c r="F17" s="30" t="s">
        <v>42</v>
      </c>
      <c r="G17" s="13">
        <v>1</v>
      </c>
      <c r="H17" s="94">
        <f>IF(B$17=0,0,G17/B$17)</f>
        <v>2.7777777777777776E-2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0.1310344827586207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17</v>
      </c>
      <c r="C19" s="6">
        <f>IF(B$17=0,0,B19/B$17)</f>
        <v>0.47222222222222221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324</v>
      </c>
      <c r="O19" s="86">
        <f t="shared" si="3"/>
        <v>116</v>
      </c>
      <c r="P19" s="80">
        <v>1</v>
      </c>
      <c r="Q19" s="68">
        <v>116</v>
      </c>
    </row>
    <row r="20" spans="1:17">
      <c r="A20" s="19" t="s">
        <v>11</v>
      </c>
      <c r="B20" s="13">
        <v>19</v>
      </c>
      <c r="C20" s="6">
        <f>IF(B$17=0,0,B20/B$17)</f>
        <v>0.52777777777777779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304</v>
      </c>
      <c r="O20" s="86">
        <f t="shared" si="3"/>
        <v>102.8</v>
      </c>
      <c r="P20" s="80">
        <v>1</v>
      </c>
      <c r="Q20" s="68">
        <v>102.8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265</v>
      </c>
      <c r="O21" s="86">
        <f t="shared" si="3"/>
        <v>99.8</v>
      </c>
      <c r="P21" s="80">
        <v>1</v>
      </c>
      <c r="Q21" s="68">
        <v>99.8</v>
      </c>
    </row>
    <row r="22" spans="1:17">
      <c r="A22" s="19" t="s">
        <v>149</v>
      </c>
      <c r="B22" s="13">
        <v>9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228</v>
      </c>
      <c r="O22" s="86">
        <f t="shared" si="3"/>
        <v>98.45</v>
      </c>
      <c r="P22" s="80">
        <v>2</v>
      </c>
      <c r="Q22" s="68">
        <v>196.9</v>
      </c>
    </row>
    <row r="23" spans="1:17">
      <c r="A23" s="19" t="s">
        <v>150</v>
      </c>
      <c r="B23" s="13">
        <v>7</v>
      </c>
      <c r="C23" s="6">
        <f>IF(B$17=0,0,B23/B$17)</f>
        <v>0.19444444444444445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7572.2222222222226</v>
      </c>
      <c r="C24" s="8">
        <v>272600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28.119999999999997</v>
      </c>
      <c r="P24" s="80">
        <v>5</v>
      </c>
      <c r="Q24" s="68">
        <v>140.6</v>
      </c>
    </row>
    <row r="25" spans="1:17">
      <c r="A25" s="20" t="s">
        <v>133</v>
      </c>
      <c r="B25" s="97">
        <f>IF($B$17-B$16=0,0,C25/($B$17-B$16))</f>
        <v>7703.7037037037035</v>
      </c>
      <c r="C25" s="98">
        <v>208000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27.76</v>
      </c>
      <c r="P25" s="80">
        <v>5</v>
      </c>
      <c r="Q25" s="68">
        <v>138.80000000000001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-6347.3684210526317</v>
      </c>
      <c r="C27" s="98">
        <v>-120600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10.499999999999998</v>
      </c>
      <c r="P27" s="80">
        <v>5</v>
      </c>
      <c r="Q27" s="68">
        <v>52.499999999999993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13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227</v>
      </c>
      <c r="O29" s="86">
        <f t="shared" si="3"/>
        <v>-13.475</v>
      </c>
      <c r="P29" s="80">
        <v>4</v>
      </c>
      <c r="Q29" s="68">
        <v>-53.9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263</v>
      </c>
      <c r="O30" s="86">
        <f t="shared" si="3"/>
        <v>-15.485714285714291</v>
      </c>
      <c r="P30" s="80">
        <v>7</v>
      </c>
      <c r="Q30" s="68">
        <v>-108.40000000000003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333</v>
      </c>
      <c r="O31" s="86">
        <f t="shared" si="3"/>
        <v>-21</v>
      </c>
      <c r="P31" s="80">
        <v>1</v>
      </c>
      <c r="Q31" s="68">
        <v>-21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-26.549999999999997</v>
      </c>
      <c r="P33" s="80">
        <v>4</v>
      </c>
      <c r="Q33" s="68">
        <v>-106.19999999999999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0.27777777777777779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2.7777777777777776E-2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29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14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16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29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24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28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58</v>
      </c>
      <c r="C2" s="121"/>
      <c r="E2" s="32" t="s">
        <v>181</v>
      </c>
      <c r="F2" s="29" t="s">
        <v>156</v>
      </c>
      <c r="G2" s="12">
        <v>66</v>
      </c>
      <c r="H2" s="93">
        <f>IF(B$17=0,0,G2/B$17)</f>
        <v>0.53658536585365857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787.93103448275861</v>
      </c>
      <c r="P2" s="79">
        <v>58</v>
      </c>
      <c r="Q2" s="63">
        <v>45700</v>
      </c>
    </row>
    <row r="3" spans="1:17">
      <c r="A3" s="19" t="s">
        <v>8</v>
      </c>
      <c r="B3" s="122">
        <v>450</v>
      </c>
      <c r="C3" s="123"/>
      <c r="E3" s="33" t="s">
        <v>54</v>
      </c>
      <c r="F3" s="30" t="s">
        <v>20</v>
      </c>
      <c r="G3" s="13">
        <v>55</v>
      </c>
      <c r="H3" s="94">
        <f>IF(B$17=0,0,G3/B$17)</f>
        <v>0.44715447154471544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613.79310344827582</v>
      </c>
      <c r="P3" s="80">
        <v>58</v>
      </c>
      <c r="Q3" s="64">
        <v>35600</v>
      </c>
    </row>
    <row r="4" spans="1:17">
      <c r="A4" s="19" t="s">
        <v>6</v>
      </c>
      <c r="B4" s="124">
        <v>755.10000000000014</v>
      </c>
      <c r="C4" s="125"/>
      <c r="E4" s="33" t="s">
        <v>184</v>
      </c>
      <c r="F4" s="30" t="s">
        <v>187</v>
      </c>
      <c r="G4" s="13">
        <v>55</v>
      </c>
      <c r="H4" s="94">
        <f>IF(B$17=0,0,G4/B$17)</f>
        <v>0.44715447154471544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-110.52631578947368</v>
      </c>
      <c r="P4" s="80">
        <v>57</v>
      </c>
      <c r="Q4" s="64">
        <v>-6300</v>
      </c>
    </row>
    <row r="5" spans="1:17">
      <c r="A5" s="19" t="s">
        <v>7</v>
      </c>
      <c r="B5" s="126">
        <f>IF(B$2=0,0,B$4/B$2)</f>
        <v>13.018965517241382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0.34146341463414637</v>
      </c>
      <c r="I5" s="56">
        <v>29</v>
      </c>
      <c r="K5" s="5">
        <v>3</v>
      </c>
      <c r="L5" s="61">
        <v>-4.8999999999999995</v>
      </c>
      <c r="N5" s="76" t="s">
        <v>157</v>
      </c>
      <c r="O5" s="83">
        <f>IF(P5=0,0,Q5/P5)</f>
        <v>1444.2307692307693</v>
      </c>
      <c r="P5" s="80">
        <v>52</v>
      </c>
      <c r="Q5" s="64">
        <v>75100</v>
      </c>
    </row>
    <row r="6" spans="1:17">
      <c r="A6" s="19" t="s">
        <v>1</v>
      </c>
      <c r="B6" s="128">
        <f>IF(B$2=0,0,(B$7*1+B$8*2+B$9*3+B$10*4)/B$2)</f>
        <v>2.1379310344827585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0.27642276422764228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1077.5510204081634</v>
      </c>
      <c r="P6" s="80">
        <v>49</v>
      </c>
      <c r="Q6" s="64">
        <v>52800</v>
      </c>
    </row>
    <row r="7" spans="1:17">
      <c r="A7" s="19" t="s">
        <v>2</v>
      </c>
      <c r="B7" s="13">
        <v>21</v>
      </c>
      <c r="C7" s="6">
        <f t="shared" ref="C7:C12" si="2">IF(B$2=0,0,B7/B$2)</f>
        <v>0.36206896551724138</v>
      </c>
      <c r="E7" s="33" t="s">
        <v>55</v>
      </c>
      <c r="F7" s="30" t="s">
        <v>155</v>
      </c>
      <c r="G7" s="13">
        <v>30</v>
      </c>
      <c r="H7" s="94">
        <f>IF(B$17=0,0,G7/B$17)</f>
        <v>0.24390243902439024</v>
      </c>
      <c r="I7" s="56">
        <v>17</v>
      </c>
      <c r="K7" s="5">
        <v>5</v>
      </c>
      <c r="L7" s="61">
        <v>26.900000000000002</v>
      </c>
      <c r="N7" s="76" t="s">
        <v>107</v>
      </c>
      <c r="O7" s="83">
        <f t="shared" si="0"/>
        <v>996.77419354838707</v>
      </c>
      <c r="P7" s="80">
        <v>31</v>
      </c>
      <c r="Q7" s="64">
        <v>30900</v>
      </c>
    </row>
    <row r="8" spans="1:17">
      <c r="A8" s="19" t="s">
        <v>3</v>
      </c>
      <c r="B8" s="13">
        <v>15</v>
      </c>
      <c r="C8" s="6">
        <f>IF(B$2=0,0,B8/B$2)</f>
        <v>0.25862068965517243</v>
      </c>
      <c r="E8" s="33" t="s">
        <v>57</v>
      </c>
      <c r="F8" s="30" t="s">
        <v>21</v>
      </c>
      <c r="G8" s="13">
        <v>22</v>
      </c>
      <c r="H8" s="94">
        <f>IF(B$17=0,0,G8/B$17)</f>
        <v>0.17886178861788618</v>
      </c>
      <c r="I8" s="56">
        <v>30</v>
      </c>
      <c r="K8" s="5">
        <v>6</v>
      </c>
      <c r="L8" s="61">
        <v>44.5</v>
      </c>
      <c r="N8" s="76" t="s">
        <v>108</v>
      </c>
      <c r="O8" s="83">
        <f t="shared" si="0"/>
        <v>-1366.6666666666667</v>
      </c>
      <c r="P8" s="80">
        <v>18</v>
      </c>
      <c r="Q8" s="64">
        <v>-24600</v>
      </c>
    </row>
    <row r="9" spans="1:17">
      <c r="A9" s="20" t="s">
        <v>4</v>
      </c>
      <c r="B9" s="14">
        <v>15</v>
      </c>
      <c r="C9" s="7">
        <f>IF(B$2=0,0,B9/B$2)</f>
        <v>0.25862068965517243</v>
      </c>
      <c r="E9" s="33" t="s">
        <v>59</v>
      </c>
      <c r="F9" s="30" t="s">
        <v>23</v>
      </c>
      <c r="G9" s="13">
        <v>22</v>
      </c>
      <c r="H9" s="94">
        <f>IF(B$17=0,0,G9/B$17)</f>
        <v>0.17886178861788618</v>
      </c>
      <c r="I9" s="56">
        <v>16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0.1206896551724138</v>
      </c>
      <c r="E10" s="33" t="s">
        <v>182</v>
      </c>
      <c r="F10" s="30" t="s">
        <v>19</v>
      </c>
      <c r="G10" s="13">
        <v>21</v>
      </c>
      <c r="H10" s="94">
        <f>IF(B$17=0,0,G10/B$17)</f>
        <v>0.17073170731707318</v>
      </c>
      <c r="I10" s="56">
        <v>9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36</v>
      </c>
      <c r="C11" s="7">
        <f>IF(B$2=0,0,B11/B$2)</f>
        <v>0.62068965517241381</v>
      </c>
      <c r="E11" s="33" t="s">
        <v>183</v>
      </c>
      <c r="F11" s="30" t="s">
        <v>186</v>
      </c>
      <c r="G11" s="13">
        <v>5</v>
      </c>
      <c r="H11" s="94">
        <f>IF(B$17=0,0,G11/B$17)</f>
        <v>4.065040650406504E-2</v>
      </c>
      <c r="I11" s="56">
        <v>10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2.4390243902439025E-2</v>
      </c>
      <c r="I12" s="56">
        <v>27</v>
      </c>
      <c r="K12" s="5">
        <v>10</v>
      </c>
      <c r="L12" s="61">
        <v>9.6999999999999886</v>
      </c>
      <c r="N12" s="75" t="s">
        <v>126</v>
      </c>
      <c r="O12" s="85">
        <f>IF(P12=0,0,Q12/P12)</f>
        <v>7.2857142857142856</v>
      </c>
      <c r="P12" s="79">
        <v>21</v>
      </c>
      <c r="Q12" s="67">
        <v>153</v>
      </c>
    </row>
    <row r="13" spans="1:17">
      <c r="A13" s="22" t="s">
        <v>97</v>
      </c>
      <c r="B13" s="15">
        <v>94</v>
      </c>
      <c r="C13" s="11">
        <f>IF(B$3=0,0,B13/B$3)</f>
        <v>0.2088888888888889</v>
      </c>
      <c r="E13" s="33" t="s">
        <v>66</v>
      </c>
      <c r="F13" s="30" t="s">
        <v>30</v>
      </c>
      <c r="G13" s="13">
        <v>3</v>
      </c>
      <c r="H13" s="94">
        <f>IF(B$17=0,0,G13/B$17)</f>
        <v>2.4390243902439025E-2</v>
      </c>
      <c r="I13" s="56">
        <v>8</v>
      </c>
      <c r="K13" s="5">
        <v>11</v>
      </c>
      <c r="L13" s="61">
        <v>13.699999999999989</v>
      </c>
      <c r="N13" s="76" t="s">
        <v>127</v>
      </c>
      <c r="O13" s="86">
        <f>IF(P13=0,0,Q13/P13)</f>
        <v>15.236363636363638</v>
      </c>
      <c r="P13" s="80">
        <v>11</v>
      </c>
      <c r="Q13" s="68">
        <v>167.60000000000002</v>
      </c>
    </row>
    <row r="14" spans="1:17">
      <c r="A14" s="19" t="s">
        <v>94</v>
      </c>
      <c r="B14" s="13">
        <v>101</v>
      </c>
      <c r="C14" s="6">
        <f>IF(B$3=0,0,B14/B$3)</f>
        <v>0.22444444444444445</v>
      </c>
      <c r="E14" s="33" t="s">
        <v>67</v>
      </c>
      <c r="F14" s="30" t="s">
        <v>31</v>
      </c>
      <c r="G14" s="13">
        <v>2</v>
      </c>
      <c r="H14" s="94">
        <f>IF(B$17=0,0,G14/B$17)</f>
        <v>1.6260162601626018E-2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-3.969999999999998</v>
      </c>
      <c r="P14" s="80">
        <v>10</v>
      </c>
      <c r="Q14" s="68">
        <v>-39.699999999999982</v>
      </c>
    </row>
    <row r="15" spans="1:17">
      <c r="A15" s="18" t="s">
        <v>99</v>
      </c>
      <c r="B15" s="12">
        <f>B21</f>
        <v>66</v>
      </c>
      <c r="C15" s="4">
        <f>IF(B$13=0,0,B15/B$13)</f>
        <v>0.7021276595744681</v>
      </c>
      <c r="E15" s="33" t="s">
        <v>74</v>
      </c>
      <c r="F15" s="30" t="s">
        <v>38</v>
      </c>
      <c r="G15" s="13">
        <v>2</v>
      </c>
      <c r="H15" s="94">
        <f>IF(B$17=0,0,G15/B$17)</f>
        <v>1.6260162601626018E-2</v>
      </c>
      <c r="I15" s="56">
        <v>18</v>
      </c>
      <c r="K15" s="5">
        <v>13</v>
      </c>
      <c r="L15" s="61">
        <v>27.699999999999989</v>
      </c>
      <c r="N15" s="77" t="s">
        <v>159</v>
      </c>
      <c r="O15" s="87">
        <f>IF(P15=0,0,Q15/P15)</f>
        <v>29.637499999999999</v>
      </c>
      <c r="P15" s="81">
        <v>16</v>
      </c>
      <c r="Q15" s="69">
        <v>474.2</v>
      </c>
    </row>
    <row r="16" spans="1:17">
      <c r="A16" s="18" t="s">
        <v>100</v>
      </c>
      <c r="B16" s="12">
        <f>B22</f>
        <v>46</v>
      </c>
      <c r="C16" s="4">
        <f>IF(B$14=0,0,B16/B$14)</f>
        <v>0.45544554455445546</v>
      </c>
      <c r="E16" s="33" t="s">
        <v>77</v>
      </c>
      <c r="F16" s="30" t="s">
        <v>41</v>
      </c>
      <c r="G16" s="13">
        <v>2</v>
      </c>
      <c r="H16" s="94">
        <f>IF(B$17=0,0,G16/B$17)</f>
        <v>1.6260162601626018E-2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123</v>
      </c>
      <c r="C17" s="4">
        <f>IF(B$3=0,0,B17/B$3)</f>
        <v>0.27333333333333332</v>
      </c>
      <c r="E17" s="33" t="s">
        <v>61</v>
      </c>
      <c r="F17" s="30" t="s">
        <v>25</v>
      </c>
      <c r="G17" s="13">
        <v>1</v>
      </c>
      <c r="H17" s="94">
        <f>IF(B$17=0,0,G17/B$17)</f>
        <v>8.130081300813009E-3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</v>
      </c>
      <c r="E18" s="33" t="s">
        <v>62</v>
      </c>
      <c r="F18" s="30" t="s">
        <v>26</v>
      </c>
      <c r="G18" s="13">
        <v>1</v>
      </c>
      <c r="H18" s="94">
        <f>IF(B$17=0,0,G18/B$17)</f>
        <v>8.130081300813009E-3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 t="shared" ref="O18:O36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0.4065040650406504</v>
      </c>
      <c r="E19" s="33" t="s">
        <v>69</v>
      </c>
      <c r="F19" s="30" t="s">
        <v>33</v>
      </c>
      <c r="G19" s="13">
        <v>1</v>
      </c>
      <c r="H19" s="94">
        <f>IF(B$17=0,0,G19/B$17)</f>
        <v>8.130081300813009E-3</v>
      </c>
      <c r="I19" s="56">
        <v>11</v>
      </c>
      <c r="K19" s="5">
        <v>17</v>
      </c>
      <c r="L19" s="61">
        <v>164.89999999999998</v>
      </c>
      <c r="N19" s="76" t="s">
        <v>297</v>
      </c>
      <c r="O19" s="86">
        <f t="shared" si="3"/>
        <v>31.400000000000002</v>
      </c>
      <c r="P19" s="80">
        <v>3</v>
      </c>
      <c r="Q19" s="68">
        <v>94.2</v>
      </c>
    </row>
    <row r="20" spans="1:17">
      <c r="A20" s="19" t="s">
        <v>11</v>
      </c>
      <c r="B20" s="13">
        <v>73</v>
      </c>
      <c r="C20" s="6">
        <f>IF(B$17=0,0,B20/B$17)</f>
        <v>0.5934959349593496</v>
      </c>
      <c r="E20" s="33" t="s">
        <v>71</v>
      </c>
      <c r="F20" s="30" t="s">
        <v>35</v>
      </c>
      <c r="G20" s="13">
        <v>1</v>
      </c>
      <c r="H20" s="94">
        <f>IF(B$17=0,0,G20/B$17)</f>
        <v>8.130081300813009E-3</v>
      </c>
      <c r="I20" s="56">
        <v>17</v>
      </c>
      <c r="K20" s="5">
        <v>18</v>
      </c>
      <c r="L20" s="61">
        <v>145.99999999999997</v>
      </c>
      <c r="N20" s="76" t="s">
        <v>258</v>
      </c>
      <c r="O20" s="86">
        <f t="shared" si="3"/>
        <v>30.900000000000002</v>
      </c>
      <c r="P20" s="80">
        <v>3</v>
      </c>
      <c r="Q20" s="68">
        <v>92.7</v>
      </c>
    </row>
    <row r="21" spans="1:17">
      <c r="A21" s="19" t="s">
        <v>151</v>
      </c>
      <c r="B21" s="13">
        <v>66</v>
      </c>
      <c r="C21" s="6">
        <f>IF(B$17=0,0,B21/B$17)</f>
        <v>0.53658536585365857</v>
      </c>
      <c r="E21" s="33" t="s">
        <v>76</v>
      </c>
      <c r="F21" s="30" t="s">
        <v>40</v>
      </c>
      <c r="G21" s="13">
        <v>1</v>
      </c>
      <c r="H21" s="94">
        <f>IF(B$17=0,0,G21/B$17)</f>
        <v>8.130081300813009E-3</v>
      </c>
      <c r="I21" s="56">
        <v>6</v>
      </c>
      <c r="K21" s="5">
        <v>19</v>
      </c>
      <c r="L21" s="61">
        <v>152.69999999999996</v>
      </c>
      <c r="N21" s="76" t="s">
        <v>235</v>
      </c>
      <c r="O21" s="86">
        <f t="shared" si="3"/>
        <v>29.687499999999996</v>
      </c>
      <c r="P21" s="80">
        <v>16</v>
      </c>
      <c r="Q21" s="68">
        <v>474.99999999999994</v>
      </c>
    </row>
    <row r="22" spans="1:17">
      <c r="A22" s="19" t="s">
        <v>149</v>
      </c>
      <c r="B22" s="13">
        <v>46</v>
      </c>
      <c r="C22" s="6">
        <f>IF(B$17=0,0,B22/B$17)</f>
        <v>0.37398373983739835</v>
      </c>
      <c r="E22" s="33" t="s">
        <v>78</v>
      </c>
      <c r="F22" s="30" t="s">
        <v>42</v>
      </c>
      <c r="G22" s="13">
        <v>1</v>
      </c>
      <c r="H22" s="94">
        <f>IF(B$17=0,0,G22/B$17)</f>
        <v>8.130081300813009E-3</v>
      </c>
      <c r="I22" s="56">
        <v>9</v>
      </c>
      <c r="K22" s="5">
        <v>20</v>
      </c>
      <c r="L22" s="61">
        <v>162.19999999999996</v>
      </c>
      <c r="N22" s="76" t="s">
        <v>277</v>
      </c>
      <c r="O22" s="86">
        <f t="shared" si="3"/>
        <v>29.319999999999993</v>
      </c>
      <c r="P22" s="80">
        <v>20</v>
      </c>
      <c r="Q22" s="68">
        <v>586.39999999999986</v>
      </c>
    </row>
    <row r="23" spans="1:17">
      <c r="A23" s="19" t="s">
        <v>150</v>
      </c>
      <c r="B23" s="13">
        <v>11</v>
      </c>
      <c r="C23" s="6">
        <f>IF(B$17=0,0,B23/B$17)</f>
        <v>8.943089430894309E-2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255</v>
      </c>
      <c r="O23" s="86">
        <f t="shared" si="3"/>
        <v>22.211111111111109</v>
      </c>
      <c r="P23" s="80">
        <v>9</v>
      </c>
      <c r="Q23" s="68">
        <v>199.89999999999998</v>
      </c>
    </row>
    <row r="24" spans="1:17">
      <c r="A24" s="19" t="s">
        <v>5</v>
      </c>
      <c r="B24" s="16">
        <f>IF(B$17=0,0,C24/B$17)</f>
        <v>5776.4227642276419</v>
      </c>
      <c r="C24" s="8">
        <v>710500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272</v>
      </c>
      <c r="O24" s="86">
        <f t="shared" si="3"/>
        <v>21.654545454545456</v>
      </c>
      <c r="P24" s="80">
        <v>22</v>
      </c>
      <c r="Q24" s="68">
        <v>476.40000000000003</v>
      </c>
    </row>
    <row r="25" spans="1:17">
      <c r="A25" s="20" t="s">
        <v>133</v>
      </c>
      <c r="B25" s="97">
        <f>IF($B$17-B$16=0,0,C25/($B$17-B$16))</f>
        <v>7149.3506493506493</v>
      </c>
      <c r="C25" s="98">
        <v>550500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333</v>
      </c>
      <c r="O25" s="86">
        <f t="shared" si="3"/>
        <v>18.224999999999998</v>
      </c>
      <c r="P25" s="80">
        <v>4</v>
      </c>
      <c r="Q25" s="68">
        <v>72.899999999999991</v>
      </c>
    </row>
    <row r="26" spans="1:17">
      <c r="A26" s="20" t="s">
        <v>134</v>
      </c>
      <c r="B26" s="97">
        <f>IF(B$16=0,0,C26/B$16)</f>
        <v>3478.2608695652175</v>
      </c>
      <c r="C26" s="98">
        <v>160000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262</v>
      </c>
      <c r="O26" s="86">
        <f t="shared" si="3"/>
        <v>18.100000000000001</v>
      </c>
      <c r="P26" s="80">
        <v>3</v>
      </c>
      <c r="Q26" s="68">
        <v>54.300000000000004</v>
      </c>
    </row>
    <row r="27" spans="1:17">
      <c r="A27" s="20" t="s">
        <v>132</v>
      </c>
      <c r="B27" s="97">
        <f>IF(B$18=0,0,C27/B$18)</f>
        <v>-4657.4074074074078</v>
      </c>
      <c r="C27" s="98">
        <v>-251500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238</v>
      </c>
      <c r="O27" s="86">
        <f t="shared" si="3"/>
        <v>16.433333333333334</v>
      </c>
      <c r="P27" s="80">
        <v>3</v>
      </c>
      <c r="Q27" s="68">
        <v>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 t="shared" si="3"/>
        <v>15.485714285714291</v>
      </c>
      <c r="P28" s="80">
        <v>7</v>
      </c>
      <c r="Q28" s="68">
        <v>108.40000000000003</v>
      </c>
    </row>
    <row r="29" spans="1:17">
      <c r="A29" s="19" t="s">
        <v>131</v>
      </c>
      <c r="B29" s="13">
        <v>30</v>
      </c>
      <c r="C29" s="96">
        <v>7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324</v>
      </c>
      <c r="O29" s="86">
        <f t="shared" si="3"/>
        <v>13.520000000000001</v>
      </c>
      <c r="P29" s="80">
        <v>5</v>
      </c>
      <c r="Q29" s="68">
        <v>67.600000000000009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 t="shared" si="3"/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 t="shared" si="3"/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 t="shared" si="3"/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 t="shared" si="3"/>
        <v>2.1192307692307675</v>
      </c>
      <c r="P34" s="80">
        <v>26</v>
      </c>
      <c r="Q34" s="68">
        <v>55.099999999999952</v>
      </c>
    </row>
    <row r="35" spans="1:17">
      <c r="A35" s="52" t="s">
        <v>139</v>
      </c>
      <c r="B35" s="99">
        <v>15</v>
      </c>
      <c r="C35" s="102">
        <f t="shared" ref="C35:C47" si="4">IF(B$17=0,0,B35/B$17)</f>
        <v>0.12195121951219512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33</v>
      </c>
      <c r="C36" s="6">
        <f t="shared" si="4"/>
        <v>0.26829268292682928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31</v>
      </c>
      <c r="C37" s="6">
        <f t="shared" si="4"/>
        <v>0.25203252032520324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20</v>
      </c>
      <c r="C38" s="6">
        <f t="shared" si="4"/>
        <v>0.16260162601626016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16</v>
      </c>
      <c r="C39" s="6">
        <f t="shared" si="4"/>
        <v>0.13008130081300814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4"/>
        <v>3.2520325203252036E-2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3.2520325203252036E-2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</sheetData>
  <sortState xmlns:xlrd2="http://schemas.microsoft.com/office/spreadsheetml/2017/richdata2" ref="E2:I6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24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6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61</v>
      </c>
      <c r="C2" s="121"/>
      <c r="E2" s="32" t="s">
        <v>54</v>
      </c>
      <c r="F2" s="29" t="s">
        <v>20</v>
      </c>
      <c r="G2" s="12">
        <v>61</v>
      </c>
      <c r="H2" s="93">
        <f>IF(B$17=0,0,G2/B$17)</f>
        <v>0.67032967032967028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-1309.8360655737704</v>
      </c>
      <c r="P2" s="79">
        <v>61</v>
      </c>
      <c r="Q2" s="63">
        <v>-79900</v>
      </c>
    </row>
    <row r="3" spans="1:17">
      <c r="A3" s="19" t="s">
        <v>8</v>
      </c>
      <c r="B3" s="122">
        <v>453</v>
      </c>
      <c r="C3" s="123"/>
      <c r="E3" s="33" t="s">
        <v>181</v>
      </c>
      <c r="F3" s="30" t="s">
        <v>156</v>
      </c>
      <c r="G3" s="13">
        <v>51</v>
      </c>
      <c r="H3" s="94">
        <f>IF(B$17=0,0,G3/B$17)</f>
        <v>0.56043956043956045</v>
      </c>
      <c r="I3" s="56">
        <v>16</v>
      </c>
      <c r="K3" s="5">
        <v>1</v>
      </c>
      <c r="L3" s="61">
        <v>6.3</v>
      </c>
      <c r="N3" s="76" t="s">
        <v>104</v>
      </c>
      <c r="O3" s="83">
        <f t="shared" si="0"/>
        <v>655.73770491803282</v>
      </c>
      <c r="P3" s="80">
        <v>61</v>
      </c>
      <c r="Q3" s="64">
        <v>40000</v>
      </c>
    </row>
    <row r="4" spans="1:17">
      <c r="A4" s="19" t="s">
        <v>6</v>
      </c>
      <c r="B4" s="124">
        <v>-121.09999999999994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0.56043956043956045</v>
      </c>
      <c r="I4" s="56">
        <v>12</v>
      </c>
      <c r="K4" s="5">
        <v>2</v>
      </c>
      <c r="L4" s="61">
        <v>15.8</v>
      </c>
      <c r="N4" s="76" t="s">
        <v>105</v>
      </c>
      <c r="O4" s="83">
        <f t="shared" si="0"/>
        <v>-75</v>
      </c>
      <c r="P4" s="80">
        <v>60</v>
      </c>
      <c r="Q4" s="64">
        <v>-4500</v>
      </c>
    </row>
    <row r="5" spans="1:17">
      <c r="A5" s="19" t="s">
        <v>7</v>
      </c>
      <c r="B5" s="126">
        <f>IF(B$2=0,0,B$4/B$2)</f>
        <v>-1.9852459016393433</v>
      </c>
      <c r="C5" s="127"/>
      <c r="E5" s="33" t="s">
        <v>60</v>
      </c>
      <c r="F5" s="30" t="s">
        <v>24</v>
      </c>
      <c r="G5" s="13">
        <v>30</v>
      </c>
      <c r="H5" s="94">
        <f>IF(B$17=0,0,G5/B$17)</f>
        <v>0.32967032967032966</v>
      </c>
      <c r="I5" s="56">
        <v>31</v>
      </c>
      <c r="K5" s="5">
        <v>3</v>
      </c>
      <c r="L5" s="61">
        <v>0.60000000000000142</v>
      </c>
      <c r="N5" s="76" t="s">
        <v>157</v>
      </c>
      <c r="O5" s="83">
        <f>IF(P5=0,0,Q5/P5)</f>
        <v>-1266.6666666666667</v>
      </c>
      <c r="P5" s="80">
        <v>57</v>
      </c>
      <c r="Q5" s="64">
        <v>-72200</v>
      </c>
    </row>
    <row r="6" spans="1:17">
      <c r="A6" s="19" t="s">
        <v>1</v>
      </c>
      <c r="B6" s="128">
        <f>IF(B$2=0,0,(B$7*1+B$8*2+B$9*3+B$10*4)/B$2)</f>
        <v>2.540983606557377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0.2857142857142857</v>
      </c>
      <c r="I6" s="56">
        <v>19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-860.86956521739125</v>
      </c>
      <c r="P6" s="80">
        <v>46</v>
      </c>
      <c r="Q6" s="64">
        <v>-39600</v>
      </c>
    </row>
    <row r="7" spans="1:17">
      <c r="A7" s="19" t="s">
        <v>2</v>
      </c>
      <c r="B7" s="13">
        <v>16</v>
      </c>
      <c r="C7" s="6">
        <f t="shared" ref="C7:C12" si="2">IF(B$2=0,0,B7/B$2)</f>
        <v>0.26229508196721313</v>
      </c>
      <c r="E7" s="33" t="s">
        <v>55</v>
      </c>
      <c r="F7" s="30" t="s">
        <v>155</v>
      </c>
      <c r="G7" s="13">
        <v>19</v>
      </c>
      <c r="H7" s="94">
        <f>IF(B$17=0,0,G7/B$17)</f>
        <v>0.2087912087912088</v>
      </c>
      <c r="I7" s="56">
        <v>22</v>
      </c>
      <c r="K7" s="5">
        <v>5</v>
      </c>
      <c r="L7" s="61">
        <v>129</v>
      </c>
      <c r="N7" s="76" t="s">
        <v>107</v>
      </c>
      <c r="O7" s="83">
        <f t="shared" si="0"/>
        <v>2367.7419354838707</v>
      </c>
      <c r="P7" s="80">
        <v>31</v>
      </c>
      <c r="Q7" s="64">
        <v>73400</v>
      </c>
    </row>
    <row r="8" spans="1:17">
      <c r="A8" s="19" t="s">
        <v>3</v>
      </c>
      <c r="B8" s="13">
        <v>12</v>
      </c>
      <c r="C8" s="6">
        <f>IF(B$2=0,0,B8/B$2)</f>
        <v>0.19672131147540983</v>
      </c>
      <c r="E8" s="33" t="s">
        <v>57</v>
      </c>
      <c r="F8" s="30" t="s">
        <v>21</v>
      </c>
      <c r="G8" s="13">
        <v>16</v>
      </c>
      <c r="H8" s="94">
        <f>IF(B$17=0,0,G8/B$17)</f>
        <v>0.17582417582417584</v>
      </c>
      <c r="I8" s="56">
        <v>32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17</v>
      </c>
      <c r="C9" s="7">
        <f>IF(B$2=0,0,B9/B$2)</f>
        <v>0.27868852459016391</v>
      </c>
      <c r="E9" s="33" t="s">
        <v>59</v>
      </c>
      <c r="F9" s="30" t="s">
        <v>23</v>
      </c>
      <c r="G9" s="13">
        <v>14</v>
      </c>
      <c r="H9" s="94">
        <f>IF(B$17=0,0,G9/B$17)</f>
        <v>0.15384615384615385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16</v>
      </c>
      <c r="C10" s="7">
        <f>IF(B$2=0,0,B10/B$2)</f>
        <v>0.26229508196721313</v>
      </c>
      <c r="E10" s="33" t="s">
        <v>182</v>
      </c>
      <c r="F10" s="30" t="s">
        <v>19</v>
      </c>
      <c r="G10" s="13">
        <v>9</v>
      </c>
      <c r="H10" s="94">
        <f>IF(B$17=0,0,G10/B$17)</f>
        <v>9.8901098901098897E-2</v>
      </c>
      <c r="I10" s="56">
        <v>18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28</v>
      </c>
      <c r="C11" s="7">
        <f>IF(B$2=0,0,B11/B$2)</f>
        <v>0.45901639344262296</v>
      </c>
      <c r="E11" s="33" t="s">
        <v>58</v>
      </c>
      <c r="F11" s="30" t="s">
        <v>22</v>
      </c>
      <c r="G11" s="13">
        <v>7</v>
      </c>
      <c r="H11" s="94">
        <f>IF(B$17=0,0,G11/B$17)</f>
        <v>7.6923076923076927E-2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1.6393442622950821E-2</v>
      </c>
      <c r="E12" s="33" t="s">
        <v>74</v>
      </c>
      <c r="F12" s="30" t="s">
        <v>38</v>
      </c>
      <c r="G12" s="13">
        <v>6</v>
      </c>
      <c r="H12" s="94">
        <f>IF(B$17=0,0,G12/B$17)</f>
        <v>6.5934065934065936E-2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-2.8000000000000012</v>
      </c>
      <c r="P12" s="79">
        <v>11</v>
      </c>
      <c r="Q12" s="67">
        <v>-30.800000000000011</v>
      </c>
    </row>
    <row r="13" spans="1:17">
      <c r="A13" s="22" t="s">
        <v>97</v>
      </c>
      <c r="B13" s="15">
        <v>102</v>
      </c>
      <c r="C13" s="11">
        <f>IF(B$3=0,0,B13/B$3)</f>
        <v>0.2251655629139073</v>
      </c>
      <c r="E13" s="33" t="s">
        <v>66</v>
      </c>
      <c r="F13" s="30" t="s">
        <v>30</v>
      </c>
      <c r="G13" s="13">
        <v>4</v>
      </c>
      <c r="H13" s="94">
        <f>IF(B$17=0,0,G13/B$17)</f>
        <v>4.3956043956043959E-2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5.0909090909090926</v>
      </c>
      <c r="P13" s="80">
        <v>22</v>
      </c>
      <c r="Q13" s="68">
        <v>112.00000000000003</v>
      </c>
    </row>
    <row r="14" spans="1:17">
      <c r="A14" s="19" t="s">
        <v>94</v>
      </c>
      <c r="B14" s="13">
        <v>111</v>
      </c>
      <c r="C14" s="6">
        <f>IF(B$3=0,0,B14/B$3)</f>
        <v>0.24503311258278146</v>
      </c>
      <c r="E14" s="33" t="s">
        <v>183</v>
      </c>
      <c r="F14" s="30" t="s">
        <v>186</v>
      </c>
      <c r="G14" s="13">
        <v>3</v>
      </c>
      <c r="H14" s="94">
        <f>IF(B$17=0,0,G14/B$17)</f>
        <v>3.2967032967032968E-2</v>
      </c>
      <c r="I14" s="56">
        <v>13</v>
      </c>
      <c r="K14" s="5">
        <v>12</v>
      </c>
      <c r="L14" s="61">
        <v>369.3</v>
      </c>
      <c r="N14" s="76" t="s">
        <v>128</v>
      </c>
      <c r="O14" s="86">
        <f>IF(P14=0,0,Q14/P14)</f>
        <v>-2.4666666666666668</v>
      </c>
      <c r="P14" s="80">
        <v>15</v>
      </c>
      <c r="Q14" s="68">
        <v>-37</v>
      </c>
    </row>
    <row r="15" spans="1:17">
      <c r="A15" s="18" t="s">
        <v>99</v>
      </c>
      <c r="B15" s="12">
        <f>B21</f>
        <v>51</v>
      </c>
      <c r="C15" s="4">
        <f>IF(B$13=0,0,B15/B$13)</f>
        <v>0.5</v>
      </c>
      <c r="E15" s="33" t="s">
        <v>63</v>
      </c>
      <c r="F15" s="30" t="s">
        <v>27</v>
      </c>
      <c r="G15" s="13">
        <v>2</v>
      </c>
      <c r="H15" s="94">
        <f>IF(B$17=0,0,G15/B$17)</f>
        <v>2.197802197802198E-2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-12.715384615384618</v>
      </c>
      <c r="P15" s="81">
        <v>13</v>
      </c>
      <c r="Q15" s="69">
        <v>-165.30000000000004</v>
      </c>
    </row>
    <row r="16" spans="1:17">
      <c r="A16" s="18" t="s">
        <v>100</v>
      </c>
      <c r="B16" s="12">
        <f>B22</f>
        <v>38</v>
      </c>
      <c r="C16" s="4">
        <f>IF(B$14=0,0,B16/B$14)</f>
        <v>0.34234234234234234</v>
      </c>
      <c r="E16" s="33" t="s">
        <v>77</v>
      </c>
      <c r="F16" s="30" t="s">
        <v>41</v>
      </c>
      <c r="G16" s="13">
        <v>2</v>
      </c>
      <c r="H16" s="94">
        <f>IF(B$17=0,0,G16/B$17)</f>
        <v>2.197802197802198E-2</v>
      </c>
      <c r="I16" s="56">
        <v>21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91</v>
      </c>
      <c r="C17" s="4">
        <f>IF(B$3=0,0,B17/B$3)</f>
        <v>0.20088300220750552</v>
      </c>
      <c r="E17" s="33" t="s">
        <v>62</v>
      </c>
      <c r="F17" s="30" t="s">
        <v>26</v>
      </c>
      <c r="G17" s="13">
        <v>1</v>
      </c>
      <c r="H17" s="94">
        <f>IF(B$17=0,0,G17/B$17)</f>
        <v>1.098901098901099E-2</v>
      </c>
      <c r="I17" s="56">
        <v>6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77</v>
      </c>
      <c r="C18" s="6">
        <f>IF(B$3=0,0,B18/B$3)</f>
        <v>0.16997792494481237</v>
      </c>
      <c r="E18" s="33" t="s">
        <v>67</v>
      </c>
      <c r="F18" s="30" t="s">
        <v>31</v>
      </c>
      <c r="G18" s="13">
        <v>1</v>
      </c>
      <c r="H18" s="94">
        <f>IF(B$17=0,0,G18/B$17)</f>
        <v>1.098901098901099E-2</v>
      </c>
      <c r="I18" s="56">
        <v>11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36</v>
      </c>
      <c r="C19" s="6">
        <f>IF(B$17=0,0,B19/B$17)</f>
        <v>0.39560439560439559</v>
      </c>
      <c r="E19" s="33" t="s">
        <v>69</v>
      </c>
      <c r="F19" s="30" t="s">
        <v>33</v>
      </c>
      <c r="G19" s="13">
        <v>1</v>
      </c>
      <c r="H19" s="94">
        <f>IF(B$17=0,0,G19/B$17)</f>
        <v>1.098901098901099E-2</v>
      </c>
      <c r="I19" s="56">
        <v>8</v>
      </c>
      <c r="K19" s="5">
        <v>17</v>
      </c>
      <c r="L19" s="61">
        <v>255.5</v>
      </c>
      <c r="N19" s="76" t="s">
        <v>238</v>
      </c>
      <c r="O19" s="86">
        <f t="shared" si="3"/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55</v>
      </c>
      <c r="C20" s="6">
        <f>IF(B$17=0,0,B20/B$17)</f>
        <v>0.60439560439560436</v>
      </c>
      <c r="E20" s="33" t="s">
        <v>76</v>
      </c>
      <c r="F20" s="30" t="s">
        <v>40</v>
      </c>
      <c r="G20" s="13">
        <v>1</v>
      </c>
      <c r="H20" s="94">
        <f>IF(B$17=0,0,G20/B$17)</f>
        <v>1.098901098901099E-2</v>
      </c>
      <c r="I20" s="56">
        <v>5</v>
      </c>
      <c r="K20" s="5">
        <v>18</v>
      </c>
      <c r="L20" s="61">
        <v>226.5</v>
      </c>
      <c r="N20" s="76" t="s">
        <v>333</v>
      </c>
      <c r="O20" s="86">
        <f t="shared" si="3"/>
        <v>48.985714285714288</v>
      </c>
      <c r="P20" s="80">
        <v>7</v>
      </c>
      <c r="Q20" s="68">
        <v>342.90000000000003</v>
      </c>
    </row>
    <row r="21" spans="1:17">
      <c r="A21" s="19" t="s">
        <v>151</v>
      </c>
      <c r="B21" s="13">
        <v>51</v>
      </c>
      <c r="C21" s="6">
        <f>IF(B$17=0,0,B21/B$17)</f>
        <v>0.56043956043956045</v>
      </c>
      <c r="E21" s="33" t="s">
        <v>78</v>
      </c>
      <c r="F21" s="30" t="s">
        <v>42</v>
      </c>
      <c r="G21" s="13">
        <v>1</v>
      </c>
      <c r="H21" s="94">
        <f>IF(B$17=0,0,G21/B$17)</f>
        <v>1.098901098901099E-2</v>
      </c>
      <c r="I21" s="56">
        <v>7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38</v>
      </c>
      <c r="C22" s="6">
        <f>IF(B$17=0,0,B22/B$17)</f>
        <v>0.4175824175824176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2.197802197802198E-2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 t="shared" si="3"/>
        <v>25.794444444444451</v>
      </c>
      <c r="P23" s="80">
        <v>18</v>
      </c>
      <c r="Q23" s="68">
        <v>464.30000000000013</v>
      </c>
    </row>
    <row r="24" spans="1:17">
      <c r="A24" s="19" t="s">
        <v>5</v>
      </c>
      <c r="B24" s="16">
        <f>IF(B$17=0,0,C24/B$17)</f>
        <v>6740.6593406593411</v>
      </c>
      <c r="C24" s="8">
        <v>613400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23.175000000000001</v>
      </c>
      <c r="P24" s="80">
        <v>8</v>
      </c>
      <c r="Q24" s="68">
        <v>185.4</v>
      </c>
    </row>
    <row r="25" spans="1:17">
      <c r="A25" s="20" t="s">
        <v>133</v>
      </c>
      <c r="B25" s="97">
        <f>IF($B$17-B$16=0,0,C25/($B$17-B$16))</f>
        <v>8030.1886792452833</v>
      </c>
      <c r="C25" s="98">
        <v>425600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258</v>
      </c>
      <c r="O25" s="86">
        <f t="shared" si="3"/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4942.105263157895</v>
      </c>
      <c r="C26" s="98">
        <v>187800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235</v>
      </c>
      <c r="O26" s="86">
        <f t="shared" si="3"/>
        <v>3.1058823529411788</v>
      </c>
      <c r="P26" s="80">
        <v>17</v>
      </c>
      <c r="Q26" s="68">
        <v>52.80000000000004</v>
      </c>
    </row>
    <row r="27" spans="1:17">
      <c r="A27" s="20" t="s">
        <v>132</v>
      </c>
      <c r="B27" s="97">
        <f>IF(B$18=0,0,C27/B$18)</f>
        <v>-5488.3116883116882</v>
      </c>
      <c r="C27" s="98">
        <v>-422600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169</v>
      </c>
      <c r="O27" s="86">
        <f t="shared" si="3"/>
        <v>-3.6333333333333369</v>
      </c>
      <c r="P27" s="80">
        <v>12</v>
      </c>
      <c r="Q27" s="68">
        <v>-43.600000000000044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244</v>
      </c>
      <c r="O28" s="86">
        <f t="shared" si="3"/>
        <v>-10.5</v>
      </c>
      <c r="P28" s="80">
        <v>5</v>
      </c>
      <c r="Q28" s="68">
        <v>-52.5</v>
      </c>
    </row>
    <row r="29" spans="1:17">
      <c r="A29" s="19" t="s">
        <v>131</v>
      </c>
      <c r="B29" s="13">
        <v>27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 t="shared" si="3"/>
        <v>-20.662068965517246</v>
      </c>
      <c r="P31" s="80">
        <v>29</v>
      </c>
      <c r="Q31" s="68">
        <v>-599.20000000000016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 t="shared" si="3"/>
        <v>-21.654545454545453</v>
      </c>
      <c r="P32" s="80">
        <v>22</v>
      </c>
      <c r="Q32" s="68">
        <v>-476.39999999999992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 t="shared" si="3"/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 t="shared" si="3"/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15</v>
      </c>
      <c r="C35" s="102">
        <f t="shared" ref="C35:C47" si="4">IF(B$17=0,0,B35/B$17)</f>
        <v>0.16483516483516483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15</v>
      </c>
      <c r="C36" s="6">
        <f t="shared" si="4"/>
        <v>0.16483516483516483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18</v>
      </c>
      <c r="C37" s="6">
        <f t="shared" si="4"/>
        <v>0.19780219780219779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15</v>
      </c>
      <c r="C38" s="6">
        <f t="shared" si="4"/>
        <v>0.16483516483516483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10</v>
      </c>
      <c r="C40" s="6">
        <f t="shared" si="4"/>
        <v>0.10989010989010989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3.2967032967032968E-2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1.098901098901099E-2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1.098901098901099E-2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</sheetData>
  <sortState xmlns:xlrd2="http://schemas.microsoft.com/office/spreadsheetml/2017/richdata2" ref="E2:I6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5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53</v>
      </c>
      <c r="C2" s="121"/>
      <c r="E2" s="32" t="s">
        <v>181</v>
      </c>
      <c r="F2" s="29" t="s">
        <v>156</v>
      </c>
      <c r="G2" s="12">
        <v>41</v>
      </c>
      <c r="H2" s="93">
        <f>IF(B$17=0,0,G2/B$17)</f>
        <v>0.56944444444444442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-952.83018867924534</v>
      </c>
      <c r="P2" s="79">
        <v>53</v>
      </c>
      <c r="Q2" s="63">
        <v>-50500</v>
      </c>
    </row>
    <row r="3" spans="1:17">
      <c r="A3" s="19" t="s">
        <v>8</v>
      </c>
      <c r="B3" s="122">
        <v>365</v>
      </c>
      <c r="C3" s="123"/>
      <c r="E3" s="33" t="s">
        <v>54</v>
      </c>
      <c r="F3" s="30" t="s">
        <v>20</v>
      </c>
      <c r="G3" s="13">
        <v>40</v>
      </c>
      <c r="H3" s="94">
        <f>IF(B$17=0,0,G3/B$17)</f>
        <v>0.55555555555555558</v>
      </c>
      <c r="I3" s="56">
        <v>21</v>
      </c>
      <c r="K3" s="5">
        <v>1</v>
      </c>
      <c r="L3" s="61">
        <v>-47</v>
      </c>
      <c r="N3" s="76" t="s">
        <v>104</v>
      </c>
      <c r="O3" s="83">
        <f t="shared" si="0"/>
        <v>-1120.7547169811321</v>
      </c>
      <c r="P3" s="80">
        <v>53</v>
      </c>
      <c r="Q3" s="64">
        <v>-59400</v>
      </c>
    </row>
    <row r="4" spans="1:17">
      <c r="A4" s="19" t="s">
        <v>6</v>
      </c>
      <c r="B4" s="124">
        <v>-461.09999999999997</v>
      </c>
      <c r="C4" s="125"/>
      <c r="E4" s="33" t="s">
        <v>184</v>
      </c>
      <c r="F4" s="30" t="s">
        <v>187</v>
      </c>
      <c r="G4" s="13">
        <v>37</v>
      </c>
      <c r="H4" s="94">
        <f>IF(B$17=0,0,G4/B$17)</f>
        <v>0.51388888888888884</v>
      </c>
      <c r="I4" s="56">
        <v>18</v>
      </c>
      <c r="K4" s="5">
        <v>2</v>
      </c>
      <c r="L4" s="61">
        <v>-38</v>
      </c>
      <c r="N4" s="76" t="s">
        <v>105</v>
      </c>
      <c r="O4" s="83">
        <f t="shared" si="0"/>
        <v>25.490196078431371</v>
      </c>
      <c r="P4" s="80">
        <v>51</v>
      </c>
      <c r="Q4" s="64">
        <v>1300</v>
      </c>
    </row>
    <row r="5" spans="1:17">
      <c r="A5" s="19" t="s">
        <v>7</v>
      </c>
      <c r="B5" s="126">
        <f>IF(B$2=0,0,B$4/B$2)</f>
        <v>-8.6999999999999993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0.34722222222222221</v>
      </c>
      <c r="I5" s="56">
        <v>28</v>
      </c>
      <c r="K5" s="5">
        <v>3</v>
      </c>
      <c r="L5" s="61">
        <v>-56.4</v>
      </c>
      <c r="N5" s="76" t="s">
        <v>157</v>
      </c>
      <c r="O5" s="83">
        <f>IF(P5=0,0,Q5/P5)</f>
        <v>-552.38095238095241</v>
      </c>
      <c r="P5" s="80">
        <v>42</v>
      </c>
      <c r="Q5" s="64">
        <v>-23200</v>
      </c>
    </row>
    <row r="6" spans="1:17">
      <c r="A6" s="19" t="s">
        <v>1</v>
      </c>
      <c r="B6" s="128">
        <f>IF(B$2=0,0,(B$7*1+B$8*2+B$9*3+B$10*4)/B$2)</f>
        <v>2.7547169811320753</v>
      </c>
      <c r="C6" s="129"/>
      <c r="E6" s="33" t="s">
        <v>56</v>
      </c>
      <c r="F6" s="30" t="s">
        <v>185</v>
      </c>
      <c r="G6" s="13">
        <v>17</v>
      </c>
      <c r="H6" s="94">
        <f>IF(B$17=0,0,G6/B$17)</f>
        <v>0.2361111111111111</v>
      </c>
      <c r="I6" s="56">
        <v>32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113.33333333333333</v>
      </c>
      <c r="P6" s="80">
        <v>30</v>
      </c>
      <c r="Q6" s="64">
        <v>3400</v>
      </c>
    </row>
    <row r="7" spans="1:17">
      <c r="A7" s="19" t="s">
        <v>2</v>
      </c>
      <c r="B7" s="13">
        <v>12</v>
      </c>
      <c r="C7" s="6">
        <f t="shared" ref="C7:C12" si="2">IF(B$2=0,0,B7/B$2)</f>
        <v>0.22641509433962265</v>
      </c>
      <c r="E7" s="33" t="s">
        <v>59</v>
      </c>
      <c r="F7" s="30" t="s">
        <v>23</v>
      </c>
      <c r="G7" s="13">
        <v>15</v>
      </c>
      <c r="H7" s="94">
        <f>IF(B$17=0,0,G7/B$17)</f>
        <v>0.20833333333333334</v>
      </c>
      <c r="I7" s="56">
        <v>10</v>
      </c>
      <c r="K7" s="5">
        <v>5</v>
      </c>
      <c r="L7" s="61">
        <v>-125.9</v>
      </c>
      <c r="N7" s="76" t="s">
        <v>107</v>
      </c>
      <c r="O7" s="83">
        <f t="shared" si="0"/>
        <v>-588.88888888888891</v>
      </c>
      <c r="P7" s="80">
        <v>18</v>
      </c>
      <c r="Q7" s="64">
        <v>-10600</v>
      </c>
    </row>
    <row r="8" spans="1:17">
      <c r="A8" s="19" t="s">
        <v>3</v>
      </c>
      <c r="B8" s="13">
        <v>10</v>
      </c>
      <c r="C8" s="6">
        <f>IF(B$2=0,0,B8/B$2)</f>
        <v>0.18867924528301888</v>
      </c>
      <c r="E8" s="33" t="s">
        <v>55</v>
      </c>
      <c r="F8" s="30" t="s">
        <v>155</v>
      </c>
      <c r="G8" s="13">
        <v>14</v>
      </c>
      <c r="H8" s="94">
        <f>IF(B$17=0,0,G8/B$17)</f>
        <v>0.19444444444444445</v>
      </c>
      <c r="I8" s="56">
        <v>25</v>
      </c>
      <c r="K8" s="5">
        <v>6</v>
      </c>
      <c r="L8" s="61">
        <v>-178.9</v>
      </c>
      <c r="N8" s="76" t="s">
        <v>108</v>
      </c>
      <c r="O8" s="83">
        <f t="shared" si="0"/>
        <v>-3050</v>
      </c>
      <c r="P8" s="80">
        <v>4</v>
      </c>
      <c r="Q8" s="64">
        <v>-12200</v>
      </c>
    </row>
    <row r="9" spans="1:17">
      <c r="A9" s="20" t="s">
        <v>4</v>
      </c>
      <c r="B9" s="14">
        <v>10</v>
      </c>
      <c r="C9" s="7">
        <f>IF(B$2=0,0,B9/B$2)</f>
        <v>0.18867924528301888</v>
      </c>
      <c r="E9" s="33" t="s">
        <v>57</v>
      </c>
      <c r="F9" s="30" t="s">
        <v>21</v>
      </c>
      <c r="G9" s="13">
        <v>11</v>
      </c>
      <c r="H9" s="94">
        <f>IF(B$17=0,0,G9/B$17)</f>
        <v>0.15277777777777779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21</v>
      </c>
      <c r="C10" s="7">
        <f>IF(B$2=0,0,B10/B$2)</f>
        <v>0.39622641509433965</v>
      </c>
      <c r="E10" s="33" t="s">
        <v>182</v>
      </c>
      <c r="F10" s="30" t="s">
        <v>19</v>
      </c>
      <c r="G10" s="13">
        <v>8</v>
      </c>
      <c r="H10" s="94">
        <f>IF(B$17=0,0,G10/B$17)</f>
        <v>0.1111111111111111</v>
      </c>
      <c r="I10" s="56">
        <v>14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22</v>
      </c>
      <c r="C11" s="7">
        <f>IF(B$2=0,0,B11/B$2)</f>
        <v>0.41509433962264153</v>
      </c>
      <c r="E11" s="33" t="s">
        <v>67</v>
      </c>
      <c r="F11" s="30" t="s">
        <v>31</v>
      </c>
      <c r="G11" s="13">
        <v>2</v>
      </c>
      <c r="H11" s="94">
        <f>IF(B$17=0,0,G11/B$17)</f>
        <v>2.7777777777777776E-2</v>
      </c>
      <c r="I11" s="56">
        <v>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1.8867924528301886E-2</v>
      </c>
      <c r="E12" s="33" t="s">
        <v>74</v>
      </c>
      <c r="F12" s="30" t="s">
        <v>38</v>
      </c>
      <c r="G12" s="13">
        <v>2</v>
      </c>
      <c r="H12" s="94">
        <f>IF(B$17=0,0,G12/B$17)</f>
        <v>2.7777777777777776E-2</v>
      </c>
      <c r="I12" s="56">
        <v>15</v>
      </c>
      <c r="K12" s="5">
        <v>10</v>
      </c>
      <c r="L12" s="61">
        <v>-315.09999999999997</v>
      </c>
      <c r="N12" s="75" t="s">
        <v>126</v>
      </c>
      <c r="O12" s="85">
        <f>IF(P12=0,0,Q12/P12)</f>
        <v>14.566666666666666</v>
      </c>
      <c r="P12" s="79">
        <v>15</v>
      </c>
      <c r="Q12" s="67">
        <v>218.5</v>
      </c>
    </row>
    <row r="13" spans="1:17">
      <c r="A13" s="22" t="s">
        <v>97</v>
      </c>
      <c r="B13" s="15">
        <v>92</v>
      </c>
      <c r="C13" s="11">
        <f>IF(B$3=0,0,B13/B$3)</f>
        <v>0.25205479452054796</v>
      </c>
      <c r="E13" s="33" t="s">
        <v>77</v>
      </c>
      <c r="F13" s="30" t="s">
        <v>41</v>
      </c>
      <c r="G13" s="13">
        <v>2</v>
      </c>
      <c r="H13" s="94">
        <f>IF(B$17=0,0,G13/B$17)</f>
        <v>2.7777777777777776E-2</v>
      </c>
      <c r="I13" s="56">
        <v>17</v>
      </c>
      <c r="K13" s="5">
        <v>11</v>
      </c>
      <c r="L13" s="61">
        <v>-357.9</v>
      </c>
      <c r="N13" s="76" t="s">
        <v>127</v>
      </c>
      <c r="O13" s="86">
        <f>IF(P13=0,0,Q13/P13)</f>
        <v>-15.674999999999999</v>
      </c>
      <c r="P13" s="80">
        <v>12</v>
      </c>
      <c r="Q13" s="68">
        <v>-188.1</v>
      </c>
    </row>
    <row r="14" spans="1:17">
      <c r="A14" s="19" t="s">
        <v>94</v>
      </c>
      <c r="B14" s="13">
        <v>85</v>
      </c>
      <c r="C14" s="6">
        <f>IF(B$3=0,0,B14/B$3)</f>
        <v>0.23287671232876711</v>
      </c>
      <c r="E14" s="33" t="s">
        <v>58</v>
      </c>
      <c r="F14" s="30" t="s">
        <v>22</v>
      </c>
      <c r="G14" s="13">
        <v>1</v>
      </c>
      <c r="H14" s="94">
        <f>IF(B$17=0,0,G14/B$17)</f>
        <v>1.3888888888888888E-2</v>
      </c>
      <c r="I14" s="56">
        <v>30</v>
      </c>
      <c r="K14" s="5">
        <v>12</v>
      </c>
      <c r="L14" s="61">
        <v>-303.79999999999995</v>
      </c>
      <c r="N14" s="76" t="s">
        <v>128</v>
      </c>
      <c r="O14" s="86">
        <f>IF(P14=0,0,Q14/P14)</f>
        <v>-11.54666666666667</v>
      </c>
      <c r="P14" s="80">
        <v>15</v>
      </c>
      <c r="Q14" s="68">
        <v>-173.20000000000005</v>
      </c>
    </row>
    <row r="15" spans="1:17">
      <c r="A15" s="18" t="s">
        <v>99</v>
      </c>
      <c r="B15" s="12">
        <f>B21</f>
        <v>41</v>
      </c>
      <c r="C15" s="4">
        <f>IF(B$13=0,0,B15/B$13)</f>
        <v>0.44565217391304346</v>
      </c>
      <c r="E15" s="33" t="s">
        <v>61</v>
      </c>
      <c r="F15" s="30" t="s">
        <v>25</v>
      </c>
      <c r="G15" s="13">
        <v>1</v>
      </c>
      <c r="H15" s="94">
        <f>IF(B$17=0,0,G15/B$17)</f>
        <v>1.3888888888888888E-2</v>
      </c>
      <c r="I15" s="56">
        <v>6</v>
      </c>
      <c r="K15" s="5">
        <v>13</v>
      </c>
      <c r="L15" s="61">
        <v>-352.49999999999994</v>
      </c>
      <c r="N15" s="77" t="s">
        <v>159</v>
      </c>
      <c r="O15" s="87">
        <f>IF(P15=0,0,Q15/P15)</f>
        <v>-28.936363636363634</v>
      </c>
      <c r="P15" s="81">
        <v>11</v>
      </c>
      <c r="Q15" s="69">
        <v>-318.29999999999995</v>
      </c>
    </row>
    <row r="16" spans="1:17">
      <c r="A16" s="18" t="s">
        <v>100</v>
      </c>
      <c r="B16" s="12">
        <f>B22</f>
        <v>24</v>
      </c>
      <c r="C16" s="4">
        <f>IF(B$14=0,0,B16/B$14)</f>
        <v>0.28235294117647058</v>
      </c>
      <c r="E16" s="33" t="s">
        <v>66</v>
      </c>
      <c r="F16" s="30" t="s">
        <v>30</v>
      </c>
      <c r="G16" s="13">
        <v>1</v>
      </c>
      <c r="H16" s="94">
        <f>IF(B$17=0,0,G16/B$17)</f>
        <v>1.3888888888888888E-2</v>
      </c>
      <c r="I16" s="56">
        <v>15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0.19726027397260273</v>
      </c>
      <c r="E17" s="33" t="s">
        <v>183</v>
      </c>
      <c r="F17" s="30" t="s">
        <v>186</v>
      </c>
      <c r="G17" s="13">
        <v>1</v>
      </c>
      <c r="H17" s="94">
        <f>IF(B$17=0,0,G17/B$17)</f>
        <v>1.3888888888888888E-2</v>
      </c>
      <c r="I17" s="56">
        <v>18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57</v>
      </c>
      <c r="C18" s="6">
        <f>IF(B$3=0,0,B18/B$3)</f>
        <v>0.15616438356164383</v>
      </c>
      <c r="E18" s="33" t="s">
        <v>69</v>
      </c>
      <c r="F18" s="30" t="s">
        <v>33</v>
      </c>
      <c r="G18" s="13">
        <v>1</v>
      </c>
      <c r="H18" s="94">
        <f>IF(B$17=0,0,G18/B$17)</f>
        <v>1.3888888888888888E-2</v>
      </c>
      <c r="I18" s="56">
        <v>7</v>
      </c>
      <c r="K18" s="5">
        <v>16</v>
      </c>
      <c r="L18" s="61">
        <v>-373.59999999999991</v>
      </c>
      <c r="N18" s="75" t="s">
        <v>228</v>
      </c>
      <c r="O18" s="85">
        <f>IF(P18=0,0,Q18/P18)</f>
        <v>40.200000000000003</v>
      </c>
      <c r="P18" s="79">
        <v>1</v>
      </c>
      <c r="Q18" s="67">
        <v>40.200000000000003</v>
      </c>
    </row>
    <row r="19" spans="1:17">
      <c r="A19" s="19" t="s">
        <v>12</v>
      </c>
      <c r="B19" s="13">
        <v>25</v>
      </c>
      <c r="C19" s="6">
        <f>IF(B$17=0,0,B19/B$17)</f>
        <v>0.34722222222222221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-357.09999999999991</v>
      </c>
      <c r="N19" s="76" t="s">
        <v>269</v>
      </c>
      <c r="O19" s="86">
        <f>IF(P19=0,0,Q19/P19)</f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47</v>
      </c>
      <c r="C20" s="6">
        <f>IF(B$17=0,0,B20/B$17)</f>
        <v>0.65277777777777779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324</v>
      </c>
      <c r="O20" s="86">
        <f>IF(P20=0,0,Q20/P20)</f>
        <v>34.706666666666663</v>
      </c>
      <c r="P20" s="80">
        <v>15</v>
      </c>
      <c r="Q20" s="68">
        <v>520.59999999999991</v>
      </c>
    </row>
    <row r="21" spans="1:17">
      <c r="A21" s="19" t="s">
        <v>151</v>
      </c>
      <c r="B21" s="13">
        <v>41</v>
      </c>
      <c r="C21" s="6">
        <f>IF(B$17=0,0,B21/B$17)</f>
        <v>0.56944444444444442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>IF(P21=0,0,Q21/P21)</f>
        <v>26.549999999999997</v>
      </c>
      <c r="P21" s="80">
        <v>4</v>
      </c>
      <c r="Q21" s="68">
        <v>106.19999999999999</v>
      </c>
    </row>
    <row r="22" spans="1:17">
      <c r="A22" s="19" t="s">
        <v>149</v>
      </c>
      <c r="B22" s="13">
        <v>24</v>
      </c>
      <c r="C22" s="6">
        <f>IF(B$17=0,0,B22/B$17)</f>
        <v>0.33333333333333331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7</v>
      </c>
      <c r="C23" s="6">
        <f>IF(B$17=0,0,B23/B$17)</f>
        <v>9.7222222222222224E-2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304</v>
      </c>
      <c r="O23" s="86">
        <f>IF(P23=0,0,Q23/P23)</f>
        <v>7.5</v>
      </c>
      <c r="P23" s="80">
        <v>2</v>
      </c>
      <c r="Q23" s="68">
        <v>15</v>
      </c>
    </row>
    <row r="24" spans="1:17">
      <c r="A24" s="19" t="s">
        <v>5</v>
      </c>
      <c r="B24" s="16">
        <f>IF(B$17=0,0,C24/B$17)</f>
        <v>6144.4444444444443</v>
      </c>
      <c r="C24" s="8">
        <v>442400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235</v>
      </c>
      <c r="O24" s="86">
        <f>IF(P24=0,0,Q24/P24)</f>
        <v>2.7230769230769218</v>
      </c>
      <c r="P24" s="80">
        <v>13</v>
      </c>
      <c r="Q24" s="68">
        <v>35.399999999999984</v>
      </c>
    </row>
    <row r="25" spans="1:17">
      <c r="A25" s="20" t="s">
        <v>133</v>
      </c>
      <c r="B25" s="97">
        <f>IF($B$17-B$16=0,0,C25/($B$17-B$16))</f>
        <v>7237.5</v>
      </c>
      <c r="C25" s="98">
        <v>347400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333</v>
      </c>
      <c r="O25" s="86">
        <f>IF(P25=0,0,Q25/P25)</f>
        <v>0.97142857142857153</v>
      </c>
      <c r="P25" s="80">
        <v>14</v>
      </c>
      <c r="Q25" s="68">
        <v>13.600000000000001</v>
      </c>
    </row>
    <row r="26" spans="1:17">
      <c r="A26" s="20" t="s">
        <v>134</v>
      </c>
      <c r="B26" s="97">
        <f>IF(B$16=0,0,C26/B$16)</f>
        <v>3958.3333333333335</v>
      </c>
      <c r="C26" s="98">
        <v>95000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238</v>
      </c>
      <c r="O26" s="86">
        <f>IF(P26=0,0,Q26/P26)</f>
        <v>-12.583333333333334</v>
      </c>
      <c r="P26" s="80">
        <v>6</v>
      </c>
      <c r="Q26" s="68">
        <v>-75.5</v>
      </c>
    </row>
    <row r="27" spans="1:17">
      <c r="A27" s="20" t="s">
        <v>132</v>
      </c>
      <c r="B27" s="97">
        <f>IF(B$18=0,0,C27/B$18)</f>
        <v>-5224.5614035087719</v>
      </c>
      <c r="C27" s="98">
        <v>-297800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265</v>
      </c>
      <c r="O27" s="86">
        <f>IF(P27=0,0,Q27/P27)</f>
        <v>-22.78</v>
      </c>
      <c r="P27" s="80">
        <v>5</v>
      </c>
      <c r="Q27" s="68">
        <v>-113.9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276</v>
      </c>
      <c r="O28" s="86">
        <f>IF(P28=0,0,Q28/P28)</f>
        <v>-23.699999999999996</v>
      </c>
      <c r="P28" s="80">
        <v>37</v>
      </c>
      <c r="Q28" s="68">
        <v>-876.89999999999986</v>
      </c>
    </row>
    <row r="29" spans="1:17">
      <c r="A29" s="19" t="s">
        <v>131</v>
      </c>
      <c r="B29" s="13">
        <v>33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272</v>
      </c>
      <c r="O29" s="86">
        <f>IF(P29=0,0,Q29/P29)</f>
        <v>-25.794444444444448</v>
      </c>
      <c r="P29" s="80">
        <v>18</v>
      </c>
      <c r="Q29" s="68">
        <v>-464.30000000000007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263</v>
      </c>
      <c r="O30" s="86">
        <f>IF(P30=0,0,Q30/P30)</f>
        <v>-29.32</v>
      </c>
      <c r="P30" s="80">
        <v>20</v>
      </c>
      <c r="Q30" s="68">
        <v>-586.4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-41.954545454545453</v>
      </c>
      <c r="P31" s="80">
        <v>11</v>
      </c>
      <c r="Q31" s="68">
        <v>-461.5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11</v>
      </c>
      <c r="C35" s="102">
        <f t="shared" ref="C35:C47" si="3">IF(B$17=0,0,B35/B$17)</f>
        <v>0.15277777777777779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18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11</v>
      </c>
      <c r="C37" s="6">
        <f t="shared" si="3"/>
        <v>0.15277777777777779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18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12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2">
      <c r="A40" s="19" t="s">
        <v>140</v>
      </c>
      <c r="B40" s="100">
        <v>1</v>
      </c>
      <c r="C40" s="6">
        <f t="shared" si="3"/>
        <v>1.3888888888888888E-2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2">
      <c r="A43" s="19" t="s">
        <v>143</v>
      </c>
      <c r="B43" s="100">
        <v>1</v>
      </c>
      <c r="C43" s="6">
        <f t="shared" si="3"/>
        <v>1.3888888888888888E-2</v>
      </c>
      <c r="K43" s="5">
        <v>41</v>
      </c>
      <c r="L43" s="61">
        <v>-228.1999999999999</v>
      </c>
    </row>
    <row r="44" spans="1:12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2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2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2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2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7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0.68253968253968256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155.55555555555554</v>
      </c>
      <c r="P2" s="79">
        <v>72</v>
      </c>
      <c r="Q2" s="63">
        <v>11200</v>
      </c>
    </row>
    <row r="3" spans="1:17">
      <c r="A3" s="19" t="s">
        <v>8</v>
      </c>
      <c r="B3" s="122">
        <v>507</v>
      </c>
      <c r="C3" s="123"/>
      <c r="E3" s="33" t="s">
        <v>184</v>
      </c>
      <c r="F3" s="30" t="s">
        <v>187</v>
      </c>
      <c r="G3" s="13">
        <v>63</v>
      </c>
      <c r="H3" s="94">
        <f>IF(B$17=0,0,G3/B$17)</f>
        <v>0.5</v>
      </c>
      <c r="I3" s="56">
        <v>20</v>
      </c>
      <c r="K3" s="5">
        <v>1</v>
      </c>
      <c r="L3" s="61">
        <v>10.6</v>
      </c>
      <c r="N3" s="76" t="s">
        <v>104</v>
      </c>
      <c r="O3" s="83">
        <f t="shared" si="0"/>
        <v>141.66666666666666</v>
      </c>
      <c r="P3" s="80">
        <v>72</v>
      </c>
      <c r="Q3" s="64">
        <v>10200</v>
      </c>
    </row>
    <row r="4" spans="1:17">
      <c r="A4" s="19" t="s">
        <v>6</v>
      </c>
      <c r="B4" s="124">
        <v>945.7000000000005</v>
      </c>
      <c r="C4" s="125"/>
      <c r="E4" s="33" t="s">
        <v>181</v>
      </c>
      <c r="F4" s="30" t="s">
        <v>156</v>
      </c>
      <c r="G4" s="13">
        <v>59</v>
      </c>
      <c r="H4" s="94">
        <f>IF(B$17=0,0,G4/B$17)</f>
        <v>0.46825396825396826</v>
      </c>
      <c r="I4" s="56">
        <v>32</v>
      </c>
      <c r="K4" s="5">
        <v>2</v>
      </c>
      <c r="L4" s="61">
        <v>63.7</v>
      </c>
      <c r="N4" s="76" t="s">
        <v>105</v>
      </c>
      <c r="O4" s="83">
        <f t="shared" si="0"/>
        <v>1890.909090909091</v>
      </c>
      <c r="P4" s="80">
        <v>66</v>
      </c>
      <c r="Q4" s="64">
        <v>124800</v>
      </c>
    </row>
    <row r="5" spans="1:17">
      <c r="A5" s="19" t="s">
        <v>7</v>
      </c>
      <c r="B5" s="126">
        <f>IF(B$2=0,0,B$4/B$2)</f>
        <v>13.13472222222223</v>
      </c>
      <c r="C5" s="127"/>
      <c r="E5" s="33" t="s">
        <v>60</v>
      </c>
      <c r="F5" s="30" t="s">
        <v>24</v>
      </c>
      <c r="G5" s="13">
        <v>48</v>
      </c>
      <c r="H5" s="94">
        <f>IF(B$17=0,0,G5/B$17)</f>
        <v>0.38095238095238093</v>
      </c>
      <c r="I5" s="56">
        <v>22</v>
      </c>
      <c r="K5" s="5">
        <v>3</v>
      </c>
      <c r="L5" s="61">
        <v>144.5</v>
      </c>
      <c r="N5" s="76" t="s">
        <v>157</v>
      </c>
      <c r="O5" s="83">
        <f>IF(P5=0,0,Q5/P5)</f>
        <v>1010.9090909090909</v>
      </c>
      <c r="P5" s="80">
        <v>55</v>
      </c>
      <c r="Q5" s="64">
        <v>55600</v>
      </c>
    </row>
    <row r="6" spans="1:17">
      <c r="A6" s="19" t="s">
        <v>1</v>
      </c>
      <c r="B6" s="128">
        <f>IF(B$2=0,0,(B$7*1+B$8*2+B$9*3+B$10*4)/B$2)</f>
        <v>2.125</v>
      </c>
      <c r="C6" s="129"/>
      <c r="E6" s="33" t="s">
        <v>56</v>
      </c>
      <c r="F6" s="30" t="s">
        <v>185</v>
      </c>
      <c r="G6" s="13">
        <v>30</v>
      </c>
      <c r="H6" s="94">
        <f>IF(B$17=0,0,G6/B$17)</f>
        <v>0.23809523809523808</v>
      </c>
      <c r="I6" s="56">
        <v>31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690.2439024390244</v>
      </c>
      <c r="P6" s="80">
        <v>41</v>
      </c>
      <c r="Q6" s="64">
        <v>28300</v>
      </c>
    </row>
    <row r="7" spans="1:17">
      <c r="A7" s="19" t="s">
        <v>2</v>
      </c>
      <c r="B7" s="13">
        <v>25</v>
      </c>
      <c r="C7" s="6">
        <f t="shared" ref="C7:C12" si="2">IF(B$2=0,0,B7/B$2)</f>
        <v>0.34722222222222221</v>
      </c>
      <c r="E7" s="33" t="s">
        <v>57</v>
      </c>
      <c r="F7" s="30" t="s">
        <v>21</v>
      </c>
      <c r="G7" s="13">
        <v>27</v>
      </c>
      <c r="H7" s="94">
        <f>IF(B$17=0,0,G7/B$17)</f>
        <v>0.21428571428571427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807.69230769230774</v>
      </c>
      <c r="P7" s="80">
        <v>26</v>
      </c>
      <c r="Q7" s="64">
        <v>21000</v>
      </c>
    </row>
    <row r="8" spans="1:17">
      <c r="A8" s="19" t="s">
        <v>3</v>
      </c>
      <c r="B8" s="13">
        <v>22</v>
      </c>
      <c r="C8" s="6">
        <f>IF(B$2=0,0,B8/B$2)</f>
        <v>0.30555555555555558</v>
      </c>
      <c r="E8" s="33" t="s">
        <v>59</v>
      </c>
      <c r="F8" s="30" t="s">
        <v>23</v>
      </c>
      <c r="G8" s="13">
        <v>20</v>
      </c>
      <c r="H8" s="94">
        <f>IF(B$17=0,0,G8/B$17)</f>
        <v>0.15873015873015872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-1233.3333333333333</v>
      </c>
      <c r="P8" s="80">
        <v>6</v>
      </c>
      <c r="Q8" s="64">
        <v>-7400</v>
      </c>
    </row>
    <row r="9" spans="1:17">
      <c r="A9" s="20" t="s">
        <v>4</v>
      </c>
      <c r="B9" s="14">
        <v>16</v>
      </c>
      <c r="C9" s="7">
        <f>IF(B$2=0,0,B9/B$2)</f>
        <v>0.22222222222222221</v>
      </c>
      <c r="E9" s="33" t="s">
        <v>55</v>
      </c>
      <c r="F9" s="30" t="s">
        <v>155</v>
      </c>
      <c r="G9" s="13">
        <v>16</v>
      </c>
      <c r="H9" s="94">
        <f>IF(B$17=0,0,G9/B$17)</f>
        <v>0.12698412698412698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9</v>
      </c>
      <c r="C10" s="7">
        <f>IF(B$2=0,0,B10/B$2)</f>
        <v>0.125</v>
      </c>
      <c r="E10" s="33" t="s">
        <v>182</v>
      </c>
      <c r="F10" s="30" t="s">
        <v>19</v>
      </c>
      <c r="G10" s="13">
        <v>14</v>
      </c>
      <c r="H10" s="94">
        <f>IF(B$17=0,0,G10/B$17)</f>
        <v>0.1111111111111111</v>
      </c>
      <c r="I10" s="56">
        <v>14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47</v>
      </c>
      <c r="C11" s="7">
        <f>IF(B$2=0,0,B11/B$2)</f>
        <v>0.65277777777777779</v>
      </c>
      <c r="E11" s="33" t="s">
        <v>77</v>
      </c>
      <c r="F11" s="30" t="s">
        <v>41</v>
      </c>
      <c r="G11" s="13">
        <v>12</v>
      </c>
      <c r="H11" s="94">
        <f>IF(B$17=0,0,G11/B$17)</f>
        <v>9.5238095238095233E-2</v>
      </c>
      <c r="I11" s="56">
        <v>7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4.7619047619047616E-2</v>
      </c>
      <c r="I12" s="56">
        <v>23</v>
      </c>
      <c r="K12" s="5">
        <v>10</v>
      </c>
      <c r="L12" s="61">
        <v>187.80000000000004</v>
      </c>
      <c r="N12" s="75" t="s">
        <v>126</v>
      </c>
      <c r="O12" s="85">
        <f>IF(P12=0,0,Q12/P12)</f>
        <v>-2.3166666666666669</v>
      </c>
      <c r="P12" s="79">
        <v>18</v>
      </c>
      <c r="Q12" s="67">
        <v>-41.7</v>
      </c>
    </row>
    <row r="13" spans="1:17">
      <c r="A13" s="22" t="s">
        <v>97</v>
      </c>
      <c r="B13" s="15">
        <v>102</v>
      </c>
      <c r="C13" s="11">
        <f>IF(B$3=0,0,B13/B$3)</f>
        <v>0.20118343195266272</v>
      </c>
      <c r="E13" s="33" t="s">
        <v>66</v>
      </c>
      <c r="F13" s="30" t="s">
        <v>30</v>
      </c>
      <c r="G13" s="13">
        <v>4</v>
      </c>
      <c r="H13" s="94">
        <f>IF(B$17=0,0,G13/B$17)</f>
        <v>3.1746031746031744E-2</v>
      </c>
      <c r="I13" s="56">
        <v>6</v>
      </c>
      <c r="K13" s="5">
        <v>11</v>
      </c>
      <c r="L13" s="61">
        <v>137.50000000000006</v>
      </c>
      <c r="N13" s="76" t="s">
        <v>127</v>
      </c>
      <c r="O13" s="86">
        <f>IF(P13=0,0,Q13/P13)</f>
        <v>21.03125</v>
      </c>
      <c r="P13" s="80">
        <v>16</v>
      </c>
      <c r="Q13" s="68">
        <v>336.5</v>
      </c>
    </row>
    <row r="14" spans="1:17">
      <c r="A14" s="19" t="s">
        <v>94</v>
      </c>
      <c r="B14" s="13">
        <v>186</v>
      </c>
      <c r="C14" s="6">
        <f>IF(B$3=0,0,B14/B$3)</f>
        <v>0.36686390532544377</v>
      </c>
      <c r="E14" s="33" t="s">
        <v>67</v>
      </c>
      <c r="F14" s="30" t="s">
        <v>31</v>
      </c>
      <c r="G14" s="13">
        <v>4</v>
      </c>
      <c r="H14" s="94">
        <f>IF(B$17=0,0,G14/B$17)</f>
        <v>3.1746031746031744E-2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14.079999999999998</v>
      </c>
      <c r="P14" s="80">
        <v>20</v>
      </c>
      <c r="Q14" s="68">
        <v>281.59999999999997</v>
      </c>
    </row>
    <row r="15" spans="1:17">
      <c r="A15" s="18" t="s">
        <v>99</v>
      </c>
      <c r="B15" s="12">
        <f>B21</f>
        <v>61</v>
      </c>
      <c r="C15" s="4">
        <f>IF(B$13=0,0,B15/B$13)</f>
        <v>0.59803921568627449</v>
      </c>
      <c r="E15" s="33" t="s">
        <v>62</v>
      </c>
      <c r="F15" s="30" t="s">
        <v>26</v>
      </c>
      <c r="G15" s="13">
        <v>3</v>
      </c>
      <c r="H15" s="94">
        <f>IF(B$17=0,0,G15/B$17)</f>
        <v>2.3809523809523808E-2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20.516666666666666</v>
      </c>
      <c r="P15" s="81">
        <v>18</v>
      </c>
      <c r="Q15" s="69">
        <v>369.29999999999995</v>
      </c>
    </row>
    <row r="16" spans="1:17">
      <c r="A16" s="18" t="s">
        <v>100</v>
      </c>
      <c r="B16" s="12">
        <f>B22</f>
        <v>57</v>
      </c>
      <c r="C16" s="4">
        <f>IF(B$14=0,0,B16/B$14)</f>
        <v>0.30645161290322581</v>
      </c>
      <c r="E16" s="33" t="s">
        <v>71</v>
      </c>
      <c r="F16" s="30" t="s">
        <v>35</v>
      </c>
      <c r="G16" s="13">
        <v>3</v>
      </c>
      <c r="H16" s="94">
        <f>IF(B$17=0,0,G16/B$17)</f>
        <v>2.3809523809523808E-2</v>
      </c>
      <c r="I16" s="56">
        <v>13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126</v>
      </c>
      <c r="C17" s="4">
        <f>IF(B$3=0,0,B17/B$3)</f>
        <v>0.24852071005917159</v>
      </c>
      <c r="E17" s="33" t="s">
        <v>74</v>
      </c>
      <c r="F17" s="30" t="s">
        <v>38</v>
      </c>
      <c r="G17" s="13">
        <v>2</v>
      </c>
      <c r="H17" s="94">
        <f>IF(B$17=0,0,G17/B$17)</f>
        <v>1.5873015873015872E-2</v>
      </c>
      <c r="I17" s="56">
        <v>19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45</v>
      </c>
      <c r="C18" s="6">
        <f>IF(B$3=0,0,B18/B$3)</f>
        <v>8.8757396449704137E-2</v>
      </c>
      <c r="E18" s="33" t="s">
        <v>78</v>
      </c>
      <c r="F18" s="30" t="s">
        <v>42</v>
      </c>
      <c r="G18" s="13">
        <v>2</v>
      </c>
      <c r="H18" s="94">
        <f>IF(B$17=0,0,G18/B$17)</f>
        <v>1.5873015873015872E-2</v>
      </c>
      <c r="I18" s="56">
        <v>6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40</v>
      </c>
      <c r="C19" s="6">
        <f>IF(B$17=0,0,B19/B$17)</f>
        <v>0.31746031746031744</v>
      </c>
      <c r="E19" s="33" t="s">
        <v>183</v>
      </c>
      <c r="F19" s="30" t="s">
        <v>186</v>
      </c>
      <c r="G19" s="13">
        <v>1</v>
      </c>
      <c r="H19" s="94">
        <f>IF(B$17=0,0,G19/B$17)</f>
        <v>7.9365079365079361E-3</v>
      </c>
      <c r="I19" s="56">
        <v>20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86</v>
      </c>
      <c r="C20" s="6">
        <f>IF(B$17=0,0,B20/B$17)</f>
        <v>0.68253968253968256</v>
      </c>
      <c r="E20" s="33" t="s">
        <v>69</v>
      </c>
      <c r="F20" s="30" t="s">
        <v>33</v>
      </c>
      <c r="G20" s="13">
        <v>1</v>
      </c>
      <c r="H20" s="94">
        <f>IF(B$17=0,0,G20/B$17)</f>
        <v>7.9365079365079361E-3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61</v>
      </c>
      <c r="C21" s="6">
        <f>IF(B$17=0,0,B21/B$17)</f>
        <v>0.48412698412698413</v>
      </c>
      <c r="E21" s="33" t="s">
        <v>79</v>
      </c>
      <c r="F21" s="30" t="s">
        <v>43</v>
      </c>
      <c r="G21" s="13">
        <v>1</v>
      </c>
      <c r="H21" s="94">
        <f>IF(B$17=0,0,G21/B$17)</f>
        <v>7.9365079365079361E-3</v>
      </c>
      <c r="I21" s="56">
        <v>1</v>
      </c>
      <c r="K21" s="5">
        <v>19</v>
      </c>
      <c r="L21" s="61">
        <v>349.00000000000011</v>
      </c>
      <c r="N21" s="76" t="s">
        <v>324</v>
      </c>
      <c r="O21" s="86">
        <f>IF(P21=0,0,Q21/P21)</f>
        <v>41.581250000000004</v>
      </c>
      <c r="P21" s="80">
        <v>16</v>
      </c>
      <c r="Q21" s="68">
        <v>665.30000000000007</v>
      </c>
    </row>
    <row r="22" spans="1:17">
      <c r="A22" s="19" t="s">
        <v>149</v>
      </c>
      <c r="B22" s="13">
        <v>57</v>
      </c>
      <c r="C22" s="6">
        <f>IF(B$17=0,0,B22/B$17)</f>
        <v>0.45238095238095238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8</v>
      </c>
      <c r="C23" s="6">
        <f>IF(B$17=0,0,B23/B$17)</f>
        <v>6.3492063492063489E-2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6684.1269841269841</v>
      </c>
      <c r="C24" s="8">
        <v>842200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277</v>
      </c>
      <c r="O24" s="86">
        <f>IF(P24=0,0,Q24/P24)</f>
        <v>23.699999999999996</v>
      </c>
      <c r="P24" s="80">
        <v>37</v>
      </c>
      <c r="Q24" s="68">
        <v>876.89999999999986</v>
      </c>
    </row>
    <row r="25" spans="1:17">
      <c r="A25" s="20" t="s">
        <v>133</v>
      </c>
      <c r="B25" s="97">
        <f>IF($B$17-B$16=0,0,C25/($B$17-B$16))</f>
        <v>7468.115942028986</v>
      </c>
      <c r="C25" s="98">
        <v>515300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169</v>
      </c>
      <c r="O25" s="86">
        <f>IF(P25=0,0,Q25/P25)</f>
        <v>23.107142857142858</v>
      </c>
      <c r="P25" s="80">
        <v>14</v>
      </c>
      <c r="Q25" s="68">
        <v>323.5</v>
      </c>
    </row>
    <row r="26" spans="1:17">
      <c r="A26" s="20" t="s">
        <v>134</v>
      </c>
      <c r="B26" s="97">
        <f>IF(B$16=0,0,C26/B$16)</f>
        <v>5735.0877192982452</v>
      </c>
      <c r="C26" s="98">
        <v>326900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333</v>
      </c>
      <c r="O26" s="86">
        <f>IF(P26=0,0,Q26/P26)</f>
        <v>20.858333333333334</v>
      </c>
      <c r="P26" s="80">
        <v>12</v>
      </c>
      <c r="Q26" s="68">
        <v>250.3</v>
      </c>
    </row>
    <row r="27" spans="1:17">
      <c r="A27" s="20" t="s">
        <v>132</v>
      </c>
      <c r="B27" s="97">
        <f>IF(B$18=0,0,C27/B$18)</f>
        <v>-5882.2222222222226</v>
      </c>
      <c r="C27" s="98">
        <v>-264700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272</v>
      </c>
      <c r="O27" s="86">
        <f>IF(P27=0,0,Q27/P27)</f>
        <v>20.662068965517243</v>
      </c>
      <c r="P27" s="80">
        <v>29</v>
      </c>
      <c r="Q27" s="68">
        <v>599.20000000000005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235</v>
      </c>
      <c r="O28" s="86">
        <f>IF(P28=0,0,Q28/P28)</f>
        <v>18.571428571428562</v>
      </c>
      <c r="P28" s="80">
        <v>21</v>
      </c>
      <c r="Q28" s="68">
        <v>389.99999999999983</v>
      </c>
    </row>
    <row r="29" spans="1:17">
      <c r="A29" s="19" t="s">
        <v>131</v>
      </c>
      <c r="B29" s="13">
        <v>46</v>
      </c>
      <c r="C29" s="96">
        <v>11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304</v>
      </c>
      <c r="O29" s="86">
        <f>IF(P29=0,0,Q29/P29)</f>
        <v>17.111764705882347</v>
      </c>
      <c r="P29" s="80">
        <v>17</v>
      </c>
      <c r="Q29" s="68">
        <v>290.89999999999992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>IF(P30=0,0,Q30/P30)</f>
        <v>11.149999999999999</v>
      </c>
      <c r="P30" s="80">
        <v>8</v>
      </c>
      <c r="Q30" s="68">
        <v>89.199999999999989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-2.1192307692307719</v>
      </c>
      <c r="P31" s="80">
        <v>26</v>
      </c>
      <c r="Q31" s="68">
        <v>-55.100000000000065</v>
      </c>
    </row>
    <row r="32" spans="1:17">
      <c r="A32" s="21" t="s">
        <v>112</v>
      </c>
      <c r="B32" s="26">
        <v>1</v>
      </c>
      <c r="C32" s="9">
        <f>IF(B$3=0,0,B32/B$3)</f>
        <v>1.9723865877712033E-3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-34.050000000000004</v>
      </c>
      <c r="P34" s="80">
        <v>6</v>
      </c>
      <c r="Q34" s="68">
        <v>-204.3</v>
      </c>
    </row>
    <row r="35" spans="1:17">
      <c r="A35" s="52" t="s">
        <v>139</v>
      </c>
      <c r="B35" s="99">
        <v>14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23</v>
      </c>
      <c r="C36" s="6">
        <f t="shared" si="3"/>
        <v>0.18253968253968253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33</v>
      </c>
      <c r="C37" s="6">
        <f t="shared" si="3"/>
        <v>0.26190476190476192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25</v>
      </c>
      <c r="C38" s="6">
        <f t="shared" si="3"/>
        <v>0.1984126984126984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15</v>
      </c>
      <c r="C39" s="6">
        <f t="shared" si="3"/>
        <v>0.11904761904761904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10</v>
      </c>
      <c r="C40" s="6">
        <f t="shared" si="3"/>
        <v>7.9365079365079361E-2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7.9365079365079361E-3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3.1746031746031744E-2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7.9365079365079361E-3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37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-2190.4761904761904</v>
      </c>
      <c r="P2" s="79">
        <v>21</v>
      </c>
      <c r="Q2" s="63">
        <v>-46000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20</v>
      </c>
      <c r="K3" s="5">
        <v>1</v>
      </c>
      <c r="L3" s="61">
        <v>-24</v>
      </c>
      <c r="N3" s="76" t="s">
        <v>104</v>
      </c>
      <c r="O3" s="83">
        <f t="shared" si="0"/>
        <v>-1266.6666666666667</v>
      </c>
      <c r="P3" s="80">
        <v>21</v>
      </c>
      <c r="Q3" s="64">
        <v>-26600</v>
      </c>
    </row>
    <row r="4" spans="1:17">
      <c r="A4" s="19" t="s">
        <v>6</v>
      </c>
      <c r="B4" s="124">
        <v>-499.8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15</v>
      </c>
      <c r="K4" s="5">
        <v>2</v>
      </c>
      <c r="L4" s="61">
        <v>-11.2</v>
      </c>
      <c r="N4" s="76" t="s">
        <v>105</v>
      </c>
      <c r="O4" s="83">
        <f t="shared" si="0"/>
        <v>-1185</v>
      </c>
      <c r="P4" s="80">
        <v>20</v>
      </c>
      <c r="Q4" s="64">
        <v>-23700</v>
      </c>
    </row>
    <row r="5" spans="1:17">
      <c r="A5" s="19" t="s">
        <v>7</v>
      </c>
      <c r="B5" s="126">
        <f>IF(B$2=0,0,B$4/B$2)</f>
        <v>-23.8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-1926.6666666666667</v>
      </c>
      <c r="P5" s="80">
        <v>15</v>
      </c>
      <c r="Q5" s="64">
        <v>-28900</v>
      </c>
    </row>
    <row r="6" spans="1:17">
      <c r="A6" s="19" t="s">
        <v>1</v>
      </c>
      <c r="B6" s="128">
        <f>IF(B$2=0,0,(B$7*1+B$8*2+B$9*3+B$10*4)/B$2)</f>
        <v>3.0952380952380953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0.26666666666666666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-2383.3333333333335</v>
      </c>
      <c r="P6" s="80">
        <v>12</v>
      </c>
      <c r="Q6" s="64">
        <v>-28600</v>
      </c>
    </row>
    <row r="7" spans="1:17">
      <c r="A7" s="19" t="s">
        <v>2</v>
      </c>
      <c r="B7" s="13">
        <v>1</v>
      </c>
      <c r="C7" s="6">
        <f t="shared" ref="C7:C12" si="2">IF(B$2=0,0,B7/B$2)</f>
        <v>4.7619047619047616E-2</v>
      </c>
      <c r="E7" s="33" t="s">
        <v>57</v>
      </c>
      <c r="F7" s="30" t="s">
        <v>21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-2200</v>
      </c>
      <c r="P7" s="80">
        <v>5</v>
      </c>
      <c r="Q7" s="64">
        <v>-11000</v>
      </c>
    </row>
    <row r="8" spans="1:17">
      <c r="A8" s="19" t="s">
        <v>3</v>
      </c>
      <c r="B8" s="13">
        <v>7</v>
      </c>
      <c r="C8" s="6">
        <f>IF(B$2=0,0,B8/B$2)</f>
        <v>0.33333333333333331</v>
      </c>
      <c r="E8" s="33" t="s">
        <v>59</v>
      </c>
      <c r="F8" s="30" t="s">
        <v>23</v>
      </c>
      <c r="G8" s="13">
        <v>2</v>
      </c>
      <c r="H8" s="94">
        <f>IF(B$17=0,0,G8/B$17)</f>
        <v>0.13333333333333333</v>
      </c>
      <c r="I8" s="56">
        <v>26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9.5238095238095233E-2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11</v>
      </c>
      <c r="C10" s="7">
        <f>IF(B$2=0,0,B10/B$2)</f>
        <v>0.52380952380952384</v>
      </c>
      <c r="E10" s="33" t="s">
        <v>66</v>
      </c>
      <c r="F10" s="30" t="s">
        <v>30</v>
      </c>
      <c r="G10" s="13">
        <v>2</v>
      </c>
      <c r="H10" s="94">
        <f>IF(B$17=0,0,G10/B$17)</f>
        <v>0.13333333333333333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4.7619047619047616E-2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6</v>
      </c>
      <c r="K12" s="5">
        <v>10</v>
      </c>
      <c r="L12" s="61">
        <v>-284.89999999999998</v>
      </c>
      <c r="N12" s="75" t="s">
        <v>126</v>
      </c>
      <c r="O12" s="85">
        <f>IF(P12=0,0,Q12/P12)</f>
        <v>-28.816666666666666</v>
      </c>
      <c r="P12" s="79">
        <v>6</v>
      </c>
      <c r="Q12" s="67">
        <v>-172.9</v>
      </c>
    </row>
    <row r="13" spans="1:17">
      <c r="A13" s="22" t="s">
        <v>97</v>
      </c>
      <c r="B13" s="15">
        <v>17</v>
      </c>
      <c r="C13" s="11">
        <f>IF(B$3=0,0,B13/B$3)</f>
        <v>0.125</v>
      </c>
      <c r="E13" s="33" t="s">
        <v>77</v>
      </c>
      <c r="F13" s="30" t="s">
        <v>41</v>
      </c>
      <c r="G13" s="13">
        <v>1</v>
      </c>
      <c r="H13" s="94">
        <f>IF(B$17=0,0,G13/B$17)</f>
        <v>6.6666666666666666E-2</v>
      </c>
      <c r="I13" s="56">
        <v>11</v>
      </c>
      <c r="K13" s="5">
        <v>11</v>
      </c>
      <c r="L13" s="61">
        <v>-334.5</v>
      </c>
      <c r="N13" s="76" t="s">
        <v>127</v>
      </c>
      <c r="O13" s="86">
        <f>IF(P13=0,0,Q13/P13)</f>
        <v>-45.58</v>
      </c>
      <c r="P13" s="80">
        <v>5</v>
      </c>
      <c r="Q13" s="68">
        <v>-227.9</v>
      </c>
    </row>
    <row r="14" spans="1:17">
      <c r="A14" s="19" t="s">
        <v>94</v>
      </c>
      <c r="B14" s="13">
        <v>22</v>
      </c>
      <c r="C14" s="6">
        <f>IF(B$3=0,0,B14/B$3)</f>
        <v>0.16176470588235295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-3.3333333333333805E-2</v>
      </c>
      <c r="P14" s="80">
        <v>6</v>
      </c>
      <c r="Q14" s="68">
        <v>-0.20000000000000284</v>
      </c>
    </row>
    <row r="15" spans="1:17">
      <c r="A15" s="18" t="s">
        <v>99</v>
      </c>
      <c r="B15" s="12">
        <f>B21</f>
        <v>8</v>
      </c>
      <c r="C15" s="4">
        <f>IF(B$13=0,0,B15/B$13)</f>
        <v>0.47058823529411764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0.18181818181818182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0.11029411764705882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0.19117647058823528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263</v>
      </c>
      <c r="O19" s="86">
        <f>IF(P19=0,0,Q19/P19)</f>
        <v>-13.520000000000001</v>
      </c>
      <c r="P19" s="80">
        <v>5</v>
      </c>
      <c r="Q19" s="68">
        <v>-67.600000000000009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304</v>
      </c>
      <c r="O20" s="86">
        <f>IF(P20=0,0,Q20/P20)</f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272</v>
      </c>
      <c r="O21" s="86">
        <f>IF(P21=0,0,Q21/P21)</f>
        <v>-23.175000000000001</v>
      </c>
      <c r="P21" s="80">
        <v>8</v>
      </c>
      <c r="Q21" s="68">
        <v>-185.4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235</v>
      </c>
      <c r="O22" s="86">
        <f>IF(P22=0,0,Q22/P22)</f>
        <v>-33.020000000000003</v>
      </c>
      <c r="P22" s="80">
        <v>5</v>
      </c>
      <c r="Q22" s="68">
        <v>-165.10000000000002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>IF(P23=0,0,Q23/P23)</f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6680</v>
      </c>
      <c r="C24" s="8">
        <v>100200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277</v>
      </c>
      <c r="O24" s="86">
        <f>IF(P24=0,0,Q24/P24)</f>
        <v>-34.706666666666671</v>
      </c>
      <c r="P24" s="80">
        <v>15</v>
      </c>
      <c r="Q24" s="68">
        <v>-520.6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169</v>
      </c>
      <c r="O25" s="86">
        <f>IF(P25=0,0,Q25/P25)</f>
        <v>-38.300000000000004</v>
      </c>
      <c r="P25" s="80">
        <v>4</v>
      </c>
      <c r="Q25" s="68">
        <v>-153.20000000000002</v>
      </c>
    </row>
    <row r="26" spans="1:17">
      <c r="A26" s="20" t="s">
        <v>134</v>
      </c>
      <c r="B26" s="97">
        <f>IF(B$16=0,0,C26/B$16)</f>
        <v>5775</v>
      </c>
      <c r="C26" s="98">
        <v>23100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276</v>
      </c>
      <c r="O26" s="86">
        <f>IF(P26=0,0,Q26/P26)</f>
        <v>-41.581250000000004</v>
      </c>
      <c r="P26" s="80">
        <v>16</v>
      </c>
      <c r="Q26" s="68">
        <v>-665.30000000000007</v>
      </c>
    </row>
    <row r="27" spans="1:17">
      <c r="A27" s="20" t="s">
        <v>132</v>
      </c>
      <c r="B27" s="97">
        <f>IF(B$18=0,0,C27/B$18)</f>
        <v>-5169.2307692307695</v>
      </c>
      <c r="C27" s="98">
        <v>-134400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>IF(P27=0,0,Q27/P27)</f>
        <v>-116</v>
      </c>
      <c r="P27" s="80">
        <v>1</v>
      </c>
      <c r="Q27" s="68">
        <v>-116</v>
      </c>
    </row>
    <row r="28" spans="1:17">
      <c r="A28" s="19" t="s">
        <v>130</v>
      </c>
      <c r="B28" s="13">
        <v>2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7.3529411764705881E-3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60</v>
      </c>
      <c r="F2" s="29" t="s">
        <v>24</v>
      </c>
      <c r="G2" s="12">
        <v>12</v>
      </c>
      <c r="H2" s="93">
        <f>IF(B$17=0,0,G2/B$17)</f>
        <v>0.63157894736842102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1205.8823529411766</v>
      </c>
      <c r="P2" s="79">
        <v>17</v>
      </c>
      <c r="Q2" s="63">
        <v>20500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0.52631578947368418</v>
      </c>
      <c r="I3" s="56">
        <v>21</v>
      </c>
      <c r="K3" s="5">
        <v>1</v>
      </c>
      <c r="L3" s="61">
        <v>1.7</v>
      </c>
      <c r="N3" s="76" t="s">
        <v>104</v>
      </c>
      <c r="O3" s="83">
        <f t="shared" si="0"/>
        <v>-1717.6470588235295</v>
      </c>
      <c r="P3" s="80">
        <v>17</v>
      </c>
      <c r="Q3" s="64">
        <v>-29200</v>
      </c>
    </row>
    <row r="4" spans="1:17">
      <c r="A4" s="19" t="s">
        <v>6</v>
      </c>
      <c r="B4" s="124">
        <v>-147.69999999999999</v>
      </c>
      <c r="C4" s="125"/>
      <c r="E4" s="33" t="s">
        <v>184</v>
      </c>
      <c r="F4" s="30" t="s">
        <v>187</v>
      </c>
      <c r="G4" s="13">
        <v>7</v>
      </c>
      <c r="H4" s="94">
        <f>IF(B$17=0,0,G4/B$17)</f>
        <v>0.36842105263157893</v>
      </c>
      <c r="I4" s="56">
        <v>33</v>
      </c>
      <c r="K4" s="5">
        <v>2</v>
      </c>
      <c r="L4" s="61">
        <v>-20.400000000000002</v>
      </c>
      <c r="N4" s="76" t="s">
        <v>105</v>
      </c>
      <c r="O4" s="83">
        <f t="shared" si="0"/>
        <v>-81.25</v>
      </c>
      <c r="P4" s="80">
        <v>16</v>
      </c>
      <c r="Q4" s="64">
        <v>-1300</v>
      </c>
    </row>
    <row r="5" spans="1:17">
      <c r="A5" s="19" t="s">
        <v>7</v>
      </c>
      <c r="B5" s="126">
        <f>IF(B$2=0,0,B$4/B$2)</f>
        <v>-8.6882352941176464</v>
      </c>
      <c r="C5" s="127"/>
      <c r="E5" s="33" t="s">
        <v>54</v>
      </c>
      <c r="F5" s="30" t="s">
        <v>20</v>
      </c>
      <c r="G5" s="13">
        <v>6</v>
      </c>
      <c r="H5" s="94">
        <f>IF(B$17=0,0,G5/B$17)</f>
        <v>0.31578947368421051</v>
      </c>
      <c r="I5" s="56">
        <v>31</v>
      </c>
      <c r="K5" s="5">
        <v>3</v>
      </c>
      <c r="L5" s="61">
        <v>-64.3</v>
      </c>
      <c r="N5" s="76" t="s">
        <v>157</v>
      </c>
      <c r="O5" s="83">
        <f>IF(P5=0,0,Q5/P5)</f>
        <v>483.33333333333331</v>
      </c>
      <c r="P5" s="80">
        <v>12</v>
      </c>
      <c r="Q5" s="64">
        <v>5800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0.26315789473684209</v>
      </c>
      <c r="I6" s="56">
        <v>12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-1083.3333333333333</v>
      </c>
      <c r="P6" s="80">
        <v>6</v>
      </c>
      <c r="Q6" s="64">
        <v>-6500</v>
      </c>
    </row>
    <row r="7" spans="1:17">
      <c r="A7" s="19" t="s">
        <v>2</v>
      </c>
      <c r="B7" s="13">
        <v>2</v>
      </c>
      <c r="C7" s="6">
        <f t="shared" ref="C7:C12" si="2">IF(B$2=0,0,B7/B$2)</f>
        <v>0.11764705882352941</v>
      </c>
      <c r="E7" s="33" t="s">
        <v>57</v>
      </c>
      <c r="F7" s="30" t="s">
        <v>21</v>
      </c>
      <c r="G7" s="13">
        <v>5</v>
      </c>
      <c r="H7" s="94">
        <f>IF(B$17=0,0,G7/B$17)</f>
        <v>0.26315789473684209</v>
      </c>
      <c r="I7" s="56">
        <v>14</v>
      </c>
      <c r="K7" s="5">
        <v>5</v>
      </c>
      <c r="L7" s="61">
        <v>-72.099999999999994</v>
      </c>
      <c r="N7" s="76" t="s">
        <v>107</v>
      </c>
      <c r="O7" s="83">
        <f t="shared" si="0"/>
        <v>-3000</v>
      </c>
      <c r="P7" s="80">
        <v>4</v>
      </c>
      <c r="Q7" s="64">
        <v>-12000</v>
      </c>
    </row>
    <row r="8" spans="1:17">
      <c r="A8" s="19" t="s">
        <v>3</v>
      </c>
      <c r="B8" s="13">
        <v>5</v>
      </c>
      <c r="C8" s="6">
        <f>IF(B$2=0,0,B8/B$2)</f>
        <v>0.29411764705882354</v>
      </c>
      <c r="E8" s="33" t="s">
        <v>56</v>
      </c>
      <c r="F8" s="30" t="s">
        <v>185</v>
      </c>
      <c r="G8" s="13">
        <v>4</v>
      </c>
      <c r="H8" s="94">
        <f>IF(B$17=0,0,G8/B$17)</f>
        <v>0.21052631578947367</v>
      </c>
      <c r="I8" s="56">
        <v>34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0.35294117647058826</v>
      </c>
      <c r="E9" s="33" t="s">
        <v>182</v>
      </c>
      <c r="F9" s="30" t="s">
        <v>19</v>
      </c>
      <c r="G9" s="13">
        <v>3</v>
      </c>
      <c r="H9" s="94">
        <f>IF(B$17=0,0,G9/B$17)</f>
        <v>0.15789473684210525</v>
      </c>
      <c r="I9" s="56">
        <v>12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0.23529411764705882</v>
      </c>
      <c r="E10" s="33" t="s">
        <v>183</v>
      </c>
      <c r="F10" s="30" t="s">
        <v>186</v>
      </c>
      <c r="G10" s="13">
        <v>2</v>
      </c>
      <c r="H10" s="94">
        <f>IF(B$17=0,0,G10/B$17)</f>
        <v>0.10526315789473684</v>
      </c>
      <c r="I10" s="56">
        <v>3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58</v>
      </c>
      <c r="F11" s="30" t="s">
        <v>22</v>
      </c>
      <c r="G11" s="13">
        <v>1</v>
      </c>
      <c r="H11" s="94">
        <f>IF(B$17=0,0,G11/B$17)</f>
        <v>5.2631578947368418E-2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1</v>
      </c>
      <c r="H12" s="94">
        <f>IF(B$17=0,0,G12/B$17)</f>
        <v>5.2631578947368418E-2</v>
      </c>
      <c r="I12" s="56">
        <v>33</v>
      </c>
      <c r="K12" s="5">
        <v>10</v>
      </c>
      <c r="L12" s="61">
        <v>3.8000000000000043</v>
      </c>
      <c r="N12" s="75" t="s">
        <v>126</v>
      </c>
      <c r="O12" s="85">
        <f>IF(P12=0,0,Q12/P12)</f>
        <v>-15.5</v>
      </c>
      <c r="P12" s="79">
        <v>1</v>
      </c>
      <c r="Q12" s="67">
        <v>-15.5</v>
      </c>
    </row>
    <row r="13" spans="1:17">
      <c r="A13" s="22" t="s">
        <v>97</v>
      </c>
      <c r="B13" s="15">
        <v>21</v>
      </c>
      <c r="C13" s="11">
        <f>IF(B$3=0,0,B13/B$3)</f>
        <v>0.18584070796460178</v>
      </c>
      <c r="E13" s="33" t="s">
        <v>74</v>
      </c>
      <c r="F13" s="30" t="s">
        <v>38</v>
      </c>
      <c r="G13" s="13">
        <v>1</v>
      </c>
      <c r="H13" s="94">
        <f>IF(B$17=0,0,G13/B$17)</f>
        <v>5.2631578947368418E-2</v>
      </c>
      <c r="I13" s="56">
        <v>10</v>
      </c>
      <c r="K13" s="5">
        <v>11</v>
      </c>
      <c r="L13" s="61">
        <v>-13.399999999999995</v>
      </c>
      <c r="N13" s="76" t="s">
        <v>127</v>
      </c>
      <c r="O13" s="86">
        <f>IF(P13=0,0,Q13/P13)</f>
        <v>-11.4</v>
      </c>
      <c r="P13" s="80">
        <v>5</v>
      </c>
      <c r="Q13" s="68">
        <v>-57</v>
      </c>
    </row>
    <row r="14" spans="1:17">
      <c r="A14" s="19" t="s">
        <v>94</v>
      </c>
      <c r="B14" s="13">
        <v>20</v>
      </c>
      <c r="C14" s="6">
        <f>IF(B$3=0,0,B14/B$3)</f>
        <v>0.17699115044247787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10</v>
      </c>
      <c r="C15" s="4">
        <f>IF(B$13=0,0,B15/B$13)</f>
        <v>0.47619047619047616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-3.7285714285714291</v>
      </c>
      <c r="P15" s="81">
        <v>7</v>
      </c>
      <c r="Q15" s="69">
        <v>-26.100000000000005</v>
      </c>
    </row>
    <row r="16" spans="1:17">
      <c r="A16" s="18" t="s">
        <v>100</v>
      </c>
      <c r="B16" s="12">
        <f>B22</f>
        <v>9</v>
      </c>
      <c r="C16" s="4">
        <f>IF(B$14=0,0,B16/B$14)</f>
        <v>0.45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0.16814159292035399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0.11504424778761062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8</v>
      </c>
      <c r="C19" s="6">
        <f>IF(B$17=0,0,B19/B$17)</f>
        <v>0.42105263157894735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244</v>
      </c>
      <c r="O19" s="86">
        <f t="shared" si="3"/>
        <v>21</v>
      </c>
      <c r="P19" s="80">
        <v>1</v>
      </c>
      <c r="Q19" s="68">
        <v>21</v>
      </c>
    </row>
    <row r="20" spans="1:17">
      <c r="A20" s="19" t="s">
        <v>11</v>
      </c>
      <c r="B20" s="13">
        <v>11</v>
      </c>
      <c r="C20" s="6">
        <f>IF(B$17=0,0,B20/B$17)</f>
        <v>0.57894736842105265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238</v>
      </c>
      <c r="O20" s="86">
        <f t="shared" si="3"/>
        <v>19.649999999999999</v>
      </c>
      <c r="P20" s="80">
        <v>2</v>
      </c>
      <c r="Q20" s="68">
        <v>39.299999999999997</v>
      </c>
    </row>
    <row r="21" spans="1:17">
      <c r="A21" s="19" t="s">
        <v>151</v>
      </c>
      <c r="B21" s="13">
        <v>10</v>
      </c>
      <c r="C21" s="6">
        <f>IF(B$17=0,0,B21/B$17)</f>
        <v>0.52631578947368418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324</v>
      </c>
      <c r="O21" s="86">
        <f t="shared" si="3"/>
        <v>5.9833333333333343</v>
      </c>
      <c r="P21" s="80">
        <v>6</v>
      </c>
      <c r="Q21" s="68">
        <v>35.900000000000006</v>
      </c>
    </row>
    <row r="22" spans="1:17">
      <c r="A22" s="19" t="s">
        <v>149</v>
      </c>
      <c r="B22" s="13">
        <v>9</v>
      </c>
      <c r="C22" s="6">
        <f>IF(B$17=0,0,B22/B$17)</f>
        <v>0.47368421052631576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277</v>
      </c>
      <c r="O22" s="86">
        <f t="shared" si="3"/>
        <v>-0.97142857142857075</v>
      </c>
      <c r="P22" s="80">
        <v>14</v>
      </c>
      <c r="Q22" s="68">
        <v>-13.599999999999991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 t="shared" si="3"/>
        <v>-8.4499999999999993</v>
      </c>
      <c r="P23" s="80">
        <v>4</v>
      </c>
      <c r="Q23" s="68">
        <v>-33.799999999999997</v>
      </c>
    </row>
    <row r="24" spans="1:17">
      <c r="A24" s="19" t="s">
        <v>5</v>
      </c>
      <c r="B24" s="16">
        <f>IF(B$17=0,0,C24/B$17)</f>
        <v>5447.3684210526317</v>
      </c>
      <c r="C24" s="8">
        <v>103500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-18.224999999999998</v>
      </c>
      <c r="P24" s="80">
        <v>4</v>
      </c>
      <c r="Q24" s="68">
        <v>-72.899999999999991</v>
      </c>
    </row>
    <row r="25" spans="1:17">
      <c r="A25" s="20" t="s">
        <v>133</v>
      </c>
      <c r="B25" s="97">
        <f>IF($B$17-B$16=0,0,C25/($B$17-B$16))</f>
        <v>7850</v>
      </c>
      <c r="C25" s="98">
        <v>78500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-20.858333333333331</v>
      </c>
      <c r="P25" s="80">
        <v>12</v>
      </c>
      <c r="Q25" s="68">
        <v>-250.29999999999995</v>
      </c>
    </row>
    <row r="26" spans="1:17">
      <c r="A26" s="20" t="s">
        <v>134</v>
      </c>
      <c r="B26" s="97">
        <f>IF(B$16=0,0,C26/B$16)</f>
        <v>2777.7777777777778</v>
      </c>
      <c r="C26" s="98">
        <v>25000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-48.985714285714288</v>
      </c>
      <c r="P26" s="80">
        <v>7</v>
      </c>
      <c r="Q26" s="68">
        <v>-342.90000000000003</v>
      </c>
    </row>
    <row r="27" spans="1:17">
      <c r="A27" s="20" t="s">
        <v>132</v>
      </c>
      <c r="B27" s="97">
        <f>IF(B$18=0,0,C27/B$18)</f>
        <v>-5407.6923076923076</v>
      </c>
      <c r="C27" s="98">
        <v>-70300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0.31578947368421051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0.21052631578947367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0.15789473684210525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0.15789473684210525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5.2631578947368418E-2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-785.71428571428567</v>
      </c>
      <c r="P2" s="79">
        <v>7</v>
      </c>
      <c r="Q2" s="63">
        <v>-5500</v>
      </c>
    </row>
    <row r="3" spans="1:17">
      <c r="A3" s="19" t="s">
        <v>8</v>
      </c>
      <c r="B3" s="122">
        <v>49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0.7142857142857143</v>
      </c>
      <c r="I3" s="56">
        <v>3</v>
      </c>
      <c r="K3" s="5">
        <v>1</v>
      </c>
      <c r="L3" s="61">
        <v>6.9</v>
      </c>
      <c r="N3" s="76" t="s">
        <v>104</v>
      </c>
      <c r="O3" s="83">
        <f t="shared" si="0"/>
        <v>1428.5714285714287</v>
      </c>
      <c r="P3" s="80">
        <v>7</v>
      </c>
      <c r="Q3" s="64">
        <v>10000</v>
      </c>
    </row>
    <row r="4" spans="1:17">
      <c r="A4" s="19" t="s">
        <v>6</v>
      </c>
      <c r="B4" s="124">
        <v>-89.9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0.5714285714285714</v>
      </c>
      <c r="I4" s="56">
        <v>1</v>
      </c>
      <c r="K4" s="5">
        <v>2</v>
      </c>
      <c r="L4" s="61">
        <v>-18.200000000000003</v>
      </c>
      <c r="N4" s="76" t="s">
        <v>105</v>
      </c>
      <c r="O4" s="83">
        <f t="shared" si="0"/>
        <v>-4228.5714285714284</v>
      </c>
      <c r="P4" s="80">
        <v>7</v>
      </c>
      <c r="Q4" s="64">
        <v>-29600</v>
      </c>
    </row>
    <row r="5" spans="1:17">
      <c r="A5" s="19" t="s">
        <v>7</v>
      </c>
      <c r="B5" s="126">
        <f>IF(B$2=0,0,B$4/B$2)</f>
        <v>-12.842857142857143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0.42857142857142855</v>
      </c>
      <c r="I5" s="56">
        <v>6</v>
      </c>
      <c r="K5" s="5">
        <v>3</v>
      </c>
      <c r="L5" s="61">
        <v>-63.400000000000006</v>
      </c>
      <c r="N5" s="76" t="s">
        <v>157</v>
      </c>
      <c r="O5" s="83">
        <f>IF(P5=0,0,Q5/P5)</f>
        <v>-1275</v>
      </c>
      <c r="P5" s="80">
        <v>4</v>
      </c>
      <c r="Q5" s="64">
        <v>-5100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0.42857142857142855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-325</v>
      </c>
      <c r="P6" s="80">
        <v>4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2</v>
      </c>
      <c r="H7" s="94">
        <f>IF(B$17=0,0,G7/B$17)</f>
        <v>0.2857142857142857</v>
      </c>
      <c r="I7" s="56">
        <v>33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0.42857142857142855</v>
      </c>
      <c r="E8" s="33" t="s">
        <v>182</v>
      </c>
      <c r="F8" s="30" t="s">
        <v>19</v>
      </c>
      <c r="G8" s="13">
        <v>1</v>
      </c>
      <c r="H8" s="94">
        <f>IF(B$17=0,0,G8/B$17)</f>
        <v>0.14285714285714285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54</v>
      </c>
      <c r="F9" s="30" t="s">
        <v>20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-6.75</v>
      </c>
      <c r="P12" s="79">
        <v>4</v>
      </c>
      <c r="Q12" s="67">
        <v>-27</v>
      </c>
    </row>
    <row r="13" spans="1:17">
      <c r="A13" s="22" t="s">
        <v>97</v>
      </c>
      <c r="B13" s="15">
        <v>13</v>
      </c>
      <c r="C13" s="11">
        <f>IF(B$3=0,0,B13/B$3)</f>
        <v>0.26530612244897961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4</v>
      </c>
      <c r="C14" s="6">
        <f>IF(B$3=0,0,B14/B$3)</f>
        <v>8.1632653061224483E-2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169</v>
      </c>
      <c r="O19" s="86">
        <f t="shared" si="3"/>
        <v>21.4</v>
      </c>
      <c r="P19" s="80">
        <v>1</v>
      </c>
      <c r="Q19" s="68">
        <v>21.4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-34.65</v>
      </c>
      <c r="P22" s="80">
        <v>2</v>
      </c>
      <c r="Q22" s="68">
        <v>-69.3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7214.2857142857147</v>
      </c>
      <c r="C24" s="8">
        <v>50500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 t="shared" si="3"/>
        <v>-46.733333333333327</v>
      </c>
      <c r="P24" s="80">
        <v>6</v>
      </c>
      <c r="Q24" s="68">
        <v>-280.39999999999998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2024-07-18T09:30:20Z</dcterms:modified>
</cp:coreProperties>
</file>