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D1F5BAF2-B00F-4447-B5B5-5DD374C60C62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6" l="1"/>
  <c r="O28" i="6301"/>
  <c r="O34" i="6313" l="1"/>
  <c r="O18" i="6317"/>
  <c r="O19" i="6304" l="1"/>
  <c r="O30" i="6317"/>
  <c r="O28" i="6316" l="1"/>
  <c r="O27" i="6316"/>
  <c r="O26" i="6316"/>
  <c r="O19" i="6313"/>
  <c r="O21" i="6287"/>
  <c r="O19" i="6307"/>
  <c r="O20" i="6303" l="1"/>
  <c r="O26" i="6303"/>
  <c r="O49" i="6277"/>
  <c r="O18" i="6311"/>
  <c r="O22" i="6302"/>
  <c r="O18" i="6302"/>
  <c r="O30" i="6302"/>
  <c r="O21" i="6316"/>
  <c r="O29" i="6317"/>
  <c r="O21" i="6311"/>
  <c r="O21" i="6307" l="1"/>
  <c r="O26" i="6306"/>
  <c r="O28" i="6317"/>
  <c r="O19" i="6317"/>
  <c r="O22" i="6306"/>
  <c r="O30" i="6306"/>
  <c r="O25" i="6311"/>
  <c r="O18" i="6307"/>
  <c r="O38" i="6277" l="1"/>
  <c r="O24" i="6317"/>
  <c r="O19" i="6311" l="1"/>
  <c r="O19" i="6309"/>
  <c r="O18" i="6316"/>
  <c r="O26" i="6317"/>
  <c r="O27" i="6317"/>
  <c r="O25" i="6317"/>
  <c r="O30" i="6298" l="1"/>
  <c r="O18" i="6315"/>
  <c r="O27" i="6315"/>
  <c r="O23" i="6317"/>
  <c r="O20" i="6317" l="1"/>
  <c r="O22" i="6317"/>
  <c r="O21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33" i="6287"/>
  <c r="O23" i="6301"/>
  <c r="O30" i="6272"/>
  <c r="C17" i="6317" l="1"/>
  <c r="H14" i="6317"/>
  <c r="H7" i="6317"/>
  <c r="H10" i="6317"/>
  <c r="H8" i="6317"/>
  <c r="C22" i="6317"/>
  <c r="H9" i="6317"/>
  <c r="H4" i="6317"/>
  <c r="H15" i="6317"/>
  <c r="H18" i="6317"/>
  <c r="C23" i="6317"/>
  <c r="H2" i="6317"/>
  <c r="H29" i="6317"/>
  <c r="H39" i="6317"/>
  <c r="H6" i="6317"/>
  <c r="H16" i="6317"/>
  <c r="H20" i="6317"/>
  <c r="H25" i="6317"/>
  <c r="H32" i="6317"/>
  <c r="C39" i="6317"/>
  <c r="C19" i="6317"/>
  <c r="B24" i="6317"/>
  <c r="H41" i="6317"/>
  <c r="H11" i="6317"/>
  <c r="H21" i="6317"/>
  <c r="H13" i="6317"/>
  <c r="H33" i="6317"/>
  <c r="C41" i="6317"/>
  <c r="H17" i="6317"/>
  <c r="H12" i="6317"/>
  <c r="C20" i="6317"/>
  <c r="H35" i="6317"/>
  <c r="H5" i="6317"/>
  <c r="H23" i="6317"/>
  <c r="H27" i="6317"/>
  <c r="C35" i="6317"/>
  <c r="C43" i="6317"/>
  <c r="H37" i="6317"/>
  <c r="C46" i="6317"/>
  <c r="H3" i="6317"/>
  <c r="H19" i="6317"/>
  <c r="H24" i="6317"/>
  <c r="H28" i="6317"/>
  <c r="C37" i="6317"/>
  <c r="C47" i="6317"/>
  <c r="H38" i="6317"/>
  <c r="H42" i="6317"/>
  <c r="H34" i="6317"/>
  <c r="C38" i="6317"/>
  <c r="C42" i="6317"/>
  <c r="H22" i="6317"/>
  <c r="H26" i="6317"/>
  <c r="H30" i="6317"/>
  <c r="H36" i="6317"/>
  <c r="H40" i="6317"/>
  <c r="C44" i="6317"/>
  <c r="C21" i="6317"/>
  <c r="B25" i="6317"/>
  <c r="H31" i="6317"/>
  <c r="C36" i="6317"/>
  <c r="C40" i="6317"/>
  <c r="O20" i="6309" l="1"/>
  <c r="O24" i="6316"/>
  <c r="O28" i="6313" l="1"/>
  <c r="O26" i="6304"/>
  <c r="O25" i="6316" l="1"/>
  <c r="O21" i="6315"/>
  <c r="O37" i="6277"/>
  <c r="O22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3" i="6277" l="1"/>
  <c r="O28" i="6307"/>
  <c r="O20" i="6277" l="1"/>
  <c r="O28" i="6314"/>
  <c r="O33" i="6313" l="1"/>
  <c r="O28" i="6287"/>
  <c r="O34" i="6311" l="1"/>
  <c r="O36" i="6307"/>
  <c r="O18" i="6304"/>
  <c r="O20" i="6304"/>
  <c r="O26" i="6309"/>
  <c r="O34" i="6304"/>
  <c r="O26" i="6302"/>
  <c r="O18" i="6301"/>
  <c r="O24" i="6311" l="1"/>
  <c r="O25" i="6313"/>
  <c r="O26" i="6305"/>
  <c r="O25" i="6305"/>
  <c r="O22" i="6311" l="1"/>
  <c r="O26" i="6311"/>
  <c r="O47" i="6277"/>
  <c r="O28" i="6309"/>
  <c r="O26" i="6287"/>
  <c r="O31" i="6311"/>
  <c r="O29" i="6307" l="1"/>
  <c r="O33" i="6307"/>
  <c r="O37" i="6287"/>
  <c r="O36" i="6287"/>
  <c r="O38" i="6287"/>
  <c r="O22" i="6315"/>
  <c r="O30" i="6315"/>
  <c r="O21" i="6314"/>
  <c r="O48" i="6277"/>
  <c r="O35" i="6277"/>
  <c r="O40" i="6277"/>
  <c r="O26" i="6315"/>
  <c r="O32" i="6313"/>
  <c r="O31" i="6309"/>
  <c r="O24" i="6315" l="1"/>
  <c r="O19" i="6315"/>
  <c r="O31" i="6305"/>
  <c r="O29" i="6306"/>
  <c r="O20" i="6302" l="1"/>
  <c r="O32" i="6315"/>
  <c r="O24" i="6314" l="1"/>
  <c r="O27" i="6309"/>
  <c r="O22" i="6307"/>
  <c r="O18" i="6305"/>
  <c r="O27" i="6305"/>
  <c r="O30" i="6305"/>
  <c r="O35" i="6307" l="1"/>
  <c r="O23" i="6307"/>
  <c r="O21" i="6302"/>
  <c r="O34" i="6302"/>
  <c r="O19" i="6302"/>
  <c r="O22" i="6314"/>
  <c r="O23" i="6314"/>
  <c r="O20" i="6313"/>
  <c r="O31" i="6315" l="1"/>
  <c r="O28" i="6315"/>
  <c r="O33" i="6304"/>
  <c r="O28" i="6304"/>
  <c r="O24" i="6304"/>
  <c r="O25" i="6314"/>
  <c r="O18" i="6314"/>
  <c r="O33" i="6309"/>
  <c r="O30" i="6309"/>
  <c r="O18" i="6309"/>
  <c r="O23" i="6311" l="1"/>
  <c r="O23" i="6315"/>
  <c r="O20" i="6314"/>
  <c r="O26" i="6301"/>
  <c r="O31" i="6301"/>
  <c r="O22" i="6301"/>
  <c r="O29" i="6315" l="1"/>
  <c r="O25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18" i="6313"/>
  <c r="O26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5" i="6315"/>
  <c r="H30" i="6315"/>
  <c r="H21" i="6315"/>
  <c r="H8" i="6315"/>
  <c r="H37" i="6315"/>
  <c r="H16" i="6315"/>
  <c r="C37" i="6315"/>
  <c r="H19" i="6315"/>
  <c r="H10" i="6315"/>
  <c r="C19" i="6315"/>
  <c r="H20" i="6315"/>
  <c r="C39" i="6315"/>
  <c r="H11" i="6315"/>
  <c r="H3" i="6315"/>
  <c r="H22" i="6315"/>
  <c r="H9" i="6315"/>
  <c r="C20" i="6315"/>
  <c r="H7" i="6315"/>
  <c r="H4" i="6315"/>
  <c r="H25" i="6315"/>
  <c r="H29" i="6315"/>
  <c r="H41" i="6315"/>
  <c r="C41" i="6315"/>
  <c r="H42" i="6315"/>
  <c r="H26" i="6315"/>
  <c r="H14" i="6315"/>
  <c r="H34" i="6315"/>
  <c r="C42" i="6315"/>
  <c r="H6" i="6315"/>
  <c r="H33" i="6315"/>
  <c r="H12" i="6315"/>
  <c r="C17" i="6315"/>
  <c r="C23" i="6315"/>
  <c r="H5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2" i="6315"/>
  <c r="H24" i="6315"/>
  <c r="H28" i="6315"/>
  <c r="H17" i="6315"/>
  <c r="H36" i="6315"/>
  <c r="H40" i="6315"/>
  <c r="C44" i="6315"/>
  <c r="C21" i="6315"/>
  <c r="B25" i="6315"/>
  <c r="H18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1" i="6313" l="1"/>
  <c r="O22" i="6313"/>
  <c r="O27" i="6313"/>
  <c r="O19" i="6310"/>
  <c r="O22" i="6310"/>
  <c r="O24" i="6303"/>
  <c r="O27" i="6303"/>
  <c r="O29" i="6303"/>
  <c r="O27" i="6307"/>
  <c r="O24" i="6307"/>
  <c r="O27" i="6301" l="1"/>
  <c r="O23" i="6313"/>
  <c r="O24" i="6313" l="1"/>
  <c r="O30" i="6313"/>
  <c r="O29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2" i="6309"/>
  <c r="O44" i="6272"/>
  <c r="H3" i="6313" l="1"/>
  <c r="H20" i="6313"/>
  <c r="C35" i="6313"/>
  <c r="C20" i="6313"/>
  <c r="H11" i="6313"/>
  <c r="H41" i="6313"/>
  <c r="H22" i="6313"/>
  <c r="H15" i="6313"/>
  <c r="C21" i="6313"/>
  <c r="H18" i="6313"/>
  <c r="C36" i="6313"/>
  <c r="C41" i="6313"/>
  <c r="H25" i="6313"/>
  <c r="H19" i="6313"/>
  <c r="H37" i="6313"/>
  <c r="C42" i="6313"/>
  <c r="H31" i="6313"/>
  <c r="H6" i="6313"/>
  <c r="H21" i="6313"/>
  <c r="C37" i="6313"/>
  <c r="H2" i="6313"/>
  <c r="H16" i="6313"/>
  <c r="C23" i="6313"/>
  <c r="H32" i="6313"/>
  <c r="C38" i="6313"/>
  <c r="C43" i="6313"/>
  <c r="H9" i="6313"/>
  <c r="C22" i="6313"/>
  <c r="C45" i="6313"/>
  <c r="C17" i="6313"/>
  <c r="H5" i="6313"/>
  <c r="H10" i="6313"/>
  <c r="H4" i="6313"/>
  <c r="H8" i="6313"/>
  <c r="H23" i="6313"/>
  <c r="H27" i="6313"/>
  <c r="H39" i="6313"/>
  <c r="H14" i="6313"/>
  <c r="C19" i="6313"/>
  <c r="B24" i="6313"/>
  <c r="H34" i="6313"/>
  <c r="C39" i="6313"/>
  <c r="C46" i="6313"/>
  <c r="H7" i="6313"/>
  <c r="H24" i="6313"/>
  <c r="H13" i="6313"/>
  <c r="H35" i="6313"/>
  <c r="C40" i="6313"/>
  <c r="C47" i="6313"/>
  <c r="B25" i="6313"/>
  <c r="H12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2" i="6287"/>
  <c r="O19" i="6306"/>
  <c r="O27" i="6306"/>
  <c r="O31" i="6306"/>
  <c r="O23" i="6308"/>
  <c r="O21" i="6308"/>
  <c r="O23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9" i="6301"/>
  <c r="O24" i="6301"/>
  <c r="O35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29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3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7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9" i="6309"/>
  <c r="H13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5" i="6309"/>
  <c r="H16" i="6309"/>
  <c r="H30" i="6309"/>
  <c r="C37" i="6309"/>
  <c r="C43" i="6309"/>
  <c r="H19" i="6309"/>
  <c r="C22" i="6309"/>
  <c r="H10" i="6309"/>
  <c r="H22" i="6309"/>
  <c r="C23" i="6309"/>
  <c r="H12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1" i="6305" l="1"/>
  <c r="O24" i="6298"/>
  <c r="O33" i="6305" l="1"/>
  <c r="O32" i="6305"/>
  <c r="O18" i="6295"/>
  <c r="O20" i="6287"/>
  <c r="O23" i="6305"/>
  <c r="O28" i="6305"/>
  <c r="O20" i="6306"/>
  <c r="O28" i="6306"/>
  <c r="O23" i="6306"/>
  <c r="O32" i="6304"/>
  <c r="O25" i="6304"/>
  <c r="O30" i="6304"/>
  <c r="O32" i="6277"/>
  <c r="O24" i="6277"/>
  <c r="O33" i="6301" l="1"/>
  <c r="O30" i="6301"/>
  <c r="O30" i="6303"/>
  <c r="O28" i="6303"/>
  <c r="O22" i="6298"/>
  <c r="O20" i="6298"/>
  <c r="O18" i="6298"/>
  <c r="O32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2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8" i="6302" l="1"/>
  <c r="O33" i="6302"/>
  <c r="O21" i="6301"/>
  <c r="O19" i="6301"/>
  <c r="O20" i="6305"/>
  <c r="O19" i="6305"/>
  <c r="O24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39" i="6272"/>
  <c r="H20" i="6305" l="1"/>
  <c r="H3" i="6305"/>
  <c r="H17" i="6305"/>
  <c r="H12" i="6305"/>
  <c r="H2" i="6305"/>
  <c r="H5" i="6305"/>
  <c r="H8" i="6305"/>
  <c r="H10" i="6305"/>
  <c r="H13" i="6305"/>
  <c r="H6" i="6305"/>
  <c r="H18" i="6305"/>
  <c r="H7" i="6305"/>
  <c r="H9" i="6305"/>
  <c r="H16" i="6305"/>
  <c r="H19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1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4" i="6287"/>
  <c r="O21" i="6304"/>
  <c r="O22" i="6304"/>
  <c r="O22" i="6277" l="1"/>
  <c r="O39" i="6277"/>
  <c r="O26" i="6299"/>
  <c r="O25" i="6302"/>
  <c r="O25" i="6295" l="1"/>
  <c r="O21" i="6299"/>
  <c r="O20" i="6299"/>
  <c r="O18" i="6303"/>
  <c r="O22" i="6303"/>
  <c r="O51" i="6272"/>
  <c r="O27" i="6304"/>
  <c r="O29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2" i="6304"/>
  <c r="H18" i="6304"/>
  <c r="H14" i="6304"/>
  <c r="H21" i="6304"/>
  <c r="H3" i="6304"/>
  <c r="H5" i="6304"/>
  <c r="H19" i="6304"/>
  <c r="H20" i="6304"/>
  <c r="H7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3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4" i="6287"/>
  <c r="O27" i="6302"/>
  <c r="O24" i="6302"/>
  <c r="O32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2" i="6302"/>
  <c r="C10" i="6302"/>
  <c r="O9" i="6302"/>
  <c r="C9" i="6302"/>
  <c r="O8" i="6302"/>
  <c r="C8" i="6302"/>
  <c r="O7" i="6302"/>
  <c r="H7" i="6302"/>
  <c r="C7" i="6302"/>
  <c r="O6" i="6302"/>
  <c r="B6" i="6302"/>
  <c r="O5" i="6302"/>
  <c r="H10" i="6302"/>
  <c r="B5" i="6302"/>
  <c r="O4" i="6302"/>
  <c r="O3" i="6302"/>
  <c r="H9" i="6302"/>
  <c r="O2" i="6302"/>
  <c r="H3" i="6302"/>
  <c r="O19" i="6299"/>
  <c r="O36" i="6272"/>
  <c r="H11" i="6302" l="1"/>
  <c r="H6" i="6302"/>
  <c r="H8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3" i="6302"/>
  <c r="B25" i="6302"/>
  <c r="H27" i="6302"/>
  <c r="B24" i="6302"/>
  <c r="H26" i="6302"/>
  <c r="C23" i="6302"/>
  <c r="H25" i="6302"/>
  <c r="C22" i="6302"/>
  <c r="H24" i="6302"/>
  <c r="C21" i="6302"/>
  <c r="H12" i="6302"/>
  <c r="C20" i="6302"/>
  <c r="H23" i="6302"/>
  <c r="C19" i="6302"/>
  <c r="H22" i="6302"/>
  <c r="H21" i="6302"/>
  <c r="O22" i="6287" l="1"/>
  <c r="O23" i="6295"/>
  <c r="O20" i="6301"/>
  <c r="O34" i="6301"/>
  <c r="O25" i="6301"/>
  <c r="C32" i="6301"/>
  <c r="B27" i="6301"/>
  <c r="C18" i="6301"/>
  <c r="B17" i="6301"/>
  <c r="C17" i="6301" s="1"/>
  <c r="B16" i="6301"/>
  <c r="O15" i="6301"/>
  <c r="H20" i="6301"/>
  <c r="B15" i="6301"/>
  <c r="C15" i="6301" s="1"/>
  <c r="O14" i="6301"/>
  <c r="H19" i="6301"/>
  <c r="C14" i="6301"/>
  <c r="O13" i="6301"/>
  <c r="C13" i="6301"/>
  <c r="O12" i="6301"/>
  <c r="H17" i="6301"/>
  <c r="C12" i="6301"/>
  <c r="H11" i="6301"/>
  <c r="B11" i="6301"/>
  <c r="C11" i="6301" s="1"/>
  <c r="H5" i="6301"/>
  <c r="C10" i="6301"/>
  <c r="O9" i="6301"/>
  <c r="H10" i="6301"/>
  <c r="C9" i="6301"/>
  <c r="O8" i="6301"/>
  <c r="H16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2" i="6301"/>
  <c r="O45" i="6277"/>
  <c r="O34" i="6272"/>
  <c r="H3" i="6301" l="1"/>
  <c r="H18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5" i="6301"/>
  <c r="H14" i="6301"/>
  <c r="H29" i="6301"/>
  <c r="H28" i="6301"/>
  <c r="B25" i="6301"/>
  <c r="H27" i="6301"/>
  <c r="B24" i="6301"/>
  <c r="H26" i="6301"/>
  <c r="C23" i="6301"/>
  <c r="H13" i="6301"/>
  <c r="C22" i="6301"/>
  <c r="H25" i="6301"/>
  <c r="C21" i="6301"/>
  <c r="H24" i="6301"/>
  <c r="C20" i="6301"/>
  <c r="H23" i="6301"/>
  <c r="C19" i="6301"/>
  <c r="H22" i="6301"/>
  <c r="H21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40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1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9" i="6287"/>
  <c r="O31" i="6287"/>
  <c r="O33" i="6277"/>
  <c r="O23" i="6277"/>
  <c r="O38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9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5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1" i="6277" l="1"/>
  <c r="O40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9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8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1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4" i="6277"/>
  <c r="O42" i="6277"/>
  <c r="O29" i="6277"/>
  <c r="O46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2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5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7" i="6272"/>
  <c r="O57" i="6272"/>
  <c r="O4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<sst xmlns="http://schemas.openxmlformats.org/spreadsheetml/2006/main" count="9237" uniqueCount="318">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</sst>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全体!$K$2:$K$599</c:f>
              <c:numCache>
                <c:formatCode>General</c:formatCode>
                <c:ptCount val="5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</c:numCache>
            </c:numRef>
          </c:xVal>
          <c:yVal>
            <c:numRef>
              <c:f>全体!$L$2:$L$599</c:f>
              <c:numCache>
                <c:formatCode>\+0.0;\-0.0;\±0</c:formatCode>
                <c:ptCount val="59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-68.676716917922946</c:v>
                </c:pt>
                <c:pt idx="1">
                  <c:v>-12.395309882747069</c:v>
                </c:pt>
                <c:pt idx="2">
                  <c:v>-23.752151462994835</c:v>
                </c:pt>
                <c:pt idx="3">
                  <c:v>-34.215500945179585</c:v>
                </c:pt>
                <c:pt idx="4">
                  <c:v>-7.6530612244897958</c:v>
                </c:pt>
                <c:pt idx="5">
                  <c:v>-30.303030303030305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103</c:v>
                </c:pt>
                <c:pt idx="1">
                  <c:v>206</c:v>
                </c:pt>
                <c:pt idx="2">
                  <c:v>212</c:v>
                </c:pt>
                <c:pt idx="3">
                  <c:v>188</c:v>
                </c:pt>
                <c:pt idx="4">
                  <c:v>113</c:v>
                </c:pt>
                <c:pt idx="5">
                  <c:v>79</c:v>
                </c:pt>
                <c:pt idx="6">
                  <c:v>26</c:v>
                </c:pt>
                <c:pt idx="7">
                  <c:v>11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佐藤成浩!$L$2:$L$54</c:f>
              <c:numCache>
                <c:formatCode>\+0.0;\-0.0;\±0</c:formatCode>
                <c:ptCount val="5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882.69230769230774</c:v>
                </c:pt>
                <c:pt idx="1">
                  <c:v>1059.6153846153845</c:v>
                </c:pt>
                <c:pt idx="2">
                  <c:v>1272.5490196078431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柳澤颯吾!$L$2:$L$55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1198.1132075471698</c:v>
                </c:pt>
                <c:pt idx="1">
                  <c:v>494.33962264150944</c:v>
                </c:pt>
                <c:pt idx="2">
                  <c:v>1340.3846153846155</c:v>
                </c:pt>
                <c:pt idx="3">
                  <c:v>574.468085106383</c:v>
                </c:pt>
                <c:pt idx="4">
                  <c:v>-312.5</c:v>
                </c:pt>
                <c:pt idx="5">
                  <c:v>-1436.8421052631579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29</c:v>
                </c:pt>
                <c:pt idx="3">
                  <c:v>8</c:v>
                </c:pt>
                <c:pt idx="4">
                  <c:v>16</c:v>
                </c:pt>
                <c:pt idx="5">
                  <c:v>11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中村花菜!$L$2:$L$31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-1879.3103448275863</c:v>
                </c:pt>
                <c:pt idx="1">
                  <c:v>-31.03448275862069</c:v>
                </c:pt>
                <c:pt idx="2">
                  <c:v>-2058.6206896551726</c:v>
                </c:pt>
                <c:pt idx="3">
                  <c:v>-692.59259259259261</c:v>
                </c:pt>
                <c:pt idx="4">
                  <c:v>52.173913043478258</c:v>
                </c:pt>
                <c:pt idx="5">
                  <c:v>21.428571428571427</c:v>
                </c:pt>
                <c:pt idx="6">
                  <c:v>-671.42857142857144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5</c:v>
                </c:pt>
                <c:pt idx="3">
                  <c:v>12</c:v>
                </c:pt>
                <c:pt idx="4">
                  <c:v>5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中村季暉!$L$2:$L$26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-166.66666666666666</c:v>
                </c:pt>
                <c:pt idx="1">
                  <c:v>758.33333333333337</c:v>
                </c:pt>
                <c:pt idx="2">
                  <c:v>-1418.1818181818182</c:v>
                </c:pt>
                <c:pt idx="3">
                  <c:v>-635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7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塩入悠!$L$2:$L$18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-2106.25</c:v>
                </c:pt>
                <c:pt idx="1">
                  <c:v>962.5</c:v>
                </c:pt>
                <c:pt idx="2">
                  <c:v>740</c:v>
                </c:pt>
                <c:pt idx="3">
                  <c:v>3108.3333333333335</c:v>
                </c:pt>
                <c:pt idx="4">
                  <c:v>-62.5</c:v>
                </c:pt>
                <c:pt idx="5">
                  <c:v>-1420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宮澤七星!$L$2:$L$28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-1461.5384615384614</c:v>
                </c:pt>
                <c:pt idx="1">
                  <c:v>646.15384615384619</c:v>
                </c:pt>
                <c:pt idx="2">
                  <c:v>-962.5</c:v>
                </c:pt>
                <c:pt idx="3">
                  <c:v>-465.21739130434781</c:v>
                </c:pt>
                <c:pt idx="4">
                  <c:v>678.9473684210526</c:v>
                </c:pt>
                <c:pt idx="5">
                  <c:v>-883.33333333333337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9</c:v>
                </c:pt>
                <c:pt idx="2">
                  <c:v>10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山本悠介!$L$2:$L$35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627.27272727272725</c:v>
                </c:pt>
                <c:pt idx="1">
                  <c:v>742.42424242424238</c:v>
                </c:pt>
                <c:pt idx="2">
                  <c:v>57.575757575757578</c:v>
                </c:pt>
                <c:pt idx="3">
                  <c:v>2036.6666666666667</c:v>
                </c:pt>
                <c:pt idx="4">
                  <c:v>746.42857142857144</c:v>
                </c:pt>
                <c:pt idx="5">
                  <c:v>580</c:v>
                </c:pt>
                <c:pt idx="6">
                  <c:v>-1346.1538461538462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18</c:v>
                </c:pt>
                <c:pt idx="3">
                  <c:v>7</c:v>
                </c:pt>
                <c:pt idx="4">
                  <c:v>11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清水常緑!$L$2:$L$37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-745.71428571428567</c:v>
                </c:pt>
                <c:pt idx="1">
                  <c:v>497.14285714285717</c:v>
                </c:pt>
                <c:pt idx="2">
                  <c:v>711.42857142857144</c:v>
                </c:pt>
                <c:pt idx="3">
                  <c:v>-1067.6470588235295</c:v>
                </c:pt>
                <c:pt idx="4">
                  <c:v>-1082.1428571428571</c:v>
                </c:pt>
                <c:pt idx="5">
                  <c:v>1040</c:v>
                </c:pt>
                <c:pt idx="6">
                  <c:v>2250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9</c:v>
                </c:pt>
                <c:pt idx="1">
                  <c:v>8</c:v>
                </c:pt>
                <c:pt idx="2">
                  <c:v>13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長野柊馬!$K$2:$K$28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xVal>
          <c:yVal>
            <c:numRef>
              <c:f>長野柊馬!$L$2:$L$28</c:f>
              <c:numCache>
                <c:formatCode>\+0.0;\-0.0;\±0</c:formatCode>
                <c:ptCount val="27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850</c:v>
                </c:pt>
                <c:pt idx="1">
                  <c:v>-680.76923076923072</c:v>
                </c:pt>
                <c:pt idx="2">
                  <c:v>2760</c:v>
                </c:pt>
                <c:pt idx="3">
                  <c:v>-970</c:v>
                </c:pt>
                <c:pt idx="4">
                  <c:v>2146.1538461538462</c:v>
                </c:pt>
                <c:pt idx="5">
                  <c:v>3445.4545454545455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6</c:v>
                </c:pt>
                <c:pt idx="1">
                  <c:v>8</c:v>
                </c:pt>
                <c:pt idx="2">
                  <c:v>11</c:v>
                </c:pt>
                <c:pt idx="3">
                  <c:v>12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小林圭太!$L$2:$L$14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-1525</c:v>
                </c:pt>
                <c:pt idx="1">
                  <c:v>-1383.3333333333333</c:v>
                </c:pt>
                <c:pt idx="2">
                  <c:v>-1927.2727272727273</c:v>
                </c:pt>
                <c:pt idx="3">
                  <c:v>1544.4444444444443</c:v>
                </c:pt>
                <c:pt idx="4">
                  <c:v>-1212.5</c:v>
                </c:pt>
                <c:pt idx="5">
                  <c:v>-350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4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01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  <row r="99" spans="1:4">
      <c r="A99" s="24" t="s">
        <v>315</v>
      </c>
      <c r="B99" s="25">
        <v>45279.777615740742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45281.774710648147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45281.774282407408</v>
      </c>
      <c r="C101" s="24" t="s">
        <v>102</v>
      </c>
      <c r="D101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597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53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29</v>
      </c>
    </row>
    <row r="30" spans="1:2">
      <c r="A30" t="s">
        <v>238</v>
      </c>
      <c r="B30">
        <v>24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16</v>
      </c>
    </row>
    <row r="33" spans="1:2">
      <c r="A33" t="s">
        <v>255</v>
      </c>
      <c r="B33">
        <v>26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35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26</v>
      </c>
    </row>
    <row r="44" spans="1:2">
      <c r="A44" t="s">
        <v>297</v>
      </c>
      <c r="B44">
        <v>9</v>
      </c>
    </row>
    <row r="45" spans="1:2">
      <c r="A45" t="s">
        <v>304</v>
      </c>
      <c r="B45">
        <v>12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0.59667254781492796</v>
      </c>
      <c r="C2" s="113"/>
      <c r="D2" s="110"/>
      <c r="E2" s="111"/>
      <c r="F2" s="110"/>
      <c r="G2" s="111"/>
      <c r="H2" s="112">
        <v>0.87152630700651079</v>
      </c>
      <c r="I2" s="113"/>
      <c r="J2" s="112">
        <v>0.68033858221765597</v>
      </c>
      <c r="K2" s="113"/>
      <c r="L2" s="112">
        <v>0.71841448246192763</v>
      </c>
      <c r="M2" s="113"/>
      <c r="N2" s="112">
        <v>0.77542435374572072</v>
      </c>
      <c r="O2" s="113"/>
      <c r="P2" s="112">
        <v>0.66049222186914558</v>
      </c>
      <c r="Q2" s="113"/>
      <c r="R2" s="112">
        <v>0.47028289303193838</v>
      </c>
      <c r="S2" s="113"/>
      <c r="T2" s="112">
        <v>0.10983536599915497</v>
      </c>
      <c r="U2" s="113"/>
      <c r="V2" s="112">
        <v>0.2359134884829083</v>
      </c>
      <c r="W2" s="113"/>
      <c r="X2" s="112">
        <v>-1.4483991856972784E-2</v>
      </c>
      <c r="Y2" s="113"/>
      <c r="Z2" s="112">
        <v>0.3223041298348932</v>
      </c>
      <c r="AA2" s="113"/>
      <c r="AB2" s="112">
        <v>0.27876504145078396</v>
      </c>
      <c r="AC2" s="113"/>
      <c r="AD2" s="112">
        <v>0.53629993030549616</v>
      </c>
      <c r="AE2" s="113"/>
      <c r="AF2" s="112">
        <v>-0.33249846803641619</v>
      </c>
      <c r="AG2" s="113"/>
      <c r="AH2" s="112">
        <v>0.3131824042883059</v>
      </c>
      <c r="AI2" s="113"/>
    </row>
    <row r="3" spans="1:35">
      <c r="A3" s="36">
        <v>1</v>
      </c>
      <c r="B3" s="37" t="s">
        <v>114</v>
      </c>
      <c r="C3" s="106">
        <v>149.25</v>
      </c>
      <c r="D3" s="37" t="s">
        <v>169</v>
      </c>
      <c r="E3" s="38">
        <v>658.2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195</v>
      </c>
      <c r="C4" s="107">
        <v>53</v>
      </c>
      <c r="D4" s="45" t="s">
        <v>263</v>
      </c>
      <c r="E4" s="46">
        <v>408.1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0.35263157894736841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169</v>
      </c>
      <c r="C5" s="107">
        <v>52</v>
      </c>
      <c r="D5" s="45" t="s">
        <v>276</v>
      </c>
      <c r="E5" s="46">
        <v>379.2000000000001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0.33333333333333331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272</v>
      </c>
      <c r="C6" s="107">
        <v>35</v>
      </c>
      <c r="D6" s="45" t="s">
        <v>195</v>
      </c>
      <c r="E6" s="46">
        <v>318.99999999999994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169</v>
      </c>
      <c r="S6" s="50">
        <v>8.9743589743589744E-2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33</v>
      </c>
      <c r="D7" s="45" t="s">
        <v>162</v>
      </c>
      <c r="E7" s="46">
        <v>268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263</v>
      </c>
      <c r="AE7" s="50">
        <v>0.51724137931034486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235</v>
      </c>
      <c r="C8" s="107">
        <v>29</v>
      </c>
      <c r="D8" s="45" t="s">
        <v>265</v>
      </c>
      <c r="E8" s="46">
        <v>200.00000000000009</v>
      </c>
      <c r="F8" s="47" t="s">
        <v>276</v>
      </c>
      <c r="G8" s="59">
        <v>14.584615384615388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276</v>
      </c>
      <c r="O8" s="49">
        <v>0.73076923076923073</v>
      </c>
      <c r="P8" s="47" t="s">
        <v>263</v>
      </c>
      <c r="Q8" s="50">
        <v>0.27692307692307694</v>
      </c>
      <c r="R8" s="47" t="s">
        <v>276</v>
      </c>
      <c r="S8" s="50">
        <v>9.4736842105263161E-2</v>
      </c>
      <c r="T8" s="47" t="s">
        <v>228</v>
      </c>
      <c r="U8" s="51">
        <v>8024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265</v>
      </c>
      <c r="C9" s="107">
        <v>29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276</v>
      </c>
      <c r="I9" s="48">
        <v>2.0769230769230771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177</v>
      </c>
      <c r="S9" s="50">
        <v>0.10526315789473684</v>
      </c>
      <c r="T9" s="47" t="s">
        <v>231</v>
      </c>
      <c r="U9" s="51">
        <v>7975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0.30789473684210528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216</v>
      </c>
      <c r="C10" s="107">
        <v>27</v>
      </c>
      <c r="D10" s="45" t="s">
        <v>205</v>
      </c>
      <c r="E10" s="46">
        <v>141.1</v>
      </c>
      <c r="F10" s="47" t="s">
        <v>169</v>
      </c>
      <c r="G10" s="59">
        <v>12.657692307692308</v>
      </c>
      <c r="H10" s="47" t="s">
        <v>191</v>
      </c>
      <c r="I10" s="48">
        <v>2.1428571428571428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195</v>
      </c>
      <c r="Q10" s="50">
        <v>0.26578947368421052</v>
      </c>
      <c r="R10" s="47" t="s">
        <v>179</v>
      </c>
      <c r="S10" s="50">
        <v>0.10687022900763359</v>
      </c>
      <c r="T10" s="47" t="s">
        <v>264</v>
      </c>
      <c r="U10" s="51">
        <v>7966.666666666667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255</v>
      </c>
      <c r="C11" s="107">
        <v>26</v>
      </c>
      <c r="D11" s="45" t="s">
        <v>244</v>
      </c>
      <c r="E11" s="46">
        <v>128.79999999999998</v>
      </c>
      <c r="F11" s="47" t="s">
        <v>263</v>
      </c>
      <c r="G11" s="59">
        <v>12.366666666666667</v>
      </c>
      <c r="H11" s="47" t="s">
        <v>263</v>
      </c>
      <c r="I11" s="48">
        <v>2.1515151515151514</v>
      </c>
      <c r="J11" s="47" t="s">
        <v>244</v>
      </c>
      <c r="K11" s="49">
        <v>0.375</v>
      </c>
      <c r="L11" s="47" t="s">
        <v>191</v>
      </c>
      <c r="M11" s="49">
        <v>7.1428571428571425E-2</v>
      </c>
      <c r="N11" s="47" t="s">
        <v>169</v>
      </c>
      <c r="O11" s="49">
        <v>0.65384615384615385</v>
      </c>
      <c r="P11" s="47" t="s">
        <v>244</v>
      </c>
      <c r="Q11" s="50">
        <v>0.25438596491228072</v>
      </c>
      <c r="R11" s="47" t="s">
        <v>205</v>
      </c>
      <c r="S11" s="50">
        <v>0.10714285714285714</v>
      </c>
      <c r="T11" s="47" t="s">
        <v>162</v>
      </c>
      <c r="U11" s="51">
        <v>7942.8571428571431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276</v>
      </c>
      <c r="C12" s="107">
        <v>26</v>
      </c>
      <c r="D12" s="45" t="s">
        <v>231</v>
      </c>
      <c r="E12" s="46">
        <v>112.5</v>
      </c>
      <c r="F12" s="47" t="s">
        <v>168</v>
      </c>
      <c r="G12" s="59">
        <v>8.5777777777777757</v>
      </c>
      <c r="H12" s="47" t="s">
        <v>169</v>
      </c>
      <c r="I12" s="48">
        <v>2.1538461538461537</v>
      </c>
      <c r="J12" s="47" t="s">
        <v>163</v>
      </c>
      <c r="K12" s="49">
        <v>0.375</v>
      </c>
      <c r="L12" s="47" t="s">
        <v>263</v>
      </c>
      <c r="M12" s="49">
        <v>9.0909090909090912E-2</v>
      </c>
      <c r="N12" s="47" t="s">
        <v>263</v>
      </c>
      <c r="O12" s="49">
        <v>0.60606060606060608</v>
      </c>
      <c r="P12" s="47" t="s">
        <v>265</v>
      </c>
      <c r="Q12" s="50">
        <v>0.25352112676056338</v>
      </c>
      <c r="R12" s="47" t="s">
        <v>213</v>
      </c>
      <c r="S12" s="50">
        <v>0.1111111111111111</v>
      </c>
      <c r="T12" s="47" t="s">
        <v>244</v>
      </c>
      <c r="U12" s="51">
        <v>7703.4482758620688</v>
      </c>
      <c r="V12" s="47" t="s">
        <v>258</v>
      </c>
      <c r="W12" s="51">
        <v>-4254.545454545455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244</v>
      </c>
      <c r="AG12" s="50">
        <v>0.48275862068965519</v>
      </c>
      <c r="AH12" s="47" t="s">
        <v>195</v>
      </c>
      <c r="AI12" s="54">
        <v>65500</v>
      </c>
    </row>
    <row r="13" spans="1:35">
      <c r="A13" s="44">
        <v>11</v>
      </c>
      <c r="B13" s="45" t="s">
        <v>238</v>
      </c>
      <c r="C13" s="107">
        <v>24</v>
      </c>
      <c r="D13" s="45" t="s">
        <v>191</v>
      </c>
      <c r="E13" s="46">
        <v>79.299999999999983</v>
      </c>
      <c r="F13" s="47" t="s">
        <v>244</v>
      </c>
      <c r="G13" s="59">
        <v>8.0499999999999989</v>
      </c>
      <c r="H13" s="47" t="s">
        <v>265</v>
      </c>
      <c r="I13" s="48">
        <v>2.3103448275862069</v>
      </c>
      <c r="J13" s="47" t="s">
        <v>169</v>
      </c>
      <c r="K13" s="49">
        <v>0.34615384615384615</v>
      </c>
      <c r="L13" s="47" t="s">
        <v>195</v>
      </c>
      <c r="M13" s="49">
        <v>0.13207547169811321</v>
      </c>
      <c r="N13" s="47" t="s">
        <v>164</v>
      </c>
      <c r="O13" s="49">
        <v>0.6</v>
      </c>
      <c r="P13" s="47" t="s">
        <v>276</v>
      </c>
      <c r="Q13" s="50">
        <v>0.25263157894736843</v>
      </c>
      <c r="R13" s="47" t="s">
        <v>263</v>
      </c>
      <c r="S13" s="50">
        <v>0.11153846153846154</v>
      </c>
      <c r="T13" s="47" t="s">
        <v>169</v>
      </c>
      <c r="U13" s="51">
        <v>7544.0476190476193</v>
      </c>
      <c r="V13" s="47" t="s">
        <v>263</v>
      </c>
      <c r="W13" s="51">
        <v>-4279.3103448275861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0.65217391304347827</v>
      </c>
      <c r="AD13" s="47" t="s">
        <v>168</v>
      </c>
      <c r="AE13" s="50">
        <v>0.38297872340425532</v>
      </c>
      <c r="AF13" s="47" t="s">
        <v>255</v>
      </c>
      <c r="AG13" s="50">
        <v>0.47222222222222221</v>
      </c>
      <c r="AH13" s="47" t="s">
        <v>227</v>
      </c>
      <c r="AI13" s="54">
        <v>64500</v>
      </c>
    </row>
    <row r="14" spans="1:35">
      <c r="A14" s="44">
        <v>12</v>
      </c>
      <c r="B14" s="45" t="s">
        <v>269</v>
      </c>
      <c r="C14" s="107">
        <v>21</v>
      </c>
      <c r="D14" s="45" t="s">
        <v>264</v>
      </c>
      <c r="E14" s="46">
        <v>63.300000000000004</v>
      </c>
      <c r="F14" s="47" t="s">
        <v>265</v>
      </c>
      <c r="G14" s="59">
        <v>6.8965517241379342</v>
      </c>
      <c r="H14" s="47" t="s">
        <v>244</v>
      </c>
      <c r="I14" s="48">
        <v>2.3125</v>
      </c>
      <c r="J14" s="47" t="s">
        <v>276</v>
      </c>
      <c r="K14" s="49">
        <v>0.34615384615384615</v>
      </c>
      <c r="L14" s="47" t="s">
        <v>169</v>
      </c>
      <c r="M14" s="49">
        <v>0.15384615384615385</v>
      </c>
      <c r="N14" s="47" t="s">
        <v>227</v>
      </c>
      <c r="O14" s="49">
        <v>0.5714285714285714</v>
      </c>
      <c r="P14" s="47" t="s">
        <v>179</v>
      </c>
      <c r="Q14" s="50">
        <v>0.24427480916030533</v>
      </c>
      <c r="R14" s="47" t="s">
        <v>255</v>
      </c>
      <c r="S14" s="50">
        <v>0.11229946524064172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195</v>
      </c>
      <c r="Y14" s="50">
        <v>0.23947368421052631</v>
      </c>
      <c r="Z14" s="47" t="s">
        <v>196</v>
      </c>
      <c r="AA14" s="50">
        <v>0.25</v>
      </c>
      <c r="AB14" s="47" t="s">
        <v>238</v>
      </c>
      <c r="AC14" s="50">
        <v>0.6428571428571429</v>
      </c>
      <c r="AD14" s="47" t="s">
        <v>244</v>
      </c>
      <c r="AE14" s="50">
        <v>0.36363636363636365</v>
      </c>
      <c r="AF14" s="47" t="s">
        <v>216</v>
      </c>
      <c r="AG14" s="50">
        <v>0.44444444444444442</v>
      </c>
      <c r="AH14" s="47" t="s">
        <v>216</v>
      </c>
      <c r="AI14" s="54">
        <v>62700</v>
      </c>
    </row>
    <row r="15" spans="1:35">
      <c r="A15" s="44">
        <v>13</v>
      </c>
      <c r="B15" s="45" t="s">
        <v>228</v>
      </c>
      <c r="C15" s="107">
        <v>19</v>
      </c>
      <c r="D15" s="45" t="s">
        <v>268</v>
      </c>
      <c r="E15" s="46">
        <v>52.1</v>
      </c>
      <c r="F15" s="47" t="s">
        <v>195</v>
      </c>
      <c r="G15" s="59">
        <v>6.0188679245283012</v>
      </c>
      <c r="H15" s="47" t="s">
        <v>168</v>
      </c>
      <c r="I15" s="48">
        <v>2.3333333333333335</v>
      </c>
      <c r="J15" s="47" t="s">
        <v>263</v>
      </c>
      <c r="K15" s="49">
        <v>0.33333333333333331</v>
      </c>
      <c r="L15" s="47" t="s">
        <v>276</v>
      </c>
      <c r="M15" s="49">
        <v>0.15384615384615385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265</v>
      </c>
      <c r="S15" s="50">
        <v>0.11267605633802817</v>
      </c>
      <c r="T15" s="47" t="s">
        <v>276</v>
      </c>
      <c r="U15" s="51">
        <v>7312.5</v>
      </c>
      <c r="V15" s="47" t="s">
        <v>169</v>
      </c>
      <c r="W15" s="51">
        <v>-4888.5714285714284</v>
      </c>
      <c r="X15" s="47" t="s">
        <v>272</v>
      </c>
      <c r="Y15" s="50">
        <v>0.23333333333333334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169</v>
      </c>
      <c r="AE15" s="50">
        <v>0.36249999999999999</v>
      </c>
      <c r="AF15" s="47" t="s">
        <v>161</v>
      </c>
      <c r="AG15" s="50">
        <v>0.4375</v>
      </c>
      <c r="AH15" s="47" t="s">
        <v>265</v>
      </c>
      <c r="AI15" s="54">
        <v>61200</v>
      </c>
    </row>
    <row r="16" spans="1:35">
      <c r="A16" s="44">
        <v>14</v>
      </c>
      <c r="B16" s="45" t="s">
        <v>168</v>
      </c>
      <c r="C16" s="107">
        <v>18</v>
      </c>
      <c r="D16" s="45" t="s">
        <v>164</v>
      </c>
      <c r="E16" s="46">
        <v>22.499999999999993</v>
      </c>
      <c r="F16" s="47" t="s">
        <v>191</v>
      </c>
      <c r="G16" s="59">
        <v>5.6642857142857128</v>
      </c>
      <c r="H16" s="47" t="s">
        <v>195</v>
      </c>
      <c r="I16" s="48">
        <v>2.3396226415094339</v>
      </c>
      <c r="J16" s="47" t="s">
        <v>272</v>
      </c>
      <c r="K16" s="49">
        <v>0.31428571428571428</v>
      </c>
      <c r="L16" s="47" t="s">
        <v>179</v>
      </c>
      <c r="M16" s="49">
        <v>0.1875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166</v>
      </c>
      <c r="S16" s="50">
        <v>0.11428571428571428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255</v>
      </c>
      <c r="Y16" s="50">
        <v>0.22994652406417113</v>
      </c>
      <c r="Z16" s="47" t="s">
        <v>161</v>
      </c>
      <c r="AA16" s="50">
        <v>0.23376623376623376</v>
      </c>
      <c r="AB16" s="47" t="s">
        <v>235</v>
      </c>
      <c r="AC16" s="50">
        <v>0.6216216216216216</v>
      </c>
      <c r="AD16" s="47" t="s">
        <v>195</v>
      </c>
      <c r="AE16" s="50">
        <v>0.35897435897435898</v>
      </c>
      <c r="AF16" s="47" t="s">
        <v>162</v>
      </c>
      <c r="AG16" s="50">
        <v>0.42857142857142855</v>
      </c>
      <c r="AH16" s="47" t="s">
        <v>255</v>
      </c>
      <c r="AI16" s="54">
        <v>60000</v>
      </c>
    </row>
    <row r="17" spans="1:35">
      <c r="A17" s="44">
        <v>15</v>
      </c>
      <c r="B17" s="45" t="s">
        <v>179</v>
      </c>
      <c r="C17" s="107">
        <v>16</v>
      </c>
      <c r="D17" s="45" t="s">
        <v>272</v>
      </c>
      <c r="E17" s="46">
        <v>20.400000000000027</v>
      </c>
      <c r="F17" s="47" t="s">
        <v>163</v>
      </c>
      <c r="G17" s="59">
        <v>2.5375000000000005</v>
      </c>
      <c r="H17" s="47" t="s">
        <v>179</v>
      </c>
      <c r="I17" s="48">
        <v>2.4375</v>
      </c>
      <c r="J17" s="47" t="s">
        <v>161</v>
      </c>
      <c r="K17" s="49">
        <v>0.3</v>
      </c>
      <c r="L17" s="47" t="s">
        <v>244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163</v>
      </c>
      <c r="S17" s="50">
        <v>0.11594202898550725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277</v>
      </c>
      <c r="Y17" s="50">
        <v>0.22340425531914893</v>
      </c>
      <c r="Z17" s="47" t="s">
        <v>297</v>
      </c>
      <c r="AA17" s="50">
        <v>0.2318840579710145</v>
      </c>
      <c r="AB17" s="47" t="s">
        <v>169</v>
      </c>
      <c r="AC17" s="50">
        <v>0.61290322580645162</v>
      </c>
      <c r="AD17" s="47" t="s">
        <v>191</v>
      </c>
      <c r="AE17" s="50">
        <v>0.35714285714285715</v>
      </c>
      <c r="AF17" s="47" t="s">
        <v>238</v>
      </c>
      <c r="AG17" s="50">
        <v>0.42424242424242425</v>
      </c>
      <c r="AH17" s="47" t="s">
        <v>272</v>
      </c>
      <c r="AI17" s="54">
        <v>59200</v>
      </c>
    </row>
    <row r="18" spans="1:35">
      <c r="A18" s="44">
        <v>16</v>
      </c>
      <c r="B18" s="45" t="s">
        <v>244</v>
      </c>
      <c r="C18" s="107">
        <v>16</v>
      </c>
      <c r="D18" s="45" t="s">
        <v>163</v>
      </c>
      <c r="E18" s="46">
        <v>20.300000000000004</v>
      </c>
      <c r="F18" s="47" t="s">
        <v>177</v>
      </c>
      <c r="G18" s="59">
        <v>1.9499999999999993</v>
      </c>
      <c r="H18" s="47" t="s">
        <v>164</v>
      </c>
      <c r="I18" s="48">
        <v>2.4666666666666668</v>
      </c>
      <c r="J18" s="47" t="s">
        <v>195</v>
      </c>
      <c r="K18" s="49">
        <v>0.28301886792452829</v>
      </c>
      <c r="L18" s="47" t="s">
        <v>213</v>
      </c>
      <c r="M18" s="49">
        <v>0.2</v>
      </c>
      <c r="N18" s="47" t="s">
        <v>195</v>
      </c>
      <c r="O18" s="49">
        <v>0.50943396226415094</v>
      </c>
      <c r="P18" s="47" t="s">
        <v>163</v>
      </c>
      <c r="Q18" s="50">
        <v>0.21739130434782608</v>
      </c>
      <c r="R18" s="47" t="s">
        <v>195</v>
      </c>
      <c r="S18" s="50">
        <v>0.12105263157894737</v>
      </c>
      <c r="T18" s="47" t="s">
        <v>161</v>
      </c>
      <c r="U18" s="51">
        <v>7025</v>
      </c>
      <c r="V18" s="47" t="s">
        <v>272</v>
      </c>
      <c r="W18" s="51">
        <v>-5134.782608695652</v>
      </c>
      <c r="X18" s="47" t="s">
        <v>213</v>
      </c>
      <c r="Y18" s="50">
        <v>0.22222222222222221</v>
      </c>
      <c r="Z18" s="47" t="s">
        <v>264</v>
      </c>
      <c r="AA18" s="50">
        <v>0.23076923076923078</v>
      </c>
      <c r="AB18" s="47" t="s">
        <v>304</v>
      </c>
      <c r="AC18" s="50">
        <v>0.61111111111111116</v>
      </c>
      <c r="AD18" s="47" t="s">
        <v>216</v>
      </c>
      <c r="AE18" s="50">
        <v>0.34615384615384615</v>
      </c>
      <c r="AF18" s="47" t="s">
        <v>205</v>
      </c>
      <c r="AG18" s="50">
        <v>0.41666666666666669</v>
      </c>
      <c r="AH18" s="47" t="s">
        <v>205</v>
      </c>
      <c r="AI18" s="54">
        <v>57200</v>
      </c>
    </row>
    <row r="19" spans="1:35">
      <c r="A19" s="44">
        <v>17</v>
      </c>
      <c r="B19" s="45" t="s">
        <v>164</v>
      </c>
      <c r="C19" s="107">
        <v>15</v>
      </c>
      <c r="D19" s="45" t="s">
        <v>167</v>
      </c>
      <c r="E19" s="46">
        <v>14</v>
      </c>
      <c r="F19" s="47" t="s">
        <v>164</v>
      </c>
      <c r="G19" s="59">
        <v>1.4999999999999996</v>
      </c>
      <c r="H19" s="47" t="s">
        <v>114</v>
      </c>
      <c r="I19" s="48">
        <v>2.4891122278056952</v>
      </c>
      <c r="J19" s="47" t="s">
        <v>216</v>
      </c>
      <c r="K19" s="49">
        <v>0.25925925925925924</v>
      </c>
      <c r="L19" s="47" t="s">
        <v>238</v>
      </c>
      <c r="M19" s="49">
        <v>0.20833333333333334</v>
      </c>
      <c r="N19" s="47" t="s">
        <v>114</v>
      </c>
      <c r="O19" s="49">
        <v>0.50083752093802347</v>
      </c>
      <c r="P19" s="47" t="s">
        <v>169</v>
      </c>
      <c r="Q19" s="50">
        <v>0.2153846153846154</v>
      </c>
      <c r="R19" s="47" t="s">
        <v>238</v>
      </c>
      <c r="S19" s="50">
        <v>0.12290502793296089</v>
      </c>
      <c r="T19" s="47" t="s">
        <v>213</v>
      </c>
      <c r="U19" s="51">
        <v>6962.5</v>
      </c>
      <c r="V19" s="47" t="s">
        <v>304</v>
      </c>
      <c r="W19" s="51">
        <v>-5175</v>
      </c>
      <c r="X19" s="47" t="s">
        <v>269</v>
      </c>
      <c r="Y19" s="50">
        <v>0.21768707482993196</v>
      </c>
      <c r="Z19" s="47" t="s">
        <v>272</v>
      </c>
      <c r="AA19" s="50">
        <v>0.22962962962962963</v>
      </c>
      <c r="AB19" s="47" t="s">
        <v>276</v>
      </c>
      <c r="AC19" s="50">
        <v>0.58536585365853655</v>
      </c>
      <c r="AD19" s="47" t="s">
        <v>114</v>
      </c>
      <c r="AE19" s="50">
        <v>0.34186284544524054</v>
      </c>
      <c r="AF19" s="47" t="s">
        <v>277</v>
      </c>
      <c r="AG19" s="50">
        <v>0.4</v>
      </c>
      <c r="AH19" s="47" t="s">
        <v>161</v>
      </c>
      <c r="AI19" s="54">
        <v>54900</v>
      </c>
    </row>
    <row r="20" spans="1:35">
      <c r="A20" s="44">
        <v>18</v>
      </c>
      <c r="B20" s="45" t="s">
        <v>191</v>
      </c>
      <c r="C20" s="107">
        <v>14</v>
      </c>
      <c r="D20" s="45" t="s">
        <v>177</v>
      </c>
      <c r="E20" s="46">
        <v>3.8999999999999986</v>
      </c>
      <c r="F20" s="47" t="s">
        <v>272</v>
      </c>
      <c r="G20" s="59">
        <v>0.58285714285714363</v>
      </c>
      <c r="H20" s="47" t="s">
        <v>161</v>
      </c>
      <c r="I20" s="48">
        <v>2.5</v>
      </c>
      <c r="J20" s="47" t="s">
        <v>114</v>
      </c>
      <c r="K20" s="49">
        <v>0.25795644891122277</v>
      </c>
      <c r="L20" s="47" t="s">
        <v>162</v>
      </c>
      <c r="M20" s="49">
        <v>0.22222222222222221</v>
      </c>
      <c r="N20" s="47" t="s">
        <v>161</v>
      </c>
      <c r="O20" s="49">
        <v>0.5</v>
      </c>
      <c r="P20" s="47" t="s">
        <v>114</v>
      </c>
      <c r="Q20" s="50">
        <v>0.21282339707536557</v>
      </c>
      <c r="R20" s="47" t="s">
        <v>162</v>
      </c>
      <c r="S20" s="50">
        <v>0.12820512820512819</v>
      </c>
      <c r="T20" s="47" t="s">
        <v>272</v>
      </c>
      <c r="U20" s="51">
        <v>6816.0714285714284</v>
      </c>
      <c r="V20" s="47" t="s">
        <v>262</v>
      </c>
      <c r="W20" s="51">
        <v>-5320</v>
      </c>
      <c r="X20" s="47" t="s">
        <v>276</v>
      </c>
      <c r="Y20" s="50">
        <v>0.21578947368421053</v>
      </c>
      <c r="Z20" s="47" t="s">
        <v>263</v>
      </c>
      <c r="AA20" s="50">
        <v>0.22307692307692309</v>
      </c>
      <c r="AB20" s="47" t="s">
        <v>265</v>
      </c>
      <c r="AC20" s="50">
        <v>0.56140350877192979</v>
      </c>
      <c r="AD20" s="47" t="s">
        <v>255</v>
      </c>
      <c r="AE20" s="50">
        <v>0.33333333333333331</v>
      </c>
      <c r="AF20" s="47" t="s">
        <v>168</v>
      </c>
      <c r="AG20" s="50">
        <v>0.39534883720930231</v>
      </c>
      <c r="AH20" s="47" t="s">
        <v>179</v>
      </c>
      <c r="AI20" s="54">
        <v>53200</v>
      </c>
    </row>
    <row r="21" spans="1:35">
      <c r="A21" s="44">
        <v>19</v>
      </c>
      <c r="B21" s="45" t="s">
        <v>227</v>
      </c>
      <c r="C21" s="107">
        <v>14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163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179</v>
      </c>
      <c r="O21" s="49">
        <v>0.5</v>
      </c>
      <c r="P21" s="47" t="s">
        <v>177</v>
      </c>
      <c r="Q21" s="50">
        <v>0.21052631578947367</v>
      </c>
      <c r="R21" s="47" t="s">
        <v>304</v>
      </c>
      <c r="S21" s="50">
        <v>0.12903225806451613</v>
      </c>
      <c r="T21" s="47" t="s">
        <v>238</v>
      </c>
      <c r="U21" s="51">
        <v>6760.606060606061</v>
      </c>
      <c r="V21" s="47" t="s">
        <v>265</v>
      </c>
      <c r="W21" s="51">
        <v>-5379.166666666667</v>
      </c>
      <c r="X21" s="47" t="s">
        <v>177</v>
      </c>
      <c r="Y21" s="50">
        <v>0.21052631578947367</v>
      </c>
      <c r="Z21" s="47" t="s">
        <v>114</v>
      </c>
      <c r="AA21" s="50">
        <v>0.21979752530933633</v>
      </c>
      <c r="AB21" s="47" t="s">
        <v>228</v>
      </c>
      <c r="AC21" s="50">
        <v>0.56000000000000005</v>
      </c>
      <c r="AD21" s="47" t="s">
        <v>177</v>
      </c>
      <c r="AE21" s="50">
        <v>0.33333333333333331</v>
      </c>
      <c r="AF21" s="47" t="s">
        <v>235</v>
      </c>
      <c r="AG21" s="50">
        <v>0.3902439024390244</v>
      </c>
      <c r="AH21" s="47" t="s">
        <v>191</v>
      </c>
      <c r="AI21" s="54">
        <v>52500</v>
      </c>
    </row>
    <row r="22" spans="1:35">
      <c r="A22" s="44">
        <v>20</v>
      </c>
      <c r="B22" s="45" t="s">
        <v>277</v>
      </c>
      <c r="C22" s="107">
        <v>13</v>
      </c>
      <c r="D22" s="45" t="s">
        <v>175</v>
      </c>
      <c r="E22" s="46">
        <v>-2.2000000000000011</v>
      </c>
      <c r="F22" s="47" t="s">
        <v>114</v>
      </c>
      <c r="G22" s="59">
        <v>-0.19179229480737028</v>
      </c>
      <c r="H22" s="47" t="s">
        <v>175</v>
      </c>
      <c r="I22" s="48">
        <v>2.5</v>
      </c>
      <c r="J22" s="47" t="s">
        <v>235</v>
      </c>
      <c r="K22" s="49">
        <v>0.2413793103448276</v>
      </c>
      <c r="L22" s="47" t="s">
        <v>258</v>
      </c>
      <c r="M22" s="49">
        <v>0.22222222222222221</v>
      </c>
      <c r="N22" s="47" t="s">
        <v>213</v>
      </c>
      <c r="O22" s="49">
        <v>0.5</v>
      </c>
      <c r="P22" s="47" t="s">
        <v>161</v>
      </c>
      <c r="Q22" s="50">
        <v>0.20779220779220781</v>
      </c>
      <c r="R22" s="47" t="s">
        <v>191</v>
      </c>
      <c r="S22" s="50">
        <v>0.13043478260869565</v>
      </c>
      <c r="T22" s="47" t="s">
        <v>195</v>
      </c>
      <c r="U22" s="51">
        <v>6733.6633663366338</v>
      </c>
      <c r="V22" s="47" t="s">
        <v>223</v>
      </c>
      <c r="W22" s="51">
        <v>-5450</v>
      </c>
      <c r="X22" s="47" t="s">
        <v>203</v>
      </c>
      <c r="Y22" s="50">
        <v>0.20930232558139536</v>
      </c>
      <c r="Z22" s="47" t="s">
        <v>238</v>
      </c>
      <c r="AA22" s="50">
        <v>0.21787709497206703</v>
      </c>
      <c r="AB22" s="47" t="s">
        <v>114</v>
      </c>
      <c r="AC22" s="50">
        <v>0.5556792873051225</v>
      </c>
      <c r="AD22" s="47" t="s">
        <v>205</v>
      </c>
      <c r="AE22" s="50">
        <v>0.33333333333333331</v>
      </c>
      <c r="AF22" s="47" t="s">
        <v>179</v>
      </c>
      <c r="AG22" s="50">
        <v>0.375</v>
      </c>
      <c r="AH22" s="47" t="s">
        <v>238</v>
      </c>
      <c r="AI22" s="54">
        <v>52300</v>
      </c>
    </row>
    <row r="23" spans="1:35">
      <c r="A23" s="44">
        <v>21</v>
      </c>
      <c r="B23" s="45" t="s">
        <v>304</v>
      </c>
      <c r="C23" s="107">
        <v>12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177</v>
      </c>
      <c r="I23" s="48">
        <v>2.5</v>
      </c>
      <c r="J23" s="47" t="s">
        <v>255</v>
      </c>
      <c r="K23" s="49">
        <v>0.23076923076923078</v>
      </c>
      <c r="L23" s="47" t="s">
        <v>297</v>
      </c>
      <c r="M23" s="49">
        <v>0.22222222222222221</v>
      </c>
      <c r="N23" s="47" t="s">
        <v>244</v>
      </c>
      <c r="O23" s="49">
        <v>0.5</v>
      </c>
      <c r="P23" s="47" t="s">
        <v>272</v>
      </c>
      <c r="Q23" s="50">
        <v>0.2074074074074074</v>
      </c>
      <c r="R23" s="47" t="s">
        <v>175</v>
      </c>
      <c r="S23" s="50">
        <v>0.13333333333333333</v>
      </c>
      <c r="T23" s="47" t="s">
        <v>191</v>
      </c>
      <c r="U23" s="51">
        <v>6733.333333333333</v>
      </c>
      <c r="V23" s="47" t="s">
        <v>269</v>
      </c>
      <c r="W23" s="51">
        <v>-5485</v>
      </c>
      <c r="X23" s="47" t="s">
        <v>163</v>
      </c>
      <c r="Y23" s="50">
        <v>0.20289855072463769</v>
      </c>
      <c r="Z23" s="47" t="s">
        <v>205</v>
      </c>
      <c r="AA23" s="50">
        <v>0.21428571428571427</v>
      </c>
      <c r="AB23" s="47" t="s">
        <v>272</v>
      </c>
      <c r="AC23" s="50">
        <v>0.55555555555555558</v>
      </c>
      <c r="AD23" s="47" t="s">
        <v>276</v>
      </c>
      <c r="AE23" s="50">
        <v>0.32835820895522388</v>
      </c>
      <c r="AF23" s="47" t="s">
        <v>213</v>
      </c>
      <c r="AG23" s="50">
        <v>0.375</v>
      </c>
      <c r="AH23" s="47" t="s">
        <v>164</v>
      </c>
      <c r="AI23" s="54">
        <v>52000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179</v>
      </c>
      <c r="G24" s="59">
        <v>-2.1625000000000001</v>
      </c>
      <c r="H24" s="47" t="s">
        <v>272</v>
      </c>
      <c r="I24" s="48">
        <v>2.5142857142857142</v>
      </c>
      <c r="J24" s="47" t="s">
        <v>191</v>
      </c>
      <c r="K24" s="49">
        <v>0.21428571428571427</v>
      </c>
      <c r="L24" s="47" t="s">
        <v>265</v>
      </c>
      <c r="M24" s="49">
        <v>0.2413793103448276</v>
      </c>
      <c r="N24" s="47" t="s">
        <v>163</v>
      </c>
      <c r="O24" s="49">
        <v>0.5</v>
      </c>
      <c r="P24" s="47" t="s">
        <v>304</v>
      </c>
      <c r="Q24" s="50">
        <v>0.20430107526881722</v>
      </c>
      <c r="R24" s="47" t="s">
        <v>199</v>
      </c>
      <c r="S24" s="50">
        <v>0.13333333333333333</v>
      </c>
      <c r="T24" s="47" t="s">
        <v>297</v>
      </c>
      <c r="U24" s="51">
        <v>6585.7142857142853</v>
      </c>
      <c r="V24" s="47" t="s">
        <v>164</v>
      </c>
      <c r="W24" s="51">
        <v>-5500</v>
      </c>
      <c r="X24" s="47" t="s">
        <v>114</v>
      </c>
      <c r="Y24" s="50">
        <v>0.20202474690663666</v>
      </c>
      <c r="Z24" s="47" t="s">
        <v>169</v>
      </c>
      <c r="AA24" s="50">
        <v>0.20512820512820512</v>
      </c>
      <c r="AB24" s="47" t="s">
        <v>195</v>
      </c>
      <c r="AC24" s="50">
        <v>0.5494505494505495</v>
      </c>
      <c r="AD24" s="47" t="s">
        <v>272</v>
      </c>
      <c r="AE24" s="50">
        <v>0.32258064516129031</v>
      </c>
      <c r="AF24" s="47" t="s">
        <v>272</v>
      </c>
      <c r="AG24" s="50">
        <v>0.375</v>
      </c>
      <c r="AH24" s="47" t="s">
        <v>263</v>
      </c>
      <c r="AI24" s="54">
        <v>50400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227</v>
      </c>
      <c r="G25" s="59">
        <v>-3.7071428571428582</v>
      </c>
      <c r="H25" s="47" t="s">
        <v>227</v>
      </c>
      <c r="I25" s="48">
        <v>2.5714285714285716</v>
      </c>
      <c r="J25" s="47" t="s">
        <v>228</v>
      </c>
      <c r="K25" s="49">
        <v>0.21052631578947367</v>
      </c>
      <c r="L25" s="47" t="s">
        <v>114</v>
      </c>
      <c r="M25" s="49">
        <v>0.24790619765494137</v>
      </c>
      <c r="N25" s="47" t="s">
        <v>175</v>
      </c>
      <c r="O25" s="49">
        <v>0.5</v>
      </c>
      <c r="P25" s="47" t="s">
        <v>166</v>
      </c>
      <c r="Q25" s="50">
        <v>0.2</v>
      </c>
      <c r="R25" s="47" t="s">
        <v>216</v>
      </c>
      <c r="S25" s="50">
        <v>0.13407821229050279</v>
      </c>
      <c r="T25" s="47" t="s">
        <v>114</v>
      </c>
      <c r="U25" s="51">
        <v>6573.8900634249476</v>
      </c>
      <c r="V25" s="47" t="s">
        <v>276</v>
      </c>
      <c r="W25" s="51">
        <v>-5572.2222222222226</v>
      </c>
      <c r="X25" s="47" t="s">
        <v>244</v>
      </c>
      <c r="Y25" s="50">
        <v>0.20175438596491227</v>
      </c>
      <c r="Z25" s="47" t="s">
        <v>277</v>
      </c>
      <c r="AA25" s="50">
        <v>0.20212765957446807</v>
      </c>
      <c r="AB25" s="47" t="s">
        <v>161</v>
      </c>
      <c r="AC25" s="50">
        <v>0.53846153846153844</v>
      </c>
      <c r="AD25" s="47" t="s">
        <v>163</v>
      </c>
      <c r="AE25" s="50">
        <v>0.31818181818181818</v>
      </c>
      <c r="AF25" s="47" t="s">
        <v>265</v>
      </c>
      <c r="AG25" s="50">
        <v>0.37037037037037035</v>
      </c>
      <c r="AH25" s="47" t="s">
        <v>304</v>
      </c>
      <c r="AI25" s="54">
        <v>48000</v>
      </c>
    </row>
    <row r="26" spans="1:35">
      <c r="A26" s="44">
        <v>24</v>
      </c>
      <c r="B26" s="45" t="s">
        <v>162</v>
      </c>
      <c r="C26" s="107">
        <v>9</v>
      </c>
      <c r="D26" s="45" t="s">
        <v>227</v>
      </c>
      <c r="E26" s="46">
        <v>-51.900000000000013</v>
      </c>
      <c r="F26" s="47" t="s">
        <v>255</v>
      </c>
      <c r="G26" s="59">
        <v>-4.1807692307692301</v>
      </c>
      <c r="H26" s="47" t="s">
        <v>255</v>
      </c>
      <c r="I26" s="48">
        <v>2.5769230769230771</v>
      </c>
      <c r="J26" s="47" t="s">
        <v>164</v>
      </c>
      <c r="K26" s="49">
        <v>0.2</v>
      </c>
      <c r="L26" s="47" t="s">
        <v>223</v>
      </c>
      <c r="M26" s="49">
        <v>0.25</v>
      </c>
      <c r="N26" s="47" t="s">
        <v>177</v>
      </c>
      <c r="O26" s="49">
        <v>0.5</v>
      </c>
      <c r="P26" s="47" t="s">
        <v>175</v>
      </c>
      <c r="Q26" s="50">
        <v>0.2</v>
      </c>
      <c r="R26" s="47" t="s">
        <v>114</v>
      </c>
      <c r="S26" s="50">
        <v>0.13453318335208098</v>
      </c>
      <c r="T26" s="47" t="s">
        <v>269</v>
      </c>
      <c r="U26" s="51">
        <v>6444.8275862068967</v>
      </c>
      <c r="V26" s="47" t="s">
        <v>114</v>
      </c>
      <c r="W26" s="51">
        <v>-5834.6153846153848</v>
      </c>
      <c r="X26" s="47" t="s">
        <v>268</v>
      </c>
      <c r="Y26" s="50">
        <v>0.2</v>
      </c>
      <c r="Z26" s="47" t="s">
        <v>235</v>
      </c>
      <c r="AA26" s="50">
        <v>0.19913419913419914</v>
      </c>
      <c r="AB26" s="47" t="s">
        <v>227</v>
      </c>
      <c r="AC26" s="50">
        <v>0.53125</v>
      </c>
      <c r="AD26" s="47" t="s">
        <v>228</v>
      </c>
      <c r="AE26" s="50">
        <v>0.30769230769230771</v>
      </c>
      <c r="AF26" s="47" t="s">
        <v>195</v>
      </c>
      <c r="AG26" s="50">
        <v>0.36633663366336633</v>
      </c>
      <c r="AH26" s="47" t="s">
        <v>177</v>
      </c>
      <c r="AI26" s="54">
        <v>42500</v>
      </c>
    </row>
    <row r="27" spans="1:35">
      <c r="A27" s="44">
        <v>25</v>
      </c>
      <c r="B27" s="45" t="s">
        <v>241</v>
      </c>
      <c r="C27" s="107">
        <v>9</v>
      </c>
      <c r="D27" s="45" t="s">
        <v>180</v>
      </c>
      <c r="E27" s="46">
        <v>-52.6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269</v>
      </c>
      <c r="K27" s="49">
        <v>0.19047619047619047</v>
      </c>
      <c r="L27" s="47" t="s">
        <v>164</v>
      </c>
      <c r="M27" s="49">
        <v>0.26666666666666666</v>
      </c>
      <c r="N27" s="47" t="s">
        <v>223</v>
      </c>
      <c r="O27" s="49">
        <v>0.5</v>
      </c>
      <c r="P27" s="47" t="s">
        <v>269</v>
      </c>
      <c r="Q27" s="50">
        <v>0.19727891156462585</v>
      </c>
      <c r="R27" s="47" t="s">
        <v>269</v>
      </c>
      <c r="S27" s="50">
        <v>0.1360544217687075</v>
      </c>
      <c r="T27" s="47" t="s">
        <v>203</v>
      </c>
      <c r="U27" s="51">
        <v>6275</v>
      </c>
      <c r="V27" s="47" t="s">
        <v>168</v>
      </c>
      <c r="W27" s="51">
        <v>-5835.7142857142853</v>
      </c>
      <c r="X27" s="47" t="s">
        <v>168</v>
      </c>
      <c r="Y27" s="50">
        <v>0.19718309859154928</v>
      </c>
      <c r="Z27" s="47" t="s">
        <v>244</v>
      </c>
      <c r="AA27" s="50">
        <v>0.19298245614035087</v>
      </c>
      <c r="AB27" s="47" t="s">
        <v>258</v>
      </c>
      <c r="AC27" s="50">
        <v>0.52941176470588236</v>
      </c>
      <c r="AD27" s="47" t="s">
        <v>238</v>
      </c>
      <c r="AE27" s="50">
        <v>0.30769230769230771</v>
      </c>
      <c r="AF27" s="47" t="s">
        <v>114</v>
      </c>
      <c r="AG27" s="50">
        <v>0.36575052854122619</v>
      </c>
      <c r="AH27" s="47" t="s">
        <v>163</v>
      </c>
      <c r="AI27" s="54">
        <v>41700</v>
      </c>
    </row>
    <row r="28" spans="1:35">
      <c r="A28" s="44">
        <v>26</v>
      </c>
      <c r="B28" s="45" t="s">
        <v>258</v>
      </c>
      <c r="C28" s="107">
        <v>9</v>
      </c>
      <c r="D28" s="45" t="s">
        <v>262</v>
      </c>
      <c r="E28" s="46">
        <v>-59.2</v>
      </c>
      <c r="F28" s="47" t="s">
        <v>228</v>
      </c>
      <c r="G28" s="59">
        <v>-9.689473684210526</v>
      </c>
      <c r="H28" s="47" t="s">
        <v>238</v>
      </c>
      <c r="I28" s="48">
        <v>2.6666666666666665</v>
      </c>
      <c r="J28" s="47" t="s">
        <v>227</v>
      </c>
      <c r="K28" s="49">
        <v>0.14285714285714285</v>
      </c>
      <c r="L28" s="47" t="s">
        <v>255</v>
      </c>
      <c r="M28" s="49">
        <v>0.26923076923076922</v>
      </c>
      <c r="N28" s="47" t="s">
        <v>255</v>
      </c>
      <c r="O28" s="49">
        <v>0.46153846153846156</v>
      </c>
      <c r="P28" s="47" t="s">
        <v>255</v>
      </c>
      <c r="Q28" s="50">
        <v>0.19251336898395721</v>
      </c>
      <c r="R28" s="47" t="s">
        <v>244</v>
      </c>
      <c r="S28" s="50">
        <v>0.14035087719298245</v>
      </c>
      <c r="T28" s="47" t="s">
        <v>255</v>
      </c>
      <c r="U28" s="51">
        <v>6208.333333333333</v>
      </c>
      <c r="V28" s="47" t="s">
        <v>235</v>
      </c>
      <c r="W28" s="51">
        <v>-5863.4146341463411</v>
      </c>
      <c r="X28" s="47" t="s">
        <v>304</v>
      </c>
      <c r="Y28" s="50">
        <v>0.19354838709677419</v>
      </c>
      <c r="Z28" s="47" t="s">
        <v>228</v>
      </c>
      <c r="AA28" s="50">
        <v>0.19117647058823528</v>
      </c>
      <c r="AB28" s="47" t="s">
        <v>216</v>
      </c>
      <c r="AC28" s="50">
        <v>0.51515151515151514</v>
      </c>
      <c r="AD28" s="47" t="s">
        <v>235</v>
      </c>
      <c r="AE28" s="50">
        <v>0.28260869565217389</v>
      </c>
      <c r="AF28" s="47" t="s">
        <v>263</v>
      </c>
      <c r="AG28" s="50">
        <v>0.34722222222222221</v>
      </c>
      <c r="AH28" s="47" t="s">
        <v>231</v>
      </c>
      <c r="AI28" s="54">
        <v>41300</v>
      </c>
    </row>
    <row r="29" spans="1:35">
      <c r="A29" s="44">
        <v>27</v>
      </c>
      <c r="B29" s="45" t="s">
        <v>297</v>
      </c>
      <c r="C29" s="107">
        <v>9</v>
      </c>
      <c r="D29" s="45" t="s">
        <v>223</v>
      </c>
      <c r="E29" s="46">
        <v>-72.5</v>
      </c>
      <c r="F29" s="47" t="s">
        <v>238</v>
      </c>
      <c r="G29" s="59">
        <v>-10.479166666666664</v>
      </c>
      <c r="H29" s="47" t="s">
        <v>241</v>
      </c>
      <c r="I29" s="48">
        <v>2.6666666666666665</v>
      </c>
      <c r="J29" s="47" t="s">
        <v>258</v>
      </c>
      <c r="K29" s="49">
        <v>0.1111111111111111</v>
      </c>
      <c r="L29" s="47" t="s">
        <v>168</v>
      </c>
      <c r="M29" s="49">
        <v>0.27777777777777779</v>
      </c>
      <c r="N29" s="47" t="s">
        <v>238</v>
      </c>
      <c r="O29" s="49">
        <v>0.45833333333333331</v>
      </c>
      <c r="P29" s="47" t="s">
        <v>238</v>
      </c>
      <c r="Q29" s="50">
        <v>0.18435754189944134</v>
      </c>
      <c r="R29" s="47" t="s">
        <v>297</v>
      </c>
      <c r="S29" s="50">
        <v>0.14492753623188406</v>
      </c>
      <c r="T29" s="47" t="s">
        <v>163</v>
      </c>
      <c r="U29" s="51">
        <v>5993.333333333333</v>
      </c>
      <c r="V29" s="47" t="s">
        <v>177</v>
      </c>
      <c r="W29" s="51">
        <v>-5950</v>
      </c>
      <c r="X29" s="47" t="s">
        <v>179</v>
      </c>
      <c r="Y29" s="50">
        <v>0.19083969465648856</v>
      </c>
      <c r="Z29" s="47" t="s">
        <v>255</v>
      </c>
      <c r="AA29" s="50">
        <v>0.17647058823529413</v>
      </c>
      <c r="AB29" s="47" t="s">
        <v>213</v>
      </c>
      <c r="AC29" s="50">
        <v>0.5</v>
      </c>
      <c r="AD29" s="47" t="s">
        <v>262</v>
      </c>
      <c r="AE29" s="50">
        <v>0.25</v>
      </c>
      <c r="AF29" s="47" t="s">
        <v>175</v>
      </c>
      <c r="AG29" s="50">
        <v>0.33333333333333331</v>
      </c>
      <c r="AH29" s="47" t="s">
        <v>258</v>
      </c>
      <c r="AI29" s="54">
        <v>37500</v>
      </c>
    </row>
    <row r="30" spans="1:35">
      <c r="A30" s="44">
        <v>28</v>
      </c>
      <c r="B30" s="45" t="s">
        <v>163</v>
      </c>
      <c r="C30" s="107">
        <v>8</v>
      </c>
      <c r="D30" s="45" t="s">
        <v>199</v>
      </c>
      <c r="E30" s="46">
        <v>-97.4</v>
      </c>
      <c r="F30" s="47" t="s">
        <v>269</v>
      </c>
      <c r="G30" s="59">
        <v>-10.661904761904763</v>
      </c>
      <c r="H30" s="47" t="s">
        <v>213</v>
      </c>
      <c r="I30" s="48">
        <v>2.7</v>
      </c>
      <c r="J30" s="47" t="s">
        <v>297</v>
      </c>
      <c r="K30" s="49">
        <v>0.1111111111111111</v>
      </c>
      <c r="L30" s="47" t="s">
        <v>227</v>
      </c>
      <c r="M30" s="49">
        <v>0.2857142857142857</v>
      </c>
      <c r="N30" s="47" t="s">
        <v>272</v>
      </c>
      <c r="O30" s="49">
        <v>0.45714285714285713</v>
      </c>
      <c r="P30" s="47" t="s">
        <v>228</v>
      </c>
      <c r="Q30" s="50">
        <v>0.18382352941176472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213</v>
      </c>
      <c r="W30" s="51">
        <v>-5966.666666666667</v>
      </c>
      <c r="X30" s="47" t="s">
        <v>263</v>
      </c>
      <c r="Y30" s="50">
        <v>0.18846153846153846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227</v>
      </c>
      <c r="AE30" s="50">
        <v>0.23076923076923078</v>
      </c>
      <c r="AF30" s="47" t="s">
        <v>228</v>
      </c>
      <c r="AG30" s="50">
        <v>0.32</v>
      </c>
      <c r="AH30" s="47" t="s">
        <v>264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241</v>
      </c>
      <c r="E31" s="46">
        <v>-97.9</v>
      </c>
      <c r="F31" s="47" t="s">
        <v>235</v>
      </c>
      <c r="G31" s="59">
        <v>-10.86206896551724</v>
      </c>
      <c r="H31" s="47" t="s">
        <v>228</v>
      </c>
      <c r="I31" s="48">
        <v>2.736842105263158</v>
      </c>
      <c r="J31" s="47" t="s">
        <v>238</v>
      </c>
      <c r="K31" s="49">
        <v>8.3333333333333329E-2</v>
      </c>
      <c r="L31" s="47" t="s">
        <v>272</v>
      </c>
      <c r="M31" s="49">
        <v>0.2857142857142857</v>
      </c>
      <c r="N31" s="47" t="s">
        <v>304</v>
      </c>
      <c r="O31" s="49">
        <v>0.41666666666666669</v>
      </c>
      <c r="P31" s="47" t="s">
        <v>191</v>
      </c>
      <c r="Q31" s="50">
        <v>0.18260869565217391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227</v>
      </c>
      <c r="W31" s="51">
        <v>-5992.8571428571431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164</v>
      </c>
      <c r="AE31" s="50">
        <v>0.22580645161290322</v>
      </c>
      <c r="AF31" s="47" t="s">
        <v>304</v>
      </c>
      <c r="AG31" s="50">
        <v>0.31578947368421051</v>
      </c>
      <c r="AH31" s="47" t="s">
        <v>297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202</v>
      </c>
      <c r="E32" s="46">
        <v>-105.9</v>
      </c>
      <c r="F32" s="47" t="s">
        <v>241</v>
      </c>
      <c r="G32" s="59">
        <v>-10.877777777777778</v>
      </c>
      <c r="H32" s="47" t="s">
        <v>223</v>
      </c>
      <c r="I32" s="48">
        <v>2.75</v>
      </c>
      <c r="J32" s="47" t="s">
        <v>304</v>
      </c>
      <c r="K32" s="49">
        <v>8.3333333333333329E-2</v>
      </c>
      <c r="L32" s="47" t="s">
        <v>216</v>
      </c>
      <c r="M32" s="49">
        <v>0.29629629629629628</v>
      </c>
      <c r="N32" s="47" t="s">
        <v>216</v>
      </c>
      <c r="O32" s="49">
        <v>0.40740740740740738</v>
      </c>
      <c r="P32" s="47" t="s">
        <v>235</v>
      </c>
      <c r="Q32" s="50">
        <v>0.1774891774891775</v>
      </c>
      <c r="R32" s="47" t="s">
        <v>264</v>
      </c>
      <c r="S32" s="50">
        <v>0.15384615384615385</v>
      </c>
      <c r="T32" s="47" t="s">
        <v>235</v>
      </c>
      <c r="U32" s="51">
        <v>5926.8292682926831</v>
      </c>
      <c r="V32" s="47" t="s">
        <v>208</v>
      </c>
      <c r="W32" s="51">
        <v>-6340</v>
      </c>
      <c r="X32" s="47" t="s">
        <v>228</v>
      </c>
      <c r="Y32" s="50">
        <v>0.18382352941176472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304</v>
      </c>
      <c r="AE32" s="50">
        <v>0.22580645161290322</v>
      </c>
      <c r="AF32" s="47" t="s">
        <v>276</v>
      </c>
      <c r="AG32" s="50">
        <v>0.3125</v>
      </c>
      <c r="AH32" s="47" t="s">
        <v>213</v>
      </c>
      <c r="AI32" s="54">
        <v>34800</v>
      </c>
    </row>
    <row r="33" spans="1:35">
      <c r="A33" s="44">
        <v>31</v>
      </c>
      <c r="B33" s="45" t="s">
        <v>205</v>
      </c>
      <c r="C33" s="107">
        <v>4</v>
      </c>
      <c r="D33" s="45" t="s">
        <v>258</v>
      </c>
      <c r="E33" s="46">
        <v>-107.60000000000001</v>
      </c>
      <c r="F33" s="47" t="s">
        <v>213</v>
      </c>
      <c r="G33" s="59">
        <v>-11.670000000000002</v>
      </c>
      <c r="H33" s="47" t="s">
        <v>258</v>
      </c>
      <c r="I33" s="48">
        <v>2.7777777777777777</v>
      </c>
      <c r="J33" s="47" t="s">
        <v>277</v>
      </c>
      <c r="K33" s="49">
        <v>7.6923076923076927E-2</v>
      </c>
      <c r="L33" s="47" t="s">
        <v>161</v>
      </c>
      <c r="M33" s="49">
        <v>0.3</v>
      </c>
      <c r="N33" s="47" t="s">
        <v>269</v>
      </c>
      <c r="O33" s="49">
        <v>0.38095238095238093</v>
      </c>
      <c r="P33" s="47" t="s">
        <v>262</v>
      </c>
      <c r="Q33" s="50">
        <v>0.17391304347826086</v>
      </c>
      <c r="R33" s="47" t="s">
        <v>215</v>
      </c>
      <c r="S33" s="50">
        <v>0.16666666666666666</v>
      </c>
      <c r="T33" s="47" t="s">
        <v>177</v>
      </c>
      <c r="U33" s="51">
        <v>5900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277</v>
      </c>
      <c r="AI33" s="54">
        <v>34100</v>
      </c>
    </row>
    <row r="34" spans="1:35">
      <c r="A34" s="44">
        <v>32</v>
      </c>
      <c r="B34" s="45" t="s">
        <v>223</v>
      </c>
      <c r="C34" s="107">
        <v>4</v>
      </c>
      <c r="D34" s="45" t="s">
        <v>255</v>
      </c>
      <c r="E34" s="46">
        <v>-108.69999999999999</v>
      </c>
      <c r="F34" s="47" t="s">
        <v>258</v>
      </c>
      <c r="G34" s="59">
        <v>-11.955555555555556</v>
      </c>
      <c r="H34" s="47" t="s">
        <v>235</v>
      </c>
      <c r="I34" s="48">
        <v>2.7931034482758621</v>
      </c>
      <c r="J34" s="47" t="s">
        <v>213</v>
      </c>
      <c r="K34" s="49">
        <v>0</v>
      </c>
      <c r="L34" s="47" t="s">
        <v>228</v>
      </c>
      <c r="M34" s="49">
        <v>0.31578947368421051</v>
      </c>
      <c r="N34" s="47" t="s">
        <v>235</v>
      </c>
      <c r="O34" s="49">
        <v>0.37931034482758619</v>
      </c>
      <c r="P34" s="47" t="s">
        <v>258</v>
      </c>
      <c r="Q34" s="50">
        <v>0.171875</v>
      </c>
      <c r="R34" s="47" t="s">
        <v>272</v>
      </c>
      <c r="S34" s="50">
        <v>0.17037037037037037</v>
      </c>
      <c r="T34" s="47" t="s">
        <v>258</v>
      </c>
      <c r="U34" s="51">
        <v>5627.272727272727</v>
      </c>
      <c r="V34" s="47" t="s">
        <v>180</v>
      </c>
      <c r="W34" s="51">
        <v>-6600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0.46511627906976744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114</v>
      </c>
      <c r="E35" s="46">
        <v>-114.50000000000006</v>
      </c>
      <c r="F35" s="47" t="s">
        <v>304</v>
      </c>
      <c r="G35" s="59">
        <v>-13.35</v>
      </c>
      <c r="H35" s="47" t="s">
        <v>304</v>
      </c>
      <c r="I35" s="48">
        <v>2.8333333333333335</v>
      </c>
      <c r="J35" s="47" t="s">
        <v>166</v>
      </c>
      <c r="K35" s="49">
        <v>0</v>
      </c>
      <c r="L35" s="47" t="s">
        <v>304</v>
      </c>
      <c r="M35" s="49">
        <v>0.33333333333333331</v>
      </c>
      <c r="N35" s="47" t="s">
        <v>228</v>
      </c>
      <c r="O35" s="49">
        <v>0.36842105263157893</v>
      </c>
      <c r="P35" s="47" t="s">
        <v>215</v>
      </c>
      <c r="Q35" s="50">
        <v>0.16666666666666666</v>
      </c>
      <c r="R35" s="47" t="s">
        <v>258</v>
      </c>
      <c r="S35" s="50">
        <v>0.171875</v>
      </c>
      <c r="T35" s="47" t="s">
        <v>265</v>
      </c>
      <c r="U35" s="51">
        <v>5618.5185185185182</v>
      </c>
      <c r="V35" s="47" t="s">
        <v>228</v>
      </c>
      <c r="W35" s="51">
        <v>-6644.8275862068967</v>
      </c>
      <c r="X35" s="47" t="s">
        <v>235</v>
      </c>
      <c r="Y35" s="50">
        <v>0.16017316017316016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213</v>
      </c>
      <c r="E36" s="46">
        <v>-116.70000000000002</v>
      </c>
      <c r="F36" s="47" t="s">
        <v>215</v>
      </c>
      <c r="G36" s="59">
        <v>-14.4</v>
      </c>
      <c r="H36" s="47" t="s">
        <v>297</v>
      </c>
      <c r="I36" s="48">
        <v>2.8888888888888888</v>
      </c>
      <c r="J36" s="47" t="s">
        <v>167</v>
      </c>
      <c r="K36" s="49">
        <v>0</v>
      </c>
      <c r="L36" s="47" t="s">
        <v>262</v>
      </c>
      <c r="M36" s="49">
        <v>0.33333333333333331</v>
      </c>
      <c r="N36" s="47" t="s">
        <v>258</v>
      </c>
      <c r="O36" s="49">
        <v>0.33333333333333331</v>
      </c>
      <c r="P36" s="47" t="s">
        <v>164</v>
      </c>
      <c r="Q36" s="50">
        <v>0.16528925619834711</v>
      </c>
      <c r="R36" s="47" t="s">
        <v>202</v>
      </c>
      <c r="S36" s="50">
        <v>0.17647058823529413</v>
      </c>
      <c r="T36" s="47" t="s">
        <v>263</v>
      </c>
      <c r="U36" s="51">
        <v>5469.4444444444443</v>
      </c>
      <c r="V36" s="47" t="s">
        <v>244</v>
      </c>
      <c r="W36" s="51">
        <v>-6750</v>
      </c>
      <c r="X36" s="47" t="s">
        <v>169</v>
      </c>
      <c r="Y36" s="50">
        <v>0.15897435897435896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166</v>
      </c>
      <c r="E37" s="46">
        <v>-127.99999999999999</v>
      </c>
      <c r="F37" s="47" t="s">
        <v>223</v>
      </c>
      <c r="G37" s="59">
        <v>-18.125</v>
      </c>
      <c r="H37" s="47" t="s">
        <v>269</v>
      </c>
      <c r="I37" s="48">
        <v>2.9047619047619047</v>
      </c>
      <c r="J37" s="47" t="s">
        <v>175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235</v>
      </c>
      <c r="S37" s="50">
        <v>0.1774891774891775</v>
      </c>
      <c r="T37" s="47" t="s">
        <v>241</v>
      </c>
      <c r="U37" s="51">
        <v>4940</v>
      </c>
      <c r="V37" s="47" t="s">
        <v>195</v>
      </c>
      <c r="W37" s="51">
        <v>-6791.304347826087</v>
      </c>
      <c r="X37" s="47" t="s">
        <v>238</v>
      </c>
      <c r="Y37" s="50">
        <v>0.15642458100558659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208</v>
      </c>
      <c r="E38" s="46">
        <v>-132.69999999999999</v>
      </c>
      <c r="F38" s="47" t="s">
        <v>297</v>
      </c>
      <c r="G38" s="59">
        <v>-18.588888888888889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277</v>
      </c>
      <c r="S38" s="50">
        <v>0.18085106382978725</v>
      </c>
      <c r="T38" s="47" t="s">
        <v>179</v>
      </c>
      <c r="U38" s="51">
        <v>4909.375</v>
      </c>
      <c r="V38" s="47" t="s">
        <v>255</v>
      </c>
      <c r="W38" s="51">
        <v>-6852.3809523809523</v>
      </c>
      <c r="X38" s="47" t="s">
        <v>231</v>
      </c>
      <c r="Y38" s="50">
        <v>0.15384615384615385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216</v>
      </c>
      <c r="E39" s="46">
        <v>-133.59999999999997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0.41379310344827586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304</v>
      </c>
      <c r="U39" s="51">
        <v>4889.4736842105267</v>
      </c>
      <c r="V39" s="47" t="s">
        <v>241</v>
      </c>
      <c r="W39" s="51">
        <v>-7080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304</v>
      </c>
      <c r="E40" s="46">
        <v>-160.19999999999999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269</v>
      </c>
      <c r="M40" s="49">
        <v>0.47619047619047616</v>
      </c>
      <c r="N40" s="47" t="s">
        <v>297</v>
      </c>
      <c r="O40" s="49">
        <v>0.22222222222222221</v>
      </c>
      <c r="P40" s="47" t="s">
        <v>277</v>
      </c>
      <c r="Q40" s="50">
        <v>0.10638297872340426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238</v>
      </c>
      <c r="W40" s="51">
        <v>-7136.363636363636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203</v>
      </c>
      <c r="E41" s="46">
        <v>-161.39999999999998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203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297</v>
      </c>
      <c r="Q41" s="50">
        <v>0.10144927536231885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163</v>
      </c>
      <c r="W41" s="51">
        <v>-7212.5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297</v>
      </c>
      <c r="E42" s="46">
        <v>-167.3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202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216</v>
      </c>
      <c r="W42" s="51">
        <v>-7266.666666666667</v>
      </c>
      <c r="X42" s="47" t="s">
        <v>166</v>
      </c>
      <c r="Y42" s="50">
        <v>0.11428571428571428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208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191</v>
      </c>
      <c r="Y43" s="50">
        <v>0.10434782608695652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215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297</v>
      </c>
      <c r="Y44" s="50">
        <v>8.6956521739130432E-2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-251.49999999999994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223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235</v>
      </c>
      <c r="E46" s="46">
        <v>-314.99999999999994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241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277</v>
      </c>
      <c r="E47" s="46">
        <v>-352.49999999999994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262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8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9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597</v>
      </c>
      <c r="C2" s="121"/>
      <c r="E2" s="32" t="s">
        <v>54</v>
      </c>
      <c r="F2" s="29" t="s">
        <v>20</v>
      </c>
      <c r="G2" s="12">
        <v>543</v>
      </c>
      <c r="H2" s="93">
        <f>IF(B$17=0,0,G2/B$17)</f>
        <v>0.57399577167019022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-68.676716917922946</v>
      </c>
      <c r="P2" s="79">
        <v>597</v>
      </c>
      <c r="Q2" s="63">
        <v>-41000</v>
      </c>
    </row>
    <row r="3" spans="1:17">
      <c r="A3" s="19" t="s">
        <v>8</v>
      </c>
      <c r="B3" s="122">
        <v>4445</v>
      </c>
      <c r="C3" s="123"/>
      <c r="E3" s="33" t="s">
        <v>181</v>
      </c>
      <c r="F3" s="30" t="s">
        <v>156</v>
      </c>
      <c r="G3" s="13">
        <v>495</v>
      </c>
      <c r="H3" s="94">
        <f>IF(B$17=0,0,G3/B$17)</f>
        <v>0.52325581395348841</v>
      </c>
      <c r="I3" s="56">
        <v>20</v>
      </c>
      <c r="K3" s="5">
        <v>1</v>
      </c>
      <c r="L3" s="61">
        <v>11.9</v>
      </c>
      <c r="N3" s="76" t="s">
        <v>104</v>
      </c>
      <c r="O3" s="83">
        <f t="shared" si="0"/>
        <v>-12.395309882747069</v>
      </c>
      <c r="P3" s="80">
        <v>597</v>
      </c>
      <c r="Q3" s="64">
        <v>-7400</v>
      </c>
    </row>
    <row r="4" spans="1:17">
      <c r="A4" s="19" t="s">
        <v>6</v>
      </c>
      <c r="B4" s="124">
        <v>-114.50000000000006</v>
      </c>
      <c r="C4" s="125"/>
      <c r="E4" s="33" t="s">
        <v>184</v>
      </c>
      <c r="F4" s="30" t="s">
        <v>187</v>
      </c>
      <c r="G4" s="13">
        <v>473</v>
      </c>
      <c r="H4" s="94">
        <f>IF(B$17=0,0,G4/B$17)</f>
        <v>0.5</v>
      </c>
      <c r="I4" s="56">
        <v>17</v>
      </c>
      <c r="K4" s="5">
        <v>2</v>
      </c>
      <c r="L4" s="61">
        <v>86.800000000000011</v>
      </c>
      <c r="N4" s="76" t="s">
        <v>105</v>
      </c>
      <c r="O4" s="83">
        <f t="shared" si="0"/>
        <v>-23.752151462994835</v>
      </c>
      <c r="P4" s="80">
        <v>581</v>
      </c>
      <c r="Q4" s="64">
        <v>-13800</v>
      </c>
    </row>
    <row r="5" spans="1:17">
      <c r="A5" s="19" t="s">
        <v>7</v>
      </c>
      <c r="B5" s="126">
        <f>IF(B$2=0,0,B$4/B$2)</f>
        <v>-0.19179229480737028</v>
      </c>
      <c r="C5" s="127"/>
      <c r="E5" s="33" t="s">
        <v>60</v>
      </c>
      <c r="F5" s="30" t="s">
        <v>24</v>
      </c>
      <c r="G5" s="13">
        <v>373</v>
      </c>
      <c r="H5" s="94">
        <f>IF(B$17=0,0,G5/B$17)</f>
        <v>0.39429175475687106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-34.215500945179585</v>
      </c>
      <c r="P5" s="80">
        <v>529</v>
      </c>
      <c r="Q5" s="64">
        <v>-18100</v>
      </c>
    </row>
    <row r="6" spans="1:17">
      <c r="A6" s="19" t="s">
        <v>1</v>
      </c>
      <c r="B6" s="128">
        <f>IF(B$2=0,0,(B$7*1+B$8*2+B$9*3+B$10*4)/B$2)</f>
        <v>2.4891122278056952</v>
      </c>
      <c r="C6" s="129"/>
      <c r="E6" s="33" t="s">
        <v>56</v>
      </c>
      <c r="F6" s="30" t="s">
        <v>185</v>
      </c>
      <c r="G6" s="13">
        <v>251</v>
      </c>
      <c r="H6" s="94">
        <f>IF(B$17=0,0,G6/B$17)</f>
        <v>0.26532769556025371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-7.6530612244897958</v>
      </c>
      <c r="P6" s="80">
        <v>392</v>
      </c>
      <c r="Q6" s="64">
        <v>-3000</v>
      </c>
    </row>
    <row r="7" spans="1:17">
      <c r="A7" s="19" t="s">
        <v>2</v>
      </c>
      <c r="B7" s="13">
        <v>154</v>
      </c>
      <c r="C7" s="6">
        <f t="shared" ref="C7:C12" si="2">IF(B$2=0,0,B7/B$2)</f>
        <v>0.25795644891122277</v>
      </c>
      <c r="E7" s="33" t="s">
        <v>57</v>
      </c>
      <c r="F7" s="30" t="s">
        <v>21</v>
      </c>
      <c r="G7" s="13">
        <v>220</v>
      </c>
      <c r="H7" s="94">
        <f>IF(B$17=0,0,G7/B$17)</f>
        <v>0.23255813953488372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-30.303030303030305</v>
      </c>
      <c r="P7" s="80">
        <v>264</v>
      </c>
      <c r="Q7" s="64">
        <v>-8000</v>
      </c>
    </row>
    <row r="8" spans="1:17">
      <c r="A8" s="19" t="s">
        <v>3</v>
      </c>
      <c r="B8" s="13">
        <v>145</v>
      </c>
      <c r="C8" s="6">
        <f>IF(B$2=0,0,B8/B$2)</f>
        <v>0.24288107202680068</v>
      </c>
      <c r="E8" s="33" t="s">
        <v>55</v>
      </c>
      <c r="F8" s="30" t="s">
        <v>155</v>
      </c>
      <c r="G8" s="13">
        <v>205</v>
      </c>
      <c r="H8" s="94">
        <f>IF(B$17=0,0,G8/B$17)</f>
        <v>0.21670190274841439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148</v>
      </c>
      <c r="Q8" s="64">
        <v>0</v>
      </c>
    </row>
    <row r="9" spans="1:17">
      <c r="A9" s="20" t="s">
        <v>4</v>
      </c>
      <c r="B9" s="14">
        <v>150</v>
      </c>
      <c r="C9" s="7">
        <f>IF(B$2=0,0,B9/B$2)</f>
        <v>0.25125628140703515</v>
      </c>
      <c r="E9" s="33" t="s">
        <v>59</v>
      </c>
      <c r="F9" s="30" t="s">
        <v>23</v>
      </c>
      <c r="G9" s="13">
        <v>143</v>
      </c>
      <c r="H9" s="94">
        <f>IF(B$17=0,0,G9/B$17)</f>
        <v>0.15116279069767441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148</v>
      </c>
      <c r="C10" s="7">
        <f>IF(B$2=0,0,B10/B$2)</f>
        <v>0.24790619765494137</v>
      </c>
      <c r="E10" s="33" t="s">
        <v>182</v>
      </c>
      <c r="F10" s="30" t="s">
        <v>19</v>
      </c>
      <c r="G10" s="13">
        <v>99</v>
      </c>
      <c r="H10" s="94">
        <f>IF(B$17=0,0,G10/B$17)</f>
        <v>0.10465116279069768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299</v>
      </c>
      <c r="C11" s="7">
        <f>IF(B$2=0,0,B11/B$2)</f>
        <v>0.50083752093802347</v>
      </c>
      <c r="E11" s="33" t="s">
        <v>58</v>
      </c>
      <c r="F11" s="30" t="s">
        <v>22</v>
      </c>
      <c r="G11" s="13">
        <v>67</v>
      </c>
      <c r="H11" s="94">
        <f>IF(B$17=0,0,G11/B$17)</f>
        <v>7.0824524312896403E-2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23</v>
      </c>
      <c r="C12" s="9">
        <f t="shared" si="2"/>
        <v>3.8525963149078725E-2</v>
      </c>
      <c r="E12" s="33" t="s">
        <v>77</v>
      </c>
      <c r="F12" s="30" t="s">
        <v>41</v>
      </c>
      <c r="G12" s="13">
        <v>43</v>
      </c>
      <c r="H12" s="94">
        <f>IF(B$17=0,0,G12/B$17)</f>
        <v>4.5454545454545456E-2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-0.65066666666666628</v>
      </c>
      <c r="P12" s="79">
        <v>150</v>
      </c>
      <c r="Q12" s="67">
        <v>-97.599999999999937</v>
      </c>
    </row>
    <row r="13" spans="1:17">
      <c r="A13" s="22" t="s">
        <v>97</v>
      </c>
      <c r="B13" s="15">
        <v>898</v>
      </c>
      <c r="C13" s="11">
        <f>IF(B$3=0,0,B13/B$3)</f>
        <v>0.20202474690663666</v>
      </c>
      <c r="E13" s="33" t="s">
        <v>183</v>
      </c>
      <c r="F13" s="30" t="s">
        <v>186</v>
      </c>
      <c r="G13" s="13">
        <v>30</v>
      </c>
      <c r="H13" s="94">
        <f>IF(B$17=0,0,G13/B$17)</f>
        <v>3.1712473572938688E-2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3.6139999999999977</v>
      </c>
      <c r="P13" s="80">
        <v>150</v>
      </c>
      <c r="Q13" s="68">
        <v>542.09999999999968</v>
      </c>
    </row>
    <row r="14" spans="1:17">
      <c r="A14" s="19" t="s">
        <v>94</v>
      </c>
      <c r="B14" s="13">
        <v>977</v>
      </c>
      <c r="C14" s="6">
        <f>IF(B$3=0,0,B14/B$3)</f>
        <v>0.21979752530933633</v>
      </c>
      <c r="E14" s="33" t="s">
        <v>74</v>
      </c>
      <c r="F14" s="30" t="s">
        <v>38</v>
      </c>
      <c r="G14" s="13">
        <v>27</v>
      </c>
      <c r="H14" s="94">
        <f>IF(B$17=0,0,G14/B$17)</f>
        <v>2.8541226215644821E-2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-3.7993333333333323</v>
      </c>
      <c r="P14" s="80">
        <v>150</v>
      </c>
      <c r="Q14" s="68">
        <v>-569.89999999999986</v>
      </c>
    </row>
    <row r="15" spans="1:17">
      <c r="A15" s="18" t="s">
        <v>99</v>
      </c>
      <c r="B15" s="12">
        <f>B21</f>
        <v>499</v>
      </c>
      <c r="C15" s="4">
        <f>IF(B$13=0,0,B15/B$13)</f>
        <v>0.5556792873051225</v>
      </c>
      <c r="E15" s="33" t="s">
        <v>71</v>
      </c>
      <c r="F15" s="30" t="s">
        <v>35</v>
      </c>
      <c r="G15" s="13">
        <v>25</v>
      </c>
      <c r="H15" s="94">
        <f>IF(B$17=0,0,G15/B$17)</f>
        <v>2.6427061310782242E-2</v>
      </c>
      <c r="I15" s="56">
        <v>11</v>
      </c>
      <c r="K15" s="5">
        <v>13</v>
      </c>
      <c r="L15" s="61">
        <v>62.500000000000007</v>
      </c>
      <c r="N15" s="77" t="s">
        <v>159</v>
      </c>
      <c r="O15" s="87">
        <f>IF(P15=0,0,Q15/P15)</f>
        <v>7.2666666666666796E-2</v>
      </c>
      <c r="P15" s="81">
        <v>150</v>
      </c>
      <c r="Q15" s="69">
        <v>10.90000000000002</v>
      </c>
    </row>
    <row r="16" spans="1:17">
      <c r="A16" s="18" t="s">
        <v>100</v>
      </c>
      <c r="B16" s="12">
        <f>B22</f>
        <v>334</v>
      </c>
      <c r="C16" s="4">
        <f>IF(B$14=0,0,B16/B$14)</f>
        <v>0.34186284544524054</v>
      </c>
      <c r="E16" s="33" t="s">
        <v>66</v>
      </c>
      <c r="F16" s="30" t="s">
        <v>30</v>
      </c>
      <c r="G16" s="13">
        <v>14</v>
      </c>
      <c r="H16" s="94">
        <f>IF(B$17=0,0,G16/B$17)</f>
        <v>1.4799154334038054E-2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946</v>
      </c>
      <c r="C17" s="4">
        <f>IF(B$3=0,0,B17/B$3)</f>
        <v>0.21282339707536557</v>
      </c>
      <c r="E17" s="33" t="s">
        <v>67</v>
      </c>
      <c r="F17" s="30" t="s">
        <v>31</v>
      </c>
      <c r="G17" s="13">
        <v>12</v>
      </c>
      <c r="H17" s="94">
        <f>IF(B$17=0,0,G17/B$17)</f>
        <v>1.2684989429175475E-2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598</v>
      </c>
      <c r="C18" s="6">
        <f>IF(B$3=0,0,B18/B$3)</f>
        <v>0.13453318335208098</v>
      </c>
      <c r="E18" s="33" t="s">
        <v>69</v>
      </c>
      <c r="F18" s="30" t="s">
        <v>33</v>
      </c>
      <c r="G18" s="13">
        <v>9</v>
      </c>
      <c r="H18" s="94">
        <f>IF(B$17=0,0,G18/B$17)</f>
        <v>9.5137420718816069E-3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346</v>
      </c>
      <c r="C19" s="6">
        <f>IF(B$17=0,0,B19/B$17)</f>
        <v>0.36575052854122619</v>
      </c>
      <c r="E19" s="33" t="s">
        <v>78</v>
      </c>
      <c r="F19" s="30" t="s">
        <v>42</v>
      </c>
      <c r="G19" s="13">
        <v>8</v>
      </c>
      <c r="H19" s="94">
        <f>IF(B$17=0,0,G19/B$17)</f>
        <v>8.4566596194503175E-3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600</v>
      </c>
      <c r="C20" s="6">
        <f>IF(B$17=0,0,B20/B$17)</f>
        <v>0.63424947145877375</v>
      </c>
      <c r="E20" s="33" t="s">
        <v>61</v>
      </c>
      <c r="F20" s="30" t="s">
        <v>25</v>
      </c>
      <c r="G20" s="13">
        <v>7</v>
      </c>
      <c r="H20" s="94">
        <f>IF(B$17=0,0,G20/B$17)</f>
        <v>7.3995771670190271E-3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499</v>
      </c>
      <c r="C21" s="6">
        <f>IF(B$17=0,0,B21/B$17)</f>
        <v>0.52748414376321351</v>
      </c>
      <c r="E21" s="33" t="s">
        <v>62</v>
      </c>
      <c r="F21" s="30" t="s">
        <v>26</v>
      </c>
      <c r="G21" s="13">
        <v>6</v>
      </c>
      <c r="H21" s="94">
        <f>IF(B$17=0,0,G21/B$17)</f>
        <v>6.3424947145877377E-3</v>
      </c>
      <c r="I21" s="56">
        <v>6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334</v>
      </c>
      <c r="C22" s="6">
        <f>IF(B$17=0,0,B22/B$17)</f>
        <v>0.35306553911205074</v>
      </c>
      <c r="E22" s="33" t="s">
        <v>76</v>
      </c>
      <c r="F22" s="30" t="s">
        <v>40</v>
      </c>
      <c r="G22" s="13">
        <v>4</v>
      </c>
      <c r="H22" s="94">
        <f>IF(B$17=0,0,G22/B$17)</f>
        <v>4.2283298097251587E-3</v>
      </c>
      <c r="I22" s="56">
        <v>5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113</v>
      </c>
      <c r="C23" s="6">
        <f>IF(B$17=0,0,B23/B$17)</f>
        <v>0.11945031712473574</v>
      </c>
      <c r="E23" s="33" t="s">
        <v>63</v>
      </c>
      <c r="F23" s="30" t="s">
        <v>27</v>
      </c>
      <c r="G23" s="13">
        <v>3</v>
      </c>
      <c r="H23" s="94">
        <f>IF(B$17=0,0,G23/B$17)</f>
        <v>3.1712473572938688E-3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6573.8900634249476</v>
      </c>
      <c r="C24" s="8">
        <v>6218900</v>
      </c>
      <c r="E24" s="33" t="s">
        <v>72</v>
      </c>
      <c r="F24" s="30" t="s">
        <v>36</v>
      </c>
      <c r="G24" s="13">
        <v>2</v>
      </c>
      <c r="H24" s="94">
        <f>IF(B$17=0,0,G24/B$17)</f>
        <v>2.1141649048625794E-3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7618.1372549019607</v>
      </c>
      <c r="C25" s="98">
        <v>4662300</v>
      </c>
      <c r="E25" s="33" t="s">
        <v>75</v>
      </c>
      <c r="F25" s="30" t="s">
        <v>39</v>
      </c>
      <c r="G25" s="13">
        <v>2</v>
      </c>
      <c r="H25" s="94">
        <f>IF(B$17=0,0,G25/B$17)</f>
        <v>2.1141649048625794E-3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4660.4790419161673</v>
      </c>
      <c r="C26" s="98">
        <v>1556600</v>
      </c>
      <c r="E26" s="33" t="s">
        <v>68</v>
      </c>
      <c r="F26" s="30" t="s">
        <v>32</v>
      </c>
      <c r="G26" s="13">
        <v>1</v>
      </c>
      <c r="H26" s="94">
        <f>IF(B$17=0,0,G26/B$17)</f>
        <v>1.0570824524312897E-3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-5834.6153846153848</v>
      </c>
      <c r="C27" s="98">
        <v>-3489100</v>
      </c>
      <c r="E27" s="33" t="s">
        <v>79</v>
      </c>
      <c r="F27" s="30" t="s">
        <v>43</v>
      </c>
      <c r="G27" s="13">
        <v>1</v>
      </c>
      <c r="H27" s="94">
        <f>IF(B$17=0,0,G27/B$17)</f>
        <v>1.0570824524312897E-3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1.0570824524312897E-3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1.0570824524312897E-3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304</v>
      </c>
      <c r="O30" s="86">
        <f>IF(P30=0,0,Q30/P30)</f>
        <v>17.880555555555567</v>
      </c>
      <c r="P30" s="80">
        <v>36</v>
      </c>
      <c r="Q30" s="68">
        <v>643.70000000000039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12</v>
      </c>
      <c r="C32" s="9">
        <f>IF(B$3=0,0,B32/B$3)</f>
        <v>2.6996625421822273E-3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258</v>
      </c>
      <c r="O32" s="86">
        <f>IF(P32=0,0,Q32/P32)</f>
        <v>14.829629629629627</v>
      </c>
      <c r="P32" s="80">
        <v>27</v>
      </c>
      <c r="Q32" s="68">
        <v>400.39999999999992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241</v>
      </c>
      <c r="O33" s="86">
        <f>IF(P33=0,0,Q33/P33)</f>
        <v>14.5037037037037</v>
      </c>
      <c r="P33" s="80">
        <v>27</v>
      </c>
      <c r="Q33" s="68">
        <v>391.59999999999991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235</v>
      </c>
      <c r="O34" s="86">
        <f>IF(P34=0,0,Q34/P34)</f>
        <v>14.201149425287374</v>
      </c>
      <c r="P34" s="80">
        <v>87</v>
      </c>
      <c r="Q34" s="68">
        <v>1235.5000000000016</v>
      </c>
    </row>
    <row r="35" spans="1:17">
      <c r="A35" s="52" t="s">
        <v>139</v>
      </c>
      <c r="B35" s="99">
        <v>103</v>
      </c>
      <c r="C35" s="102">
        <f t="shared" ref="C35:C47" si="3">IF(B$17=0,0,B35/B$17)</f>
        <v>0.10887949260042283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206</v>
      </c>
      <c r="C36" s="6">
        <f t="shared" si="3"/>
        <v>0.21775898520084566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238</v>
      </c>
      <c r="O36" s="86">
        <f>IF(P36=0,0,Q36/P36)</f>
        <v>13.833333333333329</v>
      </c>
      <c r="P36" s="80">
        <v>72</v>
      </c>
      <c r="Q36" s="68">
        <v>995.99999999999966</v>
      </c>
    </row>
    <row r="37" spans="1:17">
      <c r="A37" s="19" t="s">
        <v>136</v>
      </c>
      <c r="B37" s="100">
        <v>212</v>
      </c>
      <c r="C37" s="6">
        <f t="shared" si="3"/>
        <v>0.22410147991543342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188</v>
      </c>
      <c r="C38" s="6">
        <f t="shared" si="3"/>
        <v>0.19873150105708245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113</v>
      </c>
      <c r="C39" s="6">
        <f t="shared" si="3"/>
        <v>0.11945031712473574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255</v>
      </c>
      <c r="O39" s="86">
        <f>IF(P39=0,0,Q39/P39)</f>
        <v>5.0615384615384693</v>
      </c>
      <c r="P39" s="80">
        <v>78</v>
      </c>
      <c r="Q39" s="68">
        <v>394.80000000000064</v>
      </c>
    </row>
    <row r="40" spans="1:17">
      <c r="A40" s="19" t="s">
        <v>140</v>
      </c>
      <c r="B40" s="100">
        <v>79</v>
      </c>
      <c r="C40" s="6">
        <f t="shared" si="3"/>
        <v>8.3509513742071884E-2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227</v>
      </c>
      <c r="O40" s="86">
        <f>IF(P40=0,0,Q40/P40)</f>
        <v>4.704761904761904</v>
      </c>
      <c r="P40" s="80">
        <v>42</v>
      </c>
      <c r="Q40" s="68">
        <v>197.59999999999997</v>
      </c>
    </row>
    <row r="41" spans="1:17">
      <c r="A41" s="19" t="s">
        <v>141</v>
      </c>
      <c r="B41" s="100">
        <v>26</v>
      </c>
      <c r="C41" s="6">
        <f t="shared" si="3"/>
        <v>2.748414376321353E-2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179</v>
      </c>
      <c r="O41" s="86">
        <f>IF(P41=0,0,Q41/P41)</f>
        <v>2.4666666666666663</v>
      </c>
      <c r="P41" s="80">
        <v>48</v>
      </c>
      <c r="Q41" s="68">
        <v>118.39999999999998</v>
      </c>
    </row>
    <row r="42" spans="1:17">
      <c r="A42" s="19" t="s">
        <v>142</v>
      </c>
      <c r="B42" s="100">
        <v>11</v>
      </c>
      <c r="C42" s="6">
        <f t="shared" si="3"/>
        <v>1.1627906976744186E-2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175</v>
      </c>
      <c r="O42" s="86">
        <f>IF(P42=0,0,Q42/P42)</f>
        <v>1.4666666666666668</v>
      </c>
      <c r="P42" s="80">
        <v>6</v>
      </c>
      <c r="Q42" s="68">
        <v>8.8000000000000007</v>
      </c>
    </row>
    <row r="43" spans="1:17">
      <c r="A43" s="19" t="s">
        <v>143</v>
      </c>
      <c r="B43" s="100">
        <v>4</v>
      </c>
      <c r="C43" s="6">
        <f t="shared" si="3"/>
        <v>4.2283298097251587E-3</v>
      </c>
      <c r="K43" s="5">
        <v>41</v>
      </c>
      <c r="L43" s="61">
        <v>-66.399999999999991</v>
      </c>
      <c r="N43" s="76" t="s">
        <v>161</v>
      </c>
      <c r="O43" s="86">
        <f>IF(P43=0,0,Q43/P43)</f>
        <v>-0.57333333333333036</v>
      </c>
      <c r="P43" s="80">
        <v>30</v>
      </c>
      <c r="Q43" s="68">
        <v>-17.19999999999991</v>
      </c>
    </row>
    <row r="44" spans="1:17">
      <c r="A44" s="19" t="s">
        <v>144</v>
      </c>
      <c r="B44" s="100">
        <v>1</v>
      </c>
      <c r="C44" s="6">
        <f t="shared" si="3"/>
        <v>1.0570824524312897E-3</v>
      </c>
      <c r="K44" s="5">
        <v>42</v>
      </c>
      <c r="L44" s="61">
        <v>-59.29999999999999</v>
      </c>
      <c r="N44" s="76" t="s">
        <v>272</v>
      </c>
      <c r="O44" s="86">
        <f>IF(P44=0,0,Q44/P44)</f>
        <v>-1.0352380952380962</v>
      </c>
      <c r="P44" s="80">
        <v>105</v>
      </c>
      <c r="Q44" s="68">
        <v>-108.7000000000001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164</v>
      </c>
      <c r="O45" s="86">
        <f>IF(P45=0,0,Q45/P45)</f>
        <v>-2.2222222222222197</v>
      </c>
      <c r="P45" s="80">
        <v>45</v>
      </c>
      <c r="Q45" s="68">
        <v>-99.999999999999886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177</v>
      </c>
      <c r="O46" s="86">
        <f>IF(P46=0,0,Q46/P46)</f>
        <v>-2.6</v>
      </c>
      <c r="P46" s="80">
        <v>6</v>
      </c>
      <c r="Q46" s="68">
        <v>-15.600000000000001</v>
      </c>
    </row>
    <row r="47" spans="1:17">
      <c r="A47" s="21" t="s">
        <v>147</v>
      </c>
      <c r="B47" s="101">
        <v>3</v>
      </c>
      <c r="C47" s="9">
        <f t="shared" si="3"/>
        <v>3.1712473572938688E-3</v>
      </c>
      <c r="K47" s="5">
        <v>45</v>
      </c>
      <c r="L47" s="61">
        <v>-52.099999999999987</v>
      </c>
      <c r="N47" s="76" t="s">
        <v>163</v>
      </c>
      <c r="O47" s="86">
        <f>IF(P47=0,0,Q47/P47)</f>
        <v>-3.7999999999999949</v>
      </c>
      <c r="P47" s="80">
        <v>24</v>
      </c>
      <c r="Q47" s="68">
        <v>-91.199999999999875</v>
      </c>
    </row>
    <row r="48" spans="1:17">
      <c r="K48" s="5">
        <v>46</v>
      </c>
      <c r="L48" s="61">
        <v>-44.199999999999989</v>
      </c>
      <c r="N48" s="76" t="s">
        <v>191</v>
      </c>
      <c r="O48" s="86">
        <f>IF(P48=0,0,Q48/P48)</f>
        <v>-7.5523809523809531</v>
      </c>
      <c r="P48" s="80">
        <v>42</v>
      </c>
      <c r="Q48" s="68">
        <v>-317.20000000000005</v>
      </c>
    </row>
    <row r="49" spans="11:17">
      <c r="K49" s="5">
        <v>47</v>
      </c>
      <c r="L49" s="61">
        <v>-76.299999999999983</v>
      </c>
      <c r="N49" s="76" t="s">
        <v>195</v>
      </c>
      <c r="O49" s="86">
        <f>IF(P49=0,0,Q49/P49)</f>
        <v>-8.2138364779874227</v>
      </c>
      <c r="P49" s="80">
        <v>159</v>
      </c>
      <c r="Q49" s="68">
        <v>-1306.0000000000002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-9.5103448275862075</v>
      </c>
      <c r="P50" s="80">
        <v>87</v>
      </c>
      <c r="Q50" s="68">
        <v>-827.40000000000009</v>
      </c>
    </row>
    <row r="51" spans="11:17">
      <c r="K51" s="5">
        <v>49</v>
      </c>
      <c r="L51" s="61">
        <v>-73.599999999999994</v>
      </c>
      <c r="N51" s="76" t="s">
        <v>244</v>
      </c>
      <c r="O51" s="86">
        <f>IF(P51=0,0,Q51/P51)</f>
        <v>-11.358333333333336</v>
      </c>
      <c r="P51" s="80">
        <v>48</v>
      </c>
      <c r="Q51" s="68">
        <v>-545.20000000000016</v>
      </c>
    </row>
    <row r="52" spans="11:17">
      <c r="K52" s="5">
        <v>50</v>
      </c>
      <c r="L52" s="61">
        <v>-72.8</v>
      </c>
      <c r="N52" s="76" t="s">
        <v>168</v>
      </c>
      <c r="O52" s="86">
        <f>IF(P52=0,0,Q52/P52)</f>
        <v>-11.807407407407409</v>
      </c>
      <c r="P52" s="80">
        <v>54</v>
      </c>
      <c r="Q52" s="68">
        <v>-637.6</v>
      </c>
    </row>
    <row r="53" spans="11:17">
      <c r="K53" s="5">
        <v>51</v>
      </c>
      <c r="L53" s="61">
        <v>10</v>
      </c>
      <c r="N53" s="76" t="s">
        <v>263</v>
      </c>
      <c r="O53" s="86">
        <f>IF(P53=0,0,Q53/P53)</f>
        <v>-16.560606060606059</v>
      </c>
      <c r="P53" s="80">
        <v>99</v>
      </c>
      <c r="Q53" s="68">
        <v>-1639.4999999999998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-17.005128205128216</v>
      </c>
      <c r="P54" s="80">
        <v>156</v>
      </c>
      <c r="Q54" s="68">
        <v>-2652.8000000000015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-19.669230769230765</v>
      </c>
      <c r="P56" s="80">
        <v>78</v>
      </c>
      <c r="Q56" s="68">
        <v>-1534.1999999999996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9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5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21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23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25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5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11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21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21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52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882.69230769230774</v>
      </c>
      <c r="P2" s="79">
        <v>52</v>
      </c>
      <c r="Q2" s="63">
        <v>45900</v>
      </c>
    </row>
    <row r="3" spans="1:17">
      <c r="A3" s="19" t="s">
        <v>8</v>
      </c>
      <c r="B3" s="122">
        <v>390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1059.6153846153845</v>
      </c>
      <c r="P3" s="80">
        <v>52</v>
      </c>
      <c r="Q3" s="64">
        <v>55100</v>
      </c>
    </row>
    <row r="4" spans="1:17">
      <c r="A4" s="19" t="s">
        <v>6</v>
      </c>
      <c r="B4" s="124">
        <v>658.2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1272.5490196078431</v>
      </c>
      <c r="P4" s="80">
        <v>51</v>
      </c>
      <c r="Q4" s="64">
        <v>64900</v>
      </c>
    </row>
    <row r="5" spans="1:17">
      <c r="A5" s="19" t="s">
        <v>7</v>
      </c>
      <c r="B5" s="126">
        <f>IF(B$2=0,0,B$4/B$2)</f>
        <v>12.657692307692308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28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2.1538461538461537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0.34615384615384615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0.30769230769230771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14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10</v>
      </c>
      <c r="C9" s="7">
        <f>IF(B$2=0,0,B9/B$2)</f>
        <v>0.19230769230769232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0.15384615384615385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11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0.65384615384615385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18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1.9230769230769232E-2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0.15897435897435896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5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80</v>
      </c>
      <c r="C14" s="6">
        <f>IF(B$3=0,0,B14/B$3)</f>
        <v>0.20512820512820512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13.785714285714286</v>
      </c>
      <c r="P15" s="81">
        <v>21</v>
      </c>
      <c r="Q15" s="69">
        <v>289.5</v>
      </c>
    </row>
    <row r="16" spans="1:17">
      <c r="A16" s="18" t="s">
        <v>100</v>
      </c>
      <c r="B16" s="12">
        <f>B22</f>
        <v>29</v>
      </c>
      <c r="C16" s="4">
        <f>IF(B$14=0,0,B16/B$14)</f>
        <v>0.36249999999999999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0.2153846153846154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8.9743589743589744E-2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>IF(P20=0,0,Q20/P20)</f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4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>IF(P24=0,0,Q24/P24)</f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>IF(P25=0,0,Q25/P25)</f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14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>IF(P30=0,0,Q30/P30)</f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>IF(P31=0,0,Q31/P31)</f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>IF(P32=0,0,Q32/P32)</f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>IF(P33=0,0,Q33/P33)</f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>IF(P34=0,0,Q34/P34)</f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3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>IF(P35=0,0,Q35/P35)</f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3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>IF(P36=0,0,Q36/P36)</f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3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>IF(P37=0,0,Q37/P37)</f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3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>IF(P38=0,0,Q38/P38)</f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238</v>
      </c>
      <c r="O39" s="86">
        <f>IF(P39=0,0,Q39/P39)</f>
        <v>7.8142857142857123</v>
      </c>
      <c r="P39" s="80">
        <v>7</v>
      </c>
      <c r="Q39" s="68">
        <v>54.699999999999989</v>
      </c>
    </row>
    <row r="40" spans="1:17">
      <c r="A40" s="19" t="s">
        <v>140</v>
      </c>
      <c r="B40" s="100">
        <v>10</v>
      </c>
      <c r="C40" s="6">
        <f t="shared" si="3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263</v>
      </c>
      <c r="O40" s="86">
        <f>IF(P40=0,0,Q40/P40)</f>
        <v>2.083333333333337</v>
      </c>
      <c r="P40" s="80">
        <v>6</v>
      </c>
      <c r="Q40" s="68">
        <v>12.500000000000021</v>
      </c>
    </row>
    <row r="41" spans="1:17">
      <c r="A41" s="19" t="s">
        <v>141</v>
      </c>
      <c r="B41" s="100">
        <v>5</v>
      </c>
      <c r="C41" s="6">
        <f t="shared" si="3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195</v>
      </c>
      <c r="O41" s="86">
        <f>IF(P41=0,0,Q41/P41)</f>
        <v>-4.2812500000000053</v>
      </c>
      <c r="P41" s="80">
        <v>16</v>
      </c>
      <c r="Q41" s="68">
        <v>-68.500000000000085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164</v>
      </c>
      <c r="O42" s="86">
        <f>IF(P42=0,0,Q42/P42)</f>
        <v>-7.6999999999999975</v>
      </c>
      <c r="P42" s="80">
        <v>7</v>
      </c>
      <c r="Q42" s="68">
        <v>-53.899999999999984</v>
      </c>
    </row>
    <row r="43" spans="1:17">
      <c r="A43" s="19" t="s">
        <v>143</v>
      </c>
      <c r="B43" s="100">
        <v>1</v>
      </c>
      <c r="C43" s="6">
        <f t="shared" si="3"/>
        <v>1.1904761904761904E-2</v>
      </c>
      <c r="K43" s="5">
        <v>41</v>
      </c>
      <c r="L43" s="61">
        <v>584.79999999999995</v>
      </c>
      <c r="N43" s="76" t="s">
        <v>265</v>
      </c>
      <c r="O43" s="86">
        <f>IF(P43=0,0,Q43/P43)</f>
        <v>-8.1000000000000014</v>
      </c>
      <c r="P43" s="80">
        <v>2</v>
      </c>
      <c r="Q43" s="68">
        <v>-16.200000000000003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177</v>
      </c>
      <c r="O44" s="86">
        <f>IF(P44=0,0,Q44/P44)</f>
        <v>-10.999999999999996</v>
      </c>
      <c r="P44" s="80">
        <v>2</v>
      </c>
      <c r="Q44" s="68">
        <v>-21.999999999999993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235</v>
      </c>
      <c r="O45" s="86">
        <f>IF(P45=0,0,Q45/P45)</f>
        <v>-11.579999999999998</v>
      </c>
      <c r="P45" s="80">
        <v>5</v>
      </c>
      <c r="Q45" s="68">
        <v>-57.899999999999991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168</v>
      </c>
      <c r="O46" s="86">
        <f>IF(P46=0,0,Q46/P46)</f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269</v>
      </c>
      <c r="O47" s="86">
        <f>IF(P47=0,0,Q47/P47)</f>
        <v>-20.074999999999999</v>
      </c>
      <c r="P47" s="80">
        <v>4</v>
      </c>
      <c r="Q47" s="68">
        <v>-80.3</v>
      </c>
    </row>
    <row r="48" spans="1:17">
      <c r="K48" s="5">
        <v>46</v>
      </c>
      <c r="L48" s="61">
        <v>682.4</v>
      </c>
      <c r="N48" s="76" t="s">
        <v>276</v>
      </c>
      <c r="O48" s="86">
        <f>IF(P48=0,0,Q48/P48)</f>
        <v>-21.475000000000001</v>
      </c>
      <c r="P48" s="80">
        <v>4</v>
      </c>
      <c r="Q48" s="68">
        <v>-85.9</v>
      </c>
    </row>
    <row r="49" spans="11:17">
      <c r="K49" s="5">
        <v>47</v>
      </c>
      <c r="L49" s="61">
        <v>692.6</v>
      </c>
      <c r="N49" s="76" t="s">
        <v>241</v>
      </c>
      <c r="O49" s="86">
        <f>IF(P49=0,0,Q49/P49)</f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>IF(P50=0,0,Q50/P50)</f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>IF(P51=0,0,Q51/P51)</f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>IF(P52=0,0,Q52/P52)</f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  <row r="54" spans="11:17">
      <c r="K54" s="5">
        <v>52</v>
      </c>
      <c r="L54" s="61">
        <v>658.2</v>
      </c>
    </row>
  </sheetData>
  <sortState xmlns:xlrd2="http://schemas.microsoft.com/office/spreadsheetml/2017/richdata2" ref="N18:Q5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21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30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19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7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28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11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14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15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5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53</v>
      </c>
      <c r="C2" s="121"/>
      <c r="E2" s="32" t="s">
        <v>54</v>
      </c>
      <c r="F2" s="29" t="s">
        <v>20</v>
      </c>
      <c r="G2" s="12">
        <v>63</v>
      </c>
      <c r="H2" s="93">
        <f>IF(B$17=0,0,G2/B$17)</f>
        <v>0.62376237623762376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1198.1132075471698</v>
      </c>
      <c r="P2" s="79">
        <v>53</v>
      </c>
      <c r="Q2" s="63">
        <v>63500</v>
      </c>
    </row>
    <row r="3" spans="1:17">
      <c r="A3" s="19" t="s">
        <v>8</v>
      </c>
      <c r="B3" s="122">
        <v>380</v>
      </c>
      <c r="C3" s="123"/>
      <c r="E3" s="33" t="s">
        <v>181</v>
      </c>
      <c r="F3" s="30" t="s">
        <v>156</v>
      </c>
      <c r="G3" s="13">
        <v>50</v>
      </c>
      <c r="H3" s="94">
        <f>IF(B$17=0,0,G3/B$17)</f>
        <v>0.49504950495049505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494.33962264150944</v>
      </c>
      <c r="P3" s="80">
        <v>53</v>
      </c>
      <c r="Q3" s="64">
        <v>26200</v>
      </c>
    </row>
    <row r="4" spans="1:17">
      <c r="A4" s="19" t="s">
        <v>6</v>
      </c>
      <c r="B4" s="124">
        <v>318.99999999999994</v>
      </c>
      <c r="C4" s="125"/>
      <c r="E4" s="33" t="s">
        <v>184</v>
      </c>
      <c r="F4" s="30" t="s">
        <v>187</v>
      </c>
      <c r="G4" s="13">
        <v>50</v>
      </c>
      <c r="H4" s="94">
        <f>IF(B$17=0,0,G4/B$17)</f>
        <v>0.49504950495049505</v>
      </c>
      <c r="I4" s="56">
        <v>21</v>
      </c>
      <c r="K4" s="5">
        <v>2</v>
      </c>
      <c r="L4" s="61">
        <v>-12.200000000000001</v>
      </c>
      <c r="N4" s="76" t="s">
        <v>105</v>
      </c>
      <c r="O4" s="83">
        <f t="shared" si="0"/>
        <v>1340.3846153846155</v>
      </c>
      <c r="P4" s="80">
        <v>52</v>
      </c>
      <c r="Q4" s="64">
        <v>69700</v>
      </c>
    </row>
    <row r="5" spans="1:17">
      <c r="A5" s="19" t="s">
        <v>7</v>
      </c>
      <c r="B5" s="126">
        <f>IF(B$2=0,0,B$4/B$2)</f>
        <v>6.0188679245283012</v>
      </c>
      <c r="C5" s="127"/>
      <c r="E5" s="33" t="s">
        <v>60</v>
      </c>
      <c r="F5" s="30" t="s">
        <v>24</v>
      </c>
      <c r="G5" s="13">
        <v>40</v>
      </c>
      <c r="H5" s="94">
        <f>IF(B$17=0,0,G5/B$17)</f>
        <v>0.39603960396039606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574.468085106383</v>
      </c>
      <c r="P5" s="80">
        <v>47</v>
      </c>
      <c r="Q5" s="64">
        <v>27000</v>
      </c>
    </row>
    <row r="6" spans="1:17">
      <c r="A6" s="19" t="s">
        <v>1</v>
      </c>
      <c r="B6" s="128">
        <f>IF(B$2=0,0,(B$7*1+B$8*2+B$9*3+B$10*4)/B$2)</f>
        <v>2.3396226415094339</v>
      </c>
      <c r="C6" s="129"/>
      <c r="E6" s="33" t="s">
        <v>55</v>
      </c>
      <c r="F6" s="30" t="s">
        <v>155</v>
      </c>
      <c r="G6" s="13">
        <v>24</v>
      </c>
      <c r="H6" s="94">
        <f>IF(B$17=0,0,G6/B$17)</f>
        <v>0.23762376237623761</v>
      </c>
      <c r="I6" s="56">
        <v>15</v>
      </c>
      <c r="K6" s="5">
        <v>4</v>
      </c>
      <c r="L6" s="61">
        <v>-96.4</v>
      </c>
      <c r="N6" s="76" t="s">
        <v>106</v>
      </c>
      <c r="O6" s="83">
        <f t="shared" ref="O6" si="1">IF(P6=0,0,Q6/P6)</f>
        <v>-312.5</v>
      </c>
      <c r="P6" s="80">
        <v>32</v>
      </c>
      <c r="Q6" s="64">
        <v>-10000</v>
      </c>
    </row>
    <row r="7" spans="1:17">
      <c r="A7" s="19" t="s">
        <v>2</v>
      </c>
      <c r="B7" s="13">
        <v>15</v>
      </c>
      <c r="C7" s="6">
        <f t="shared" ref="C7:C12" si="2">IF(B$2=0,0,B7/B$2)</f>
        <v>0.28301886792452829</v>
      </c>
      <c r="E7" s="33" t="s">
        <v>56</v>
      </c>
      <c r="F7" s="30" t="s">
        <v>185</v>
      </c>
      <c r="G7" s="13">
        <v>24</v>
      </c>
      <c r="H7" s="94">
        <f>IF(B$17=0,0,G7/B$17)</f>
        <v>0.23762376237623761</v>
      </c>
      <c r="I7" s="56">
        <v>30</v>
      </c>
      <c r="K7" s="5">
        <v>5</v>
      </c>
      <c r="L7" s="61">
        <v>-160.60000000000002</v>
      </c>
      <c r="N7" s="76" t="s">
        <v>107</v>
      </c>
      <c r="O7" s="83">
        <f t="shared" si="0"/>
        <v>-1436.8421052631579</v>
      </c>
      <c r="P7" s="80">
        <v>19</v>
      </c>
      <c r="Q7" s="64">
        <v>-27300</v>
      </c>
    </row>
    <row r="8" spans="1:17">
      <c r="A8" s="19" t="s">
        <v>3</v>
      </c>
      <c r="B8" s="13">
        <v>12</v>
      </c>
      <c r="C8" s="6">
        <f>IF(B$2=0,0,B8/B$2)</f>
        <v>0.22641509433962265</v>
      </c>
      <c r="E8" s="33" t="s">
        <v>57</v>
      </c>
      <c r="F8" s="30" t="s">
        <v>21</v>
      </c>
      <c r="G8" s="13">
        <v>18</v>
      </c>
      <c r="H8" s="94">
        <f>IF(B$17=0,0,G8/B$17)</f>
        <v>0.17821782178217821</v>
      </c>
      <c r="I8" s="56">
        <v>28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0.35849056603773582</v>
      </c>
      <c r="E9" s="33" t="s">
        <v>59</v>
      </c>
      <c r="F9" s="30" t="s">
        <v>23</v>
      </c>
      <c r="G9" s="13">
        <v>17</v>
      </c>
      <c r="H9" s="94">
        <f>IF(B$17=0,0,G9/B$17)</f>
        <v>0.16831683168316833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0.13207547169811321</v>
      </c>
      <c r="E10" s="33" t="s">
        <v>182</v>
      </c>
      <c r="F10" s="30" t="s">
        <v>19</v>
      </c>
      <c r="G10" s="13">
        <v>10</v>
      </c>
      <c r="H10" s="94">
        <f>IF(B$17=0,0,G10/B$17)</f>
        <v>9.9009900990099015E-2</v>
      </c>
      <c r="I10" s="56">
        <v>17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0.50943396226415094</v>
      </c>
      <c r="E11" s="33" t="s">
        <v>58</v>
      </c>
      <c r="F11" s="30" t="s">
        <v>22</v>
      </c>
      <c r="G11" s="13">
        <v>10</v>
      </c>
      <c r="H11" s="94">
        <f>IF(B$17=0,0,G11/B$17)</f>
        <v>9.9009900990099015E-2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5.6603773584905662E-2</v>
      </c>
      <c r="E12" s="33" t="s">
        <v>77</v>
      </c>
      <c r="F12" s="30" t="s">
        <v>41</v>
      </c>
      <c r="G12" s="13">
        <v>8</v>
      </c>
      <c r="H12" s="94">
        <f>IF(B$17=0,0,G12/B$17)</f>
        <v>7.9207920792079209E-2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11.144444444444442</v>
      </c>
      <c r="P12" s="79">
        <v>9</v>
      </c>
      <c r="Q12" s="67">
        <v>100.29999999999998</v>
      </c>
    </row>
    <row r="13" spans="1:17">
      <c r="A13" s="22" t="s">
        <v>97</v>
      </c>
      <c r="B13" s="15">
        <v>91</v>
      </c>
      <c r="C13" s="11">
        <f>IF(B$3=0,0,B13/B$3)</f>
        <v>0.23947368421052631</v>
      </c>
      <c r="E13" s="33" t="s">
        <v>71</v>
      </c>
      <c r="F13" s="30" t="s">
        <v>35</v>
      </c>
      <c r="G13" s="13">
        <v>7</v>
      </c>
      <c r="H13" s="94">
        <f>IF(B$17=0,0,G13/B$17)</f>
        <v>6.9306930693069313E-2</v>
      </c>
      <c r="I13" s="56">
        <v>6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117</v>
      </c>
      <c r="C14" s="6">
        <f>IF(B$3=0,0,B14/B$3)</f>
        <v>0.30789473684210528</v>
      </c>
      <c r="E14" s="33" t="s">
        <v>183</v>
      </c>
      <c r="F14" s="30" t="s">
        <v>186</v>
      </c>
      <c r="G14" s="13">
        <v>3</v>
      </c>
      <c r="H14" s="94">
        <f>IF(B$17=0,0,G14/B$17)</f>
        <v>2.9702970297029702E-2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50</v>
      </c>
      <c r="C15" s="4">
        <f>IF(B$13=0,0,B15/B$13)</f>
        <v>0.5494505494505495</v>
      </c>
      <c r="E15" s="33" t="s">
        <v>74</v>
      </c>
      <c r="F15" s="30" t="s">
        <v>38</v>
      </c>
      <c r="G15" s="13">
        <v>3</v>
      </c>
      <c r="H15" s="94">
        <f>IF(B$17=0,0,G15/B$17)</f>
        <v>2.9702970297029702E-2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42</v>
      </c>
      <c r="C16" s="4">
        <f>IF(B$14=0,0,B16/B$14)</f>
        <v>0.35897435897435898</v>
      </c>
      <c r="E16" s="33" t="s">
        <v>78</v>
      </c>
      <c r="F16" s="30" t="s">
        <v>42</v>
      </c>
      <c r="G16" s="13">
        <v>3</v>
      </c>
      <c r="H16" s="94">
        <f>IF(B$17=0,0,G16/B$17)</f>
        <v>2.9702970297029702E-2</v>
      </c>
      <c r="I16" s="56">
        <v>4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101</v>
      </c>
      <c r="C17" s="4">
        <f>IF(B$3=0,0,B17/B$3)</f>
        <v>0.26578947368421052</v>
      </c>
      <c r="E17" s="33" t="s">
        <v>62</v>
      </c>
      <c r="F17" s="30" t="s">
        <v>26</v>
      </c>
      <c r="G17" s="13">
        <v>2</v>
      </c>
      <c r="H17" s="94">
        <f>IF(B$17=0,0,G17/B$17)</f>
        <v>1.9801980198019802E-2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</v>
      </c>
      <c r="C18" s="6">
        <f>IF(B$3=0,0,B18/B$3)</f>
        <v>0.12105263157894737</v>
      </c>
      <c r="E18" s="33" t="s">
        <v>66</v>
      </c>
      <c r="F18" s="30" t="s">
        <v>30</v>
      </c>
      <c r="G18" s="13">
        <v>2</v>
      </c>
      <c r="H18" s="94">
        <f>IF(B$17=0,0,G18/B$17)</f>
        <v>1.9801980198019802E-2</v>
      </c>
      <c r="I18" s="56">
        <v>10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37</v>
      </c>
      <c r="C19" s="6">
        <f>IF(B$17=0,0,B19/B$17)</f>
        <v>0.36633663366336633</v>
      </c>
      <c r="E19" s="33" t="s">
        <v>63</v>
      </c>
      <c r="F19" s="30" t="s">
        <v>27</v>
      </c>
      <c r="G19" s="13">
        <v>1</v>
      </c>
      <c r="H19" s="94">
        <f>IF(B$17=0,0,G19/B$17)</f>
        <v>9.9009900990099011E-3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>IF(P19=0,0,Q19/P19)</f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64</v>
      </c>
      <c r="C20" s="6">
        <f>IF(B$17=0,0,B20/B$17)</f>
        <v>0.63366336633663367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255</v>
      </c>
      <c r="O20" s="86">
        <f>IF(P20=0,0,Q20/P20)</f>
        <v>64.849999999999994</v>
      </c>
      <c r="P20" s="80">
        <v>4</v>
      </c>
      <c r="Q20" s="68">
        <v>259.39999999999998</v>
      </c>
    </row>
    <row r="21" spans="1:17">
      <c r="A21" s="19" t="s">
        <v>151</v>
      </c>
      <c r="B21" s="13">
        <v>50</v>
      </c>
      <c r="C21" s="6">
        <f>IF(B$17=0,0,B21/B$17)</f>
        <v>0.49504950495049505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>IF(P21=0,0,Q21/P21)</f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42</v>
      </c>
      <c r="C22" s="6">
        <f>IF(B$17=0,0,B22/B$17)</f>
        <v>0.41584158415841582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>IF(P22=0,0,Q22/P22)</f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9</v>
      </c>
      <c r="C23" s="6">
        <f>IF(B$17=0,0,B23/B$17)</f>
        <v>8.9108910891089105E-2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223</v>
      </c>
      <c r="O23" s="86">
        <f>IF(P23=0,0,Q23/P23)</f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6733.6633663366338</v>
      </c>
      <c r="C24" s="8">
        <v>680100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238</v>
      </c>
      <c r="O24" s="86">
        <f>IF(P24=0,0,Q24/P24)</f>
        <v>46.85714285714284</v>
      </c>
      <c r="P24" s="80">
        <v>7</v>
      </c>
      <c r="Q24" s="68">
        <v>327.99999999999989</v>
      </c>
    </row>
    <row r="25" spans="1:17">
      <c r="A25" s="20" t="s">
        <v>133</v>
      </c>
      <c r="B25" s="97">
        <f>IF($B$17-B$16=0,0,C25/($B$17-B$16))</f>
        <v>7906.7796610169489</v>
      </c>
      <c r="C25" s="98">
        <v>466500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208</v>
      </c>
      <c r="O25" s="86">
        <f>IF(P25=0,0,Q25/P25)</f>
        <v>45.5</v>
      </c>
      <c r="P25" s="80">
        <v>2</v>
      </c>
      <c r="Q25" s="68">
        <v>91</v>
      </c>
    </row>
    <row r="26" spans="1:17">
      <c r="A26" s="20" t="s">
        <v>134</v>
      </c>
      <c r="B26" s="97">
        <f>IF(B$16=0,0,C26/B$16)</f>
        <v>5085.7142857142853</v>
      </c>
      <c r="C26" s="98">
        <v>213600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269</v>
      </c>
      <c r="O26" s="86">
        <f>IF(P26=0,0,Q26/P26)</f>
        <v>40.650000000000006</v>
      </c>
      <c r="P26" s="80">
        <v>2</v>
      </c>
      <c r="Q26" s="68">
        <v>81.300000000000011</v>
      </c>
    </row>
    <row r="27" spans="1:17">
      <c r="A27" s="20" t="s">
        <v>132</v>
      </c>
      <c r="B27" s="97">
        <f>IF(B$18=0,0,C27/B$18)</f>
        <v>-6791.304347826087</v>
      </c>
      <c r="C27" s="98">
        <v>-312400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>IF(P27=0,0,Q27/P27)</f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272</v>
      </c>
      <c r="O28" s="86">
        <f>IF(P28=0,0,Q28/P28)</f>
        <v>27.937499999999996</v>
      </c>
      <c r="P28" s="80">
        <v>8</v>
      </c>
      <c r="Q28" s="68">
        <v>223.49999999999997</v>
      </c>
    </row>
    <row r="29" spans="1:17">
      <c r="A29" s="19" t="s">
        <v>131</v>
      </c>
      <c r="B29" s="13">
        <v>34</v>
      </c>
      <c r="C29" s="96">
        <v>8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216</v>
      </c>
      <c r="O29" s="86">
        <f>IF(P29=0,0,Q29/P29)</f>
        <v>25.135294117647071</v>
      </c>
      <c r="P29" s="80">
        <v>17</v>
      </c>
      <c r="Q29" s="68">
        <v>427.30000000000018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97.299999999999983</v>
      </c>
      <c r="N30" s="76" t="s">
        <v>227</v>
      </c>
      <c r="O30" s="86">
        <f>IF(P30=0,0,Q30/P30)</f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>IF(P31=0,0,Q31/P31)</f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5.263157894736842E-3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>IF(P32=0,0,Q32/P32)</f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>IF(P33=0,0,Q33/P33)</f>
        <v>11.419999999999998</v>
      </c>
      <c r="P33" s="80">
        <v>5</v>
      </c>
      <c r="Q33" s="68">
        <v>57.099999999999994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>IF(P34=0,0,Q34/P34)</f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3">IF(B$17=0,0,B35/B$17)</f>
        <v>6.9306930693069313E-2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>IF(P35=0,0,Q35/P35)</f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3"/>
        <v>0.22772277227722773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277</v>
      </c>
      <c r="O36" s="86">
        <f>IF(P36=0,0,Q36/P36)</f>
        <v>3.9999999999999978</v>
      </c>
      <c r="P36" s="80">
        <v>3</v>
      </c>
      <c r="Q36" s="68">
        <v>11.999999999999993</v>
      </c>
    </row>
    <row r="37" spans="1:17">
      <c r="A37" s="19" t="s">
        <v>136</v>
      </c>
      <c r="B37" s="100">
        <v>29</v>
      </c>
      <c r="C37" s="6">
        <f t="shared" si="3"/>
        <v>0.28712871287128711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276</v>
      </c>
      <c r="O37" s="86">
        <f>IF(P37=0,0,Q37/P37)</f>
        <v>1.9</v>
      </c>
      <c r="P37" s="80">
        <v>5</v>
      </c>
      <c r="Q37" s="68">
        <v>9.5</v>
      </c>
    </row>
    <row r="38" spans="1:17">
      <c r="A38" s="19" t="s">
        <v>137</v>
      </c>
      <c r="B38" s="100">
        <v>8</v>
      </c>
      <c r="C38" s="6">
        <f t="shared" si="3"/>
        <v>7.9207920792079209E-2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265</v>
      </c>
      <c r="O38" s="86">
        <f>IF(P38=0,0,Q38/P38)</f>
        <v>-6.4555555555555539</v>
      </c>
      <c r="P38" s="80">
        <v>9</v>
      </c>
      <c r="Q38" s="68">
        <v>-58.099999999999987</v>
      </c>
    </row>
    <row r="39" spans="1:17">
      <c r="A39" s="19" t="s">
        <v>138</v>
      </c>
      <c r="B39" s="100">
        <v>16</v>
      </c>
      <c r="C39" s="6">
        <f t="shared" si="3"/>
        <v>0.15841584158415842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213</v>
      </c>
      <c r="O39" s="86">
        <f>IF(P39=0,0,Q39/P39)</f>
        <v>-8.4571428571428537</v>
      </c>
      <c r="P39" s="80">
        <v>7</v>
      </c>
      <c r="Q39" s="68">
        <v>-59.199999999999982</v>
      </c>
    </row>
    <row r="40" spans="1:17">
      <c r="A40" s="19" t="s">
        <v>140</v>
      </c>
      <c r="B40" s="100">
        <v>11</v>
      </c>
      <c r="C40" s="6">
        <f t="shared" si="3"/>
        <v>0.10891089108910891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164</v>
      </c>
      <c r="O40" s="86">
        <f>IF(P40=0,0,Q40/P40)</f>
        <v>-19.399999999999999</v>
      </c>
      <c r="P40" s="80">
        <v>4</v>
      </c>
      <c r="Q40" s="68">
        <v>-77.599999999999994</v>
      </c>
    </row>
    <row r="41" spans="1:17">
      <c r="A41" s="19" t="s">
        <v>141</v>
      </c>
      <c r="B41" s="100">
        <v>5</v>
      </c>
      <c r="C41" s="6">
        <f t="shared" si="3"/>
        <v>4.9504950495049507E-2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161</v>
      </c>
      <c r="O41" s="86">
        <f>IF(P41=0,0,Q41/P41)</f>
        <v>-20.650000000000006</v>
      </c>
      <c r="P41" s="80">
        <v>2</v>
      </c>
      <c r="Q41" s="68">
        <v>-41.300000000000011</v>
      </c>
    </row>
    <row r="42" spans="1:17">
      <c r="A42" s="19" t="s">
        <v>142</v>
      </c>
      <c r="B42" s="100">
        <v>2</v>
      </c>
      <c r="C42" s="6">
        <f t="shared" si="3"/>
        <v>1.9801980198019802E-2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>IF(P42=0,0,Q42/P42)</f>
        <v>-22.8</v>
      </c>
      <c r="P42" s="80">
        <v>6</v>
      </c>
      <c r="Q42" s="68">
        <v>-136.80000000000001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227</v>
      </c>
      <c r="N43" s="76" t="s">
        <v>168</v>
      </c>
      <c r="O43" s="86">
        <f>IF(P43=0,0,Q43/P43)</f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294.89999999999998</v>
      </c>
      <c r="N44" s="76" t="s">
        <v>244</v>
      </c>
      <c r="O44" s="86">
        <f>IF(P44=0,0,Q44/P44)</f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276.59999999999997</v>
      </c>
      <c r="N45" s="76" t="s">
        <v>163</v>
      </c>
      <c r="O45" s="86">
        <f>IF(P45=0,0,Q45/P45)</f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231.09999999999997</v>
      </c>
      <c r="N46" s="76" t="s">
        <v>179</v>
      </c>
      <c r="O46" s="86">
        <f>IF(P46=0,0,Q46/P46)</f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176.29999999999995</v>
      </c>
      <c r="N47" s="76" t="s">
        <v>162</v>
      </c>
      <c r="O47" s="86">
        <f>IF(P47=0,0,Q47/P47)</f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>IF(P48=0,0,Q48/P48)</f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>IF(P49=0,0,Q49/P49)</f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17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26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26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21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21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11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32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23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17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14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26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7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17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23</v>
      </c>
      <c r="H2" s="93">
        <f>IF(B$17=0,0,G2/B$17)</f>
        <v>0.56097560975609762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-1879.3103448275863</v>
      </c>
      <c r="P2" s="79">
        <v>29</v>
      </c>
      <c r="Q2" s="63">
        <v>-54500</v>
      </c>
    </row>
    <row r="3" spans="1:17">
      <c r="A3" s="19" t="s">
        <v>8</v>
      </c>
      <c r="B3" s="122">
        <v>231</v>
      </c>
      <c r="C3" s="123"/>
      <c r="E3" s="33" t="s">
        <v>54</v>
      </c>
      <c r="F3" s="30" t="s">
        <v>20</v>
      </c>
      <c r="G3" s="13">
        <v>23</v>
      </c>
      <c r="H3" s="94">
        <f>IF(B$17=0,0,G3/B$17)</f>
        <v>0.56097560975609762</v>
      </c>
      <c r="I3" s="56">
        <v>14</v>
      </c>
      <c r="K3" s="5">
        <v>1</v>
      </c>
      <c r="L3" s="61">
        <v>-53.7</v>
      </c>
      <c r="N3" s="76" t="s">
        <v>104</v>
      </c>
      <c r="O3" s="83">
        <f t="shared" si="0"/>
        <v>-31.03448275862069</v>
      </c>
      <c r="P3" s="80">
        <v>29</v>
      </c>
      <c r="Q3" s="64">
        <v>-900</v>
      </c>
    </row>
    <row r="4" spans="1:17">
      <c r="A4" s="19" t="s">
        <v>6</v>
      </c>
      <c r="B4" s="124">
        <v>-314.99999999999994</v>
      </c>
      <c r="C4" s="125"/>
      <c r="E4" s="33" t="s">
        <v>184</v>
      </c>
      <c r="F4" s="30" t="s">
        <v>187</v>
      </c>
      <c r="G4" s="13">
        <v>22</v>
      </c>
      <c r="H4" s="94">
        <f>IF(B$17=0,0,G4/B$17)</f>
        <v>0.53658536585365857</v>
      </c>
      <c r="I4" s="56">
        <v>12</v>
      </c>
      <c r="K4" s="5">
        <v>2</v>
      </c>
      <c r="L4" s="61">
        <v>-70.800000000000011</v>
      </c>
      <c r="N4" s="76" t="s">
        <v>105</v>
      </c>
      <c r="O4" s="83">
        <f t="shared" si="0"/>
        <v>-2058.6206896551726</v>
      </c>
      <c r="P4" s="80">
        <v>29</v>
      </c>
      <c r="Q4" s="64">
        <v>-59700</v>
      </c>
    </row>
    <row r="5" spans="1:17">
      <c r="A5" s="19" t="s">
        <v>7</v>
      </c>
      <c r="B5" s="126">
        <f>IF(B$2=0,0,B$4/B$2)</f>
        <v>-10.86206896551724</v>
      </c>
      <c r="C5" s="127"/>
      <c r="E5" s="33" t="s">
        <v>60</v>
      </c>
      <c r="F5" s="30" t="s">
        <v>24</v>
      </c>
      <c r="G5" s="13">
        <v>14</v>
      </c>
      <c r="H5" s="94">
        <f>IF(B$17=0,0,G5/B$17)</f>
        <v>0.34146341463414637</v>
      </c>
      <c r="I5" s="56">
        <v>27</v>
      </c>
      <c r="K5" s="5">
        <v>3</v>
      </c>
      <c r="L5" s="61">
        <v>-67.200000000000017</v>
      </c>
      <c r="N5" s="76" t="s">
        <v>157</v>
      </c>
      <c r="O5" s="83">
        <f>IF(P5=0,0,Q5/P5)</f>
        <v>-692.59259259259261</v>
      </c>
      <c r="P5" s="80">
        <v>27</v>
      </c>
      <c r="Q5" s="64">
        <v>-18700</v>
      </c>
    </row>
    <row r="6" spans="1:17">
      <c r="A6" s="19" t="s">
        <v>1</v>
      </c>
      <c r="B6" s="128">
        <f>IF(B$2=0,0,(B$7*1+B$8*2+B$9*3+B$10*4)/B$2)</f>
        <v>2.7931034482758621</v>
      </c>
      <c r="C6" s="129"/>
      <c r="E6" s="33" t="s">
        <v>56</v>
      </c>
      <c r="F6" s="30" t="s">
        <v>185</v>
      </c>
      <c r="G6" s="13">
        <v>12</v>
      </c>
      <c r="H6" s="94">
        <f>IF(B$17=0,0,G6/B$17)</f>
        <v>0.29268292682926828</v>
      </c>
      <c r="I6" s="56">
        <v>19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52.173913043478258</v>
      </c>
      <c r="P6" s="80">
        <v>23</v>
      </c>
      <c r="Q6" s="64">
        <v>1200</v>
      </c>
    </row>
    <row r="7" spans="1:17">
      <c r="A7" s="19" t="s">
        <v>2</v>
      </c>
      <c r="B7" s="13">
        <v>7</v>
      </c>
      <c r="C7" s="6">
        <f t="shared" ref="C7:C12" si="2">IF(B$2=0,0,B7/B$2)</f>
        <v>0.2413793103448276</v>
      </c>
      <c r="E7" s="33" t="s">
        <v>55</v>
      </c>
      <c r="F7" s="30" t="s">
        <v>155</v>
      </c>
      <c r="G7" s="13">
        <v>9</v>
      </c>
      <c r="H7" s="94">
        <f>IF(B$17=0,0,G7/B$17)</f>
        <v>0.21951219512195122</v>
      </c>
      <c r="I7" s="56">
        <v>17</v>
      </c>
      <c r="K7" s="5">
        <v>5</v>
      </c>
      <c r="L7" s="61">
        <v>-168.90000000000003</v>
      </c>
      <c r="N7" s="76" t="s">
        <v>107</v>
      </c>
      <c r="O7" s="83">
        <f t="shared" si="0"/>
        <v>21.428571428571427</v>
      </c>
      <c r="P7" s="80">
        <v>14</v>
      </c>
      <c r="Q7" s="64">
        <v>300</v>
      </c>
    </row>
    <row r="8" spans="1:17">
      <c r="A8" s="19" t="s">
        <v>3</v>
      </c>
      <c r="B8" s="13">
        <v>4</v>
      </c>
      <c r="C8" s="6">
        <f>IF(B$2=0,0,B8/B$2)</f>
        <v>0.13793103448275862</v>
      </c>
      <c r="E8" s="33" t="s">
        <v>57</v>
      </c>
      <c r="F8" s="30" t="s">
        <v>21</v>
      </c>
      <c r="G8" s="13">
        <v>8</v>
      </c>
      <c r="H8" s="94">
        <f>IF(B$17=0,0,G8/B$17)</f>
        <v>0.1951219512195122</v>
      </c>
      <c r="I8" s="56">
        <v>23</v>
      </c>
      <c r="K8" s="5">
        <v>6</v>
      </c>
      <c r="L8" s="61">
        <v>-225.90000000000003</v>
      </c>
      <c r="N8" s="76" t="s">
        <v>108</v>
      </c>
      <c r="O8" s="83">
        <f t="shared" si="0"/>
        <v>-671.42857142857144</v>
      </c>
      <c r="P8" s="80">
        <v>7</v>
      </c>
      <c r="Q8" s="64">
        <v>-4700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182</v>
      </c>
      <c r="F9" s="30" t="s">
        <v>19</v>
      </c>
      <c r="G9" s="13">
        <v>5</v>
      </c>
      <c r="H9" s="94">
        <f>IF(B$17=0,0,G9/B$17)</f>
        <v>0.12195121951219512</v>
      </c>
      <c r="I9" s="56">
        <v>13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12</v>
      </c>
      <c r="C10" s="7">
        <f>IF(B$2=0,0,B10/B$2)</f>
        <v>0.41379310344827586</v>
      </c>
      <c r="E10" s="33" t="s">
        <v>59</v>
      </c>
      <c r="F10" s="30" t="s">
        <v>23</v>
      </c>
      <c r="G10" s="13">
        <v>2</v>
      </c>
      <c r="H10" s="94">
        <f>IF(B$17=0,0,G10/B$17)</f>
        <v>4.878048780487805E-2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0.37931034482758619</v>
      </c>
      <c r="E11" s="33" t="s">
        <v>61</v>
      </c>
      <c r="F11" s="30" t="s">
        <v>25</v>
      </c>
      <c r="G11" s="13">
        <v>1</v>
      </c>
      <c r="H11" s="94">
        <f>IF(B$17=0,0,G11/B$17)</f>
        <v>2.4390243902439025E-2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6.8965517241379309E-2</v>
      </c>
      <c r="E12" s="33" t="s">
        <v>66</v>
      </c>
      <c r="F12" s="30" t="s">
        <v>30</v>
      </c>
      <c r="G12" s="13">
        <v>1</v>
      </c>
      <c r="H12" s="94">
        <f>IF(B$17=0,0,G12/B$17)</f>
        <v>2.4390243902439025E-2</v>
      </c>
      <c r="I12" s="56">
        <v>8</v>
      </c>
      <c r="K12" s="5">
        <v>10</v>
      </c>
      <c r="L12" s="61">
        <v>-333.20000000000005</v>
      </c>
      <c r="N12" s="75" t="s">
        <v>126</v>
      </c>
      <c r="O12" s="85">
        <f>IF(P12=0,0,Q12/P12)</f>
        <v>-2.8800000000000012</v>
      </c>
      <c r="P12" s="79">
        <v>10</v>
      </c>
      <c r="Q12" s="67">
        <v>-28.800000000000011</v>
      </c>
    </row>
    <row r="13" spans="1:17">
      <c r="A13" s="22" t="s">
        <v>97</v>
      </c>
      <c r="B13" s="15">
        <v>37</v>
      </c>
      <c r="C13" s="11">
        <f>IF(B$3=0,0,B13/B$3)</f>
        <v>0.16017316017316016</v>
      </c>
      <c r="E13" s="33" t="s">
        <v>71</v>
      </c>
      <c r="F13" s="30" t="s">
        <v>35</v>
      </c>
      <c r="G13" s="13">
        <v>1</v>
      </c>
      <c r="H13" s="94">
        <f>IF(B$17=0,0,G13/B$17)</f>
        <v>2.4390243902439025E-2</v>
      </c>
      <c r="I13" s="56">
        <v>12</v>
      </c>
      <c r="K13" s="5">
        <v>11</v>
      </c>
      <c r="L13" s="61">
        <v>-378.40000000000003</v>
      </c>
      <c r="N13" s="76" t="s">
        <v>127</v>
      </c>
      <c r="O13" s="86">
        <f>IF(P13=0,0,Q13/P13)</f>
        <v>17.5</v>
      </c>
      <c r="P13" s="80">
        <v>4</v>
      </c>
      <c r="Q13" s="68">
        <v>70</v>
      </c>
    </row>
    <row r="14" spans="1:17">
      <c r="A14" s="19" t="s">
        <v>94</v>
      </c>
      <c r="B14" s="13">
        <v>46</v>
      </c>
      <c r="C14" s="6">
        <f>IF(B$3=0,0,B14/B$3)</f>
        <v>0.19913419913419914</v>
      </c>
      <c r="E14" s="33" t="s">
        <v>76</v>
      </c>
      <c r="F14" s="30" t="s">
        <v>40</v>
      </c>
      <c r="G14" s="13">
        <v>1</v>
      </c>
      <c r="H14" s="94">
        <f>IF(B$17=0,0,G14/B$17)</f>
        <v>2.4390243902439025E-2</v>
      </c>
      <c r="I14" s="56">
        <v>3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77</v>
      </c>
      <c r="F15" s="30" t="s">
        <v>41</v>
      </c>
      <c r="G15" s="13">
        <v>1</v>
      </c>
      <c r="H15" s="94">
        <f>IF(B$17=0,0,G15/B$17)</f>
        <v>2.4390243902439025E-2</v>
      </c>
      <c r="I15" s="56">
        <v>18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27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41</v>
      </c>
      <c r="C17" s="4">
        <f>IF(B$3=0,0,B17/B$3)</f>
        <v>0.1774891774891775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41</v>
      </c>
      <c r="C18" s="6">
        <f>IF(B$3=0,0,B18/B$3)</f>
        <v>0.1774891774891775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16</v>
      </c>
      <c r="C19" s="6">
        <f>IF(B$17=0,0,B19/B$17)</f>
        <v>0.3902439024390244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238</v>
      </c>
      <c r="O19" s="86">
        <f>IF(P19=0,0,Q19/P19)</f>
        <v>25.44</v>
      </c>
      <c r="P19" s="80">
        <v>5</v>
      </c>
      <c r="Q19" s="68">
        <v>127.2</v>
      </c>
    </row>
    <row r="20" spans="1:17">
      <c r="A20" s="19" t="s">
        <v>11</v>
      </c>
      <c r="B20" s="13">
        <v>25</v>
      </c>
      <c r="C20" s="6">
        <f>IF(B$17=0,0,B20/B$17)</f>
        <v>0.6097560975609756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169</v>
      </c>
      <c r="O20" s="86">
        <f>IF(P20=0,0,Q20/P20)</f>
        <v>11.580000000000002</v>
      </c>
      <c r="P20" s="80">
        <v>5</v>
      </c>
      <c r="Q20" s="68">
        <v>57.900000000000006</v>
      </c>
    </row>
    <row r="21" spans="1:17">
      <c r="A21" s="19" t="s">
        <v>151</v>
      </c>
      <c r="B21" s="13">
        <v>23</v>
      </c>
      <c r="C21" s="6">
        <f>IF(B$17=0,0,B21/B$17)</f>
        <v>0.56097560975609762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-431.1</v>
      </c>
      <c r="N21" s="76" t="s">
        <v>255</v>
      </c>
      <c r="O21" s="86">
        <f>IF(P21=0,0,Q21/P21)</f>
        <v>0.84444444444443711</v>
      </c>
      <c r="P21" s="80">
        <v>9</v>
      </c>
      <c r="Q21" s="68">
        <v>7.5999999999999339</v>
      </c>
    </row>
    <row r="22" spans="1:17">
      <c r="A22" s="19" t="s">
        <v>149</v>
      </c>
      <c r="B22" s="13">
        <v>13</v>
      </c>
      <c r="C22" s="6">
        <f>IF(B$17=0,0,B22/B$17)</f>
        <v>0.31707317073170732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-368.5</v>
      </c>
      <c r="N22" s="76" t="s">
        <v>277</v>
      </c>
      <c r="O22" s="86">
        <f>IF(P22=0,0,Q22/P22)</f>
        <v>-0.46666666666666384</v>
      </c>
      <c r="P22" s="80">
        <v>3</v>
      </c>
      <c r="Q22" s="68">
        <v>-1.3999999999999915</v>
      </c>
    </row>
    <row r="23" spans="1:17">
      <c r="A23" s="19" t="s">
        <v>150</v>
      </c>
      <c r="B23" s="13">
        <v>5</v>
      </c>
      <c r="C23" s="6">
        <f>IF(B$17=0,0,B23/B$17)</f>
        <v>0.12195121951219512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304</v>
      </c>
      <c r="O23" s="86">
        <f>IF(P23=0,0,Q23/P23)</f>
        <v>-0.59999999999999964</v>
      </c>
      <c r="P23" s="80">
        <v>4</v>
      </c>
      <c r="Q23" s="68">
        <v>-2.3999999999999986</v>
      </c>
    </row>
    <row r="24" spans="1:17">
      <c r="A24" s="19" t="s">
        <v>5</v>
      </c>
      <c r="B24" s="16">
        <f>IF(B$17=0,0,C24/B$17)</f>
        <v>5926.8292682926831</v>
      </c>
      <c r="C24" s="8">
        <v>243000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7153.5714285714284</v>
      </c>
      <c r="C25" s="98">
        <v>200300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3284.6153846153848</v>
      </c>
      <c r="C26" s="98">
        <v>42700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269</v>
      </c>
      <c r="O26" s="86">
        <f>IF(P26=0,0,Q26/P26)</f>
        <v>-12.800000000000006</v>
      </c>
      <c r="P26" s="80">
        <v>3</v>
      </c>
      <c r="Q26" s="68">
        <v>-38.40000000000002</v>
      </c>
    </row>
    <row r="27" spans="1:17">
      <c r="A27" s="20" t="s">
        <v>132</v>
      </c>
      <c r="B27" s="97">
        <f>IF(B$18=0,0,C27/B$18)</f>
        <v>-5863.4146341463411</v>
      </c>
      <c r="C27" s="98">
        <v>-240400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272</v>
      </c>
      <c r="O27" s="86">
        <f>IF(P27=0,0,Q27/P27)</f>
        <v>-15.97777777777778</v>
      </c>
      <c r="P27" s="80">
        <v>9</v>
      </c>
      <c r="Q27" s="68">
        <v>-143.80000000000001</v>
      </c>
    </row>
    <row r="28" spans="1:17">
      <c r="A28" s="19" t="s">
        <v>130</v>
      </c>
      <c r="B28" s="13">
        <v>5</v>
      </c>
      <c r="C28" s="96">
        <v>2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K28" s="5">
        <v>26</v>
      </c>
      <c r="L28" s="61">
        <v>-416.09999999999997</v>
      </c>
      <c r="N28" s="76" t="s">
        <v>297</v>
      </c>
      <c r="O28" s="86">
        <f>IF(P28=0,0,Q28/P28)</f>
        <v>-22.049999999999997</v>
      </c>
      <c r="P28" s="80">
        <v>2</v>
      </c>
      <c r="Q28" s="68">
        <v>-44.099999999999994</v>
      </c>
    </row>
    <row r="29" spans="1:17">
      <c r="A29" s="19" t="s">
        <v>131</v>
      </c>
      <c r="B29" s="13">
        <v>30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263</v>
      </c>
      <c r="O29" s="86">
        <f>IF(P29=0,0,Q29/P29)</f>
        <v>-22.86</v>
      </c>
      <c r="P29" s="80">
        <v>10</v>
      </c>
      <c r="Q29" s="68">
        <v>-228.6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276</v>
      </c>
      <c r="O31" s="86">
        <f>IF(P31=0,0,Q31/P31)</f>
        <v>-32.06666666666667</v>
      </c>
      <c r="P31" s="80">
        <v>9</v>
      </c>
      <c r="Q31" s="68">
        <v>-288.60000000000002</v>
      </c>
    </row>
    <row r="32" spans="1:17">
      <c r="A32" s="21" t="s">
        <v>112</v>
      </c>
      <c r="B32" s="26">
        <v>1</v>
      </c>
      <c r="C32" s="9">
        <f>IF(B$3=0,0,B32/B$3)</f>
        <v>4.329004329004329E-3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241</v>
      </c>
      <c r="O32" s="86">
        <f>IF(P32=0,0,Q32/P32)</f>
        <v>-35.400000000000006</v>
      </c>
      <c r="P32" s="80">
        <v>2</v>
      </c>
      <c r="Q32" s="68">
        <v>-70.800000000000011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228</v>
      </c>
      <c r="O33" s="86">
        <f>IF(P33=0,0,Q33/P33)</f>
        <v>-59.824999999999996</v>
      </c>
      <c r="P33" s="80">
        <v>4</v>
      </c>
      <c r="Q33" s="68">
        <v>-239.29999999999998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>IF(P34=0,0,Q34/P34)</f>
        <v>-60.083333333333321</v>
      </c>
      <c r="P34" s="80">
        <v>6</v>
      </c>
      <c r="Q34" s="68">
        <v>-360.49999999999994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0.17073170731707318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262</v>
      </c>
      <c r="O35" s="86">
        <f>IF(P35=0,0,Q35/P35)</f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10</v>
      </c>
      <c r="C36" s="6">
        <f t="shared" si="3"/>
        <v>0.24390243902439024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3"/>
        <v>0.12195121951219512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12</v>
      </c>
      <c r="C38" s="6">
        <f t="shared" si="3"/>
        <v>0.29268292682926828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0.12195121951219512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4.878048780487805E-2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60</v>
      </c>
      <c r="F2" s="29" t="s">
        <v>24</v>
      </c>
      <c r="G2" s="12">
        <v>20</v>
      </c>
      <c r="H2" s="93">
        <f>IF(B$17=0,0,G2/B$17)</f>
        <v>0.60606060606060608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-166.66666666666666</v>
      </c>
      <c r="P2" s="79">
        <v>24</v>
      </c>
      <c r="Q2" s="63">
        <v>-4000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18</v>
      </c>
      <c r="H3" s="94">
        <f>IF(B$17=0,0,G3/B$17)</f>
        <v>0.54545454545454541</v>
      </c>
      <c r="I3" s="56">
        <v>19</v>
      </c>
      <c r="K3" s="5">
        <v>1</v>
      </c>
      <c r="L3" s="61">
        <v>-31</v>
      </c>
      <c r="N3" s="76" t="s">
        <v>104</v>
      </c>
      <c r="O3" s="83">
        <f t="shared" si="0"/>
        <v>758.33333333333337</v>
      </c>
      <c r="P3" s="80">
        <v>24</v>
      </c>
      <c r="Q3" s="64">
        <v>18200</v>
      </c>
    </row>
    <row r="4" spans="1:17">
      <c r="A4" s="19" t="s">
        <v>6</v>
      </c>
      <c r="B4" s="124">
        <v>-251.49999999999994</v>
      </c>
      <c r="C4" s="125"/>
      <c r="E4" s="33" t="s">
        <v>54</v>
      </c>
      <c r="F4" s="30" t="s">
        <v>20</v>
      </c>
      <c r="G4" s="13">
        <v>18</v>
      </c>
      <c r="H4" s="94">
        <f>IF(B$17=0,0,G4/B$17)</f>
        <v>0.54545454545454541</v>
      </c>
      <c r="I4" s="56">
        <v>19</v>
      </c>
      <c r="K4" s="5">
        <v>2</v>
      </c>
      <c r="L4" s="61">
        <v>-52.3</v>
      </c>
      <c r="N4" s="76" t="s">
        <v>105</v>
      </c>
      <c r="O4" s="83">
        <f t="shared" si="0"/>
        <v>-1418.1818181818182</v>
      </c>
      <c r="P4" s="80">
        <v>22</v>
      </c>
      <c r="Q4" s="64">
        <v>-31200</v>
      </c>
    </row>
    <row r="5" spans="1:17">
      <c r="A5" s="19" t="s">
        <v>7</v>
      </c>
      <c r="B5" s="126">
        <f>IF(B$2=0,0,B$4/B$2)</f>
        <v>-10.479166666666664</v>
      </c>
      <c r="C5" s="127"/>
      <c r="E5" s="33" t="s">
        <v>184</v>
      </c>
      <c r="F5" s="30" t="s">
        <v>187</v>
      </c>
      <c r="G5" s="13">
        <v>13</v>
      </c>
      <c r="H5" s="94">
        <f>IF(B$17=0,0,G5/B$17)</f>
        <v>0.39393939393939392</v>
      </c>
      <c r="I5" s="56">
        <v>28</v>
      </c>
      <c r="K5" s="5">
        <v>3</v>
      </c>
      <c r="L5" s="61">
        <v>-44.9</v>
      </c>
      <c r="N5" s="76" t="s">
        <v>157</v>
      </c>
      <c r="O5" s="83">
        <f>IF(P5=0,0,Q5/P5)</f>
        <v>-635</v>
      </c>
      <c r="P5" s="80">
        <v>20</v>
      </c>
      <c r="Q5" s="64">
        <v>-12700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56</v>
      </c>
      <c r="F6" s="30" t="s">
        <v>185</v>
      </c>
      <c r="G6" s="13">
        <v>10</v>
      </c>
      <c r="H6" s="94">
        <f>IF(B$17=0,0,G6/B$17)</f>
        <v>0.30303030303030304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2</v>
      </c>
      <c r="C7" s="6">
        <f t="shared" ref="C7:C12" si="2">IF(B$2=0,0,B7/B$2)</f>
        <v>8.3333333333333329E-2</v>
      </c>
      <c r="E7" s="33" t="s">
        <v>57</v>
      </c>
      <c r="F7" s="30" t="s">
        <v>21</v>
      </c>
      <c r="G7" s="13">
        <v>8</v>
      </c>
      <c r="H7" s="94">
        <f>IF(B$17=0,0,G7/B$17)</f>
        <v>0.24242424242424243</v>
      </c>
      <c r="I7" s="56">
        <v>17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59</v>
      </c>
      <c r="F8" s="30" t="s">
        <v>23</v>
      </c>
      <c r="G8" s="13">
        <v>7</v>
      </c>
      <c r="H8" s="94">
        <f>IF(B$17=0,0,G8/B$17)</f>
        <v>0.21212121212121213</v>
      </c>
      <c r="I8" s="56">
        <v>10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0.33333333333333331</v>
      </c>
      <c r="E9" s="33" t="s">
        <v>182</v>
      </c>
      <c r="F9" s="30" t="s">
        <v>19</v>
      </c>
      <c r="G9" s="13">
        <v>6</v>
      </c>
      <c r="H9" s="94">
        <f>IF(B$17=0,0,G9/B$17)</f>
        <v>0.18181818181818182</v>
      </c>
      <c r="I9" s="56">
        <v>8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0.20833333333333334</v>
      </c>
      <c r="E10" s="33" t="s">
        <v>55</v>
      </c>
      <c r="F10" s="30" t="s">
        <v>155</v>
      </c>
      <c r="G10" s="13">
        <v>6</v>
      </c>
      <c r="H10" s="94">
        <f>IF(B$17=0,0,G10/B$17)</f>
        <v>0.18181818181818182</v>
      </c>
      <c r="I10" s="56">
        <v>24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58</v>
      </c>
      <c r="F11" s="30" t="s">
        <v>22</v>
      </c>
      <c r="G11" s="13">
        <v>3</v>
      </c>
      <c r="H11" s="94">
        <f>IF(B$17=0,0,G11/B$17)</f>
        <v>9.0909090909090912E-2</v>
      </c>
      <c r="I11" s="56">
        <v>13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69</v>
      </c>
      <c r="F12" s="30" t="s">
        <v>33</v>
      </c>
      <c r="G12" s="13">
        <v>2</v>
      </c>
      <c r="H12" s="94">
        <f>IF(B$17=0,0,G12/B$17)</f>
        <v>6.0606060606060608E-2</v>
      </c>
      <c r="I12" s="56">
        <v>3</v>
      </c>
      <c r="K12" s="5">
        <v>10</v>
      </c>
      <c r="L12" s="61">
        <v>-217.49999999999997</v>
      </c>
      <c r="N12" s="75" t="s">
        <v>126</v>
      </c>
      <c r="O12" s="85">
        <f>IF(P12=0,0,Q12/P12)</f>
        <v>9.4000000000000021</v>
      </c>
      <c r="P12" s="79">
        <v>4</v>
      </c>
      <c r="Q12" s="67">
        <v>37.600000000000009</v>
      </c>
    </row>
    <row r="13" spans="1:17">
      <c r="A13" s="22" t="s">
        <v>97</v>
      </c>
      <c r="B13" s="15">
        <v>28</v>
      </c>
      <c r="C13" s="11">
        <f>IF(B$3=0,0,B13/B$3)</f>
        <v>0.15642458100558659</v>
      </c>
      <c r="E13" s="33" t="s">
        <v>74</v>
      </c>
      <c r="F13" s="30" t="s">
        <v>38</v>
      </c>
      <c r="G13" s="13">
        <v>2</v>
      </c>
      <c r="H13" s="94">
        <f>IF(B$17=0,0,G13/B$17)</f>
        <v>6.0606060606060608E-2</v>
      </c>
      <c r="I13" s="56">
        <v>7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39</v>
      </c>
      <c r="C14" s="6">
        <f>IF(B$3=0,0,B14/B$3)</f>
        <v>0.21787709497206703</v>
      </c>
      <c r="E14" s="33" t="s">
        <v>77</v>
      </c>
      <c r="F14" s="30" t="s">
        <v>41</v>
      </c>
      <c r="G14" s="13">
        <v>1</v>
      </c>
      <c r="H14" s="94">
        <f>IF(B$17=0,0,G14/B$17)</f>
        <v>3.0303030303030304E-2</v>
      </c>
      <c r="I14" s="56">
        <v>15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18</v>
      </c>
      <c r="C15" s="4">
        <f>IF(B$13=0,0,B15/B$13)</f>
        <v>0.6428571428571429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12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33</v>
      </c>
      <c r="C17" s="4">
        <f>IF(B$3=0,0,B17/B$3)</f>
        <v>0.18435754189944134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22</v>
      </c>
      <c r="C18" s="6">
        <f>IF(B$3=0,0,B18/B$3)</f>
        <v>0.12290502793296089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14</v>
      </c>
      <c r="C19" s="6">
        <f>IF(B$17=0,0,B19/B$17)</f>
        <v>0.42424242424242425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19</v>
      </c>
      <c r="C20" s="6">
        <f>IF(B$17=0,0,B20/B$17)</f>
        <v>0.5757575757575758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>IF(P20=0,0,Q20/P20)</f>
        <v>41.525000000000006</v>
      </c>
      <c r="P20" s="80">
        <v>4</v>
      </c>
      <c r="Q20" s="68">
        <v>166.10000000000002</v>
      </c>
    </row>
    <row r="21" spans="1:17">
      <c r="A21" s="19" t="s">
        <v>151</v>
      </c>
      <c r="B21" s="13">
        <v>18</v>
      </c>
      <c r="C21" s="6">
        <f>IF(B$17=0,0,B21/B$17)</f>
        <v>0.54545454545454541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>IF(P21=0,0,Q21/P21)</f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12</v>
      </c>
      <c r="C22" s="6">
        <f>IF(B$17=0,0,B22/B$17)</f>
        <v>0.36363636363636365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297</v>
      </c>
      <c r="O22" s="86">
        <f>IF(P22=0,0,Q22/P22)</f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9.0909090909090912E-2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>IF(P23=0,0,Q23/P23)</f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6760.606060606061</v>
      </c>
      <c r="C24" s="8">
        <v>223100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>IF(P24=0,0,Q24/P24)</f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8866.6666666666661</v>
      </c>
      <c r="C25" s="98">
        <v>186200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-197.19999999999993</v>
      </c>
      <c r="N25" s="76" t="s">
        <v>169</v>
      </c>
      <c r="O25" s="86">
        <f>IF(P25=0,0,Q25/P25)</f>
        <v>-7.8142857142857123</v>
      </c>
      <c r="P25" s="80">
        <v>7</v>
      </c>
      <c r="Q25" s="68">
        <v>-54.699999999999989</v>
      </c>
    </row>
    <row r="26" spans="1:17">
      <c r="A26" s="20" t="s">
        <v>134</v>
      </c>
      <c r="B26" s="97">
        <f>IF(B$16=0,0,C26/B$16)</f>
        <v>3075</v>
      </c>
      <c r="C26" s="98">
        <v>36900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-251.49999999999994</v>
      </c>
      <c r="N26" s="76" t="s">
        <v>263</v>
      </c>
      <c r="O26" s="86">
        <f>IF(P26=0,0,Q26/P26)</f>
        <v>-16.433333333333334</v>
      </c>
      <c r="P26" s="80">
        <v>3</v>
      </c>
      <c r="Q26" s="68">
        <v>-49.300000000000004</v>
      </c>
    </row>
    <row r="27" spans="1:17">
      <c r="A27" s="20" t="s">
        <v>132</v>
      </c>
      <c r="B27" s="97">
        <f>IF(B$18=0,0,C27/B$18)</f>
        <v>-7136.363636363636</v>
      </c>
      <c r="C27" s="98">
        <v>-157000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>IF(P27=0,0,Q27/P27)</f>
        <v>-17.225000000000001</v>
      </c>
      <c r="P27" s="80">
        <v>8</v>
      </c>
      <c r="Q27" s="68">
        <v>-137.80000000000001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235</v>
      </c>
      <c r="O28" s="86">
        <f>IF(P28=0,0,Q28/P28)</f>
        <v>-25.439999999999998</v>
      </c>
      <c r="P28" s="80">
        <v>5</v>
      </c>
      <c r="Q28" s="68">
        <v>-127.19999999999999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244</v>
      </c>
      <c r="O29" s="86">
        <f>IF(P29=0,0,Q29/P29)</f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269</v>
      </c>
      <c r="O30" s="86">
        <f>IF(P30=0,0,Q30/P30)</f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>IF(P31=0,0,Q31/P31)</f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5.5865921787709499E-3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>IF(P32=0,0,Q32/P32)</f>
        <v>-46.85714285714284</v>
      </c>
      <c r="P32" s="80">
        <v>7</v>
      </c>
      <c r="Q32" s="68">
        <v>-327.99999999999989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255</v>
      </c>
      <c r="O33" s="86">
        <f>IF(P33=0,0,Q33/P33)</f>
        <v>-53.32500000000001</v>
      </c>
      <c r="P33" s="80">
        <v>4</v>
      </c>
      <c r="Q33" s="68">
        <v>-213.30000000000004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272</v>
      </c>
      <c r="O34" s="86">
        <f>IF(P34=0,0,Q34/P34)</f>
        <v>-54.116666666666674</v>
      </c>
      <c r="P34" s="80">
        <v>6</v>
      </c>
      <c r="Q34" s="68">
        <v>-324.70000000000005</v>
      </c>
    </row>
    <row r="35" spans="1:17">
      <c r="A35" s="52" t="s">
        <v>139</v>
      </c>
      <c r="B35" s="99">
        <v>6</v>
      </c>
      <c r="C35" s="102">
        <f t="shared" ref="C35:C47" si="3">IF(B$17=0,0,B35/B$17)</f>
        <v>0.18181818181818182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3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3"/>
        <v>0.21212121212121213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0.15151515151515152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0.12121212121212122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3"/>
        <v>9.0909090909090912E-2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1</v>
      </c>
      <c r="C43" s="6">
        <f t="shared" si="3"/>
        <v>3.0303030303030304E-2</v>
      </c>
    </row>
    <row r="44" spans="1:17">
      <c r="A44" s="19" t="s">
        <v>144</v>
      </c>
      <c r="B44" s="100">
        <v>1</v>
      </c>
      <c r="C44" s="6">
        <f t="shared" si="3"/>
        <v>3.0303030303030304E-2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26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54</v>
      </c>
      <c r="F2" s="29" t="s">
        <v>20</v>
      </c>
      <c r="G2" s="12">
        <v>18</v>
      </c>
      <c r="H2" s="93">
        <f>IF(B$17=0,0,G2/B$17)</f>
        <v>0.62068965517241381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-2106.25</v>
      </c>
      <c r="P2" s="79">
        <v>16</v>
      </c>
      <c r="Q2" s="63">
        <v>-33700</v>
      </c>
    </row>
    <row r="3" spans="1:17">
      <c r="A3" s="19" t="s">
        <v>8</v>
      </c>
      <c r="B3" s="122">
        <v>114</v>
      </c>
      <c r="C3" s="123"/>
      <c r="E3" s="33" t="s">
        <v>181</v>
      </c>
      <c r="F3" s="30" t="s">
        <v>156</v>
      </c>
      <c r="G3" s="13">
        <v>15</v>
      </c>
      <c r="H3" s="94">
        <f>IF(B$17=0,0,G3/B$17)</f>
        <v>0.51724137931034486</v>
      </c>
      <c r="I3" s="56">
        <v>21</v>
      </c>
      <c r="K3" s="5">
        <v>1</v>
      </c>
      <c r="L3" s="61">
        <v>-72.8</v>
      </c>
      <c r="N3" s="76" t="s">
        <v>104</v>
      </c>
      <c r="O3" s="83">
        <f t="shared" si="0"/>
        <v>962.5</v>
      </c>
      <c r="P3" s="80">
        <v>16</v>
      </c>
      <c r="Q3" s="64">
        <v>15400</v>
      </c>
    </row>
    <row r="4" spans="1:17">
      <c r="A4" s="19" t="s">
        <v>6</v>
      </c>
      <c r="B4" s="124">
        <v>128.79999999999998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0.44827586206896552</v>
      </c>
      <c r="I4" s="56">
        <v>24</v>
      </c>
      <c r="K4" s="5">
        <v>2</v>
      </c>
      <c r="L4" s="61">
        <v>-92.5</v>
      </c>
      <c r="N4" s="76" t="s">
        <v>105</v>
      </c>
      <c r="O4" s="83">
        <f t="shared" si="0"/>
        <v>740</v>
      </c>
      <c r="P4" s="80">
        <v>15</v>
      </c>
      <c r="Q4" s="64">
        <v>11100</v>
      </c>
    </row>
    <row r="5" spans="1:17">
      <c r="A5" s="19" t="s">
        <v>7</v>
      </c>
      <c r="B5" s="126">
        <f>IF(B$2=0,0,B$4/B$2)</f>
        <v>8.0499999999999989</v>
      </c>
      <c r="C5" s="127"/>
      <c r="E5" s="33" t="s">
        <v>56</v>
      </c>
      <c r="F5" s="30" t="s">
        <v>185</v>
      </c>
      <c r="G5" s="13">
        <v>11</v>
      </c>
      <c r="H5" s="94">
        <f>IF(B$17=0,0,G5/B$17)</f>
        <v>0.37931034482758619</v>
      </c>
      <c r="I5" s="56">
        <v>10</v>
      </c>
      <c r="K5" s="5">
        <v>3</v>
      </c>
      <c r="L5" s="61">
        <v>-11.400000000000006</v>
      </c>
      <c r="N5" s="76" t="s">
        <v>157</v>
      </c>
      <c r="O5" s="83">
        <f>IF(P5=0,0,Q5/P5)</f>
        <v>3108.3333333333335</v>
      </c>
      <c r="P5" s="80">
        <v>12</v>
      </c>
      <c r="Q5" s="64">
        <v>37300</v>
      </c>
    </row>
    <row r="6" spans="1:17">
      <c r="A6" s="19" t="s">
        <v>1</v>
      </c>
      <c r="B6" s="128">
        <f>IF(B$2=0,0,(B$7*1+B$8*2+B$9*3+B$10*4)/B$2)</f>
        <v>2.3125</v>
      </c>
      <c r="C6" s="129"/>
      <c r="E6" s="33" t="s">
        <v>59</v>
      </c>
      <c r="F6" s="30" t="s">
        <v>23</v>
      </c>
      <c r="G6" s="13">
        <v>8</v>
      </c>
      <c r="H6" s="94">
        <f>IF(B$17=0,0,G6/B$17)</f>
        <v>0.27586206896551724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-62.5</v>
      </c>
      <c r="P6" s="80">
        <v>8</v>
      </c>
      <c r="Q6" s="64">
        <v>-500</v>
      </c>
    </row>
    <row r="7" spans="1:17">
      <c r="A7" s="19" t="s">
        <v>2</v>
      </c>
      <c r="B7" s="13">
        <v>6</v>
      </c>
      <c r="C7" s="6">
        <f t="shared" ref="C7:C12" si="2">IF(B$2=0,0,B7/B$2)</f>
        <v>0.375</v>
      </c>
      <c r="E7" s="33" t="s">
        <v>60</v>
      </c>
      <c r="F7" s="30" t="s">
        <v>24</v>
      </c>
      <c r="G7" s="13">
        <v>7</v>
      </c>
      <c r="H7" s="94">
        <f>IF(B$17=0,0,G7/B$17)</f>
        <v>0.2413793103448276</v>
      </c>
      <c r="I7" s="56">
        <v>35</v>
      </c>
      <c r="K7" s="5">
        <v>5</v>
      </c>
      <c r="L7" s="61">
        <v>20.899999999999991</v>
      </c>
      <c r="N7" s="76" t="s">
        <v>107</v>
      </c>
      <c r="O7" s="83">
        <f t="shared" si="0"/>
        <v>-1420</v>
      </c>
      <c r="P7" s="80">
        <v>5</v>
      </c>
      <c r="Q7" s="64">
        <v>-7100</v>
      </c>
    </row>
    <row r="8" spans="1:17">
      <c r="A8" s="19" t="s">
        <v>3</v>
      </c>
      <c r="B8" s="13">
        <v>2</v>
      </c>
      <c r="C8" s="6">
        <f>IF(B$2=0,0,B8/B$2)</f>
        <v>0.125</v>
      </c>
      <c r="E8" s="33" t="s">
        <v>55</v>
      </c>
      <c r="F8" s="30" t="s">
        <v>155</v>
      </c>
      <c r="G8" s="13">
        <v>6</v>
      </c>
      <c r="H8" s="94">
        <f>IF(B$17=0,0,G8/B$17)</f>
        <v>0.20689655172413793</v>
      </c>
      <c r="I8" s="56">
        <v>19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57</v>
      </c>
      <c r="F9" s="30" t="s">
        <v>21</v>
      </c>
      <c r="G9" s="13">
        <v>6</v>
      </c>
      <c r="H9" s="94">
        <f>IF(B$17=0,0,G9/B$17)</f>
        <v>0.20689655172413793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182</v>
      </c>
      <c r="F10" s="30" t="s">
        <v>19</v>
      </c>
      <c r="G10" s="13">
        <v>3</v>
      </c>
      <c r="H10" s="94">
        <f>IF(B$17=0,0,G10/B$17)</f>
        <v>0.10344827586206896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0.10344827586206896</v>
      </c>
      <c r="I11" s="56">
        <v>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0.125</v>
      </c>
      <c r="E12" s="33" t="s">
        <v>183</v>
      </c>
      <c r="F12" s="30" t="s">
        <v>186</v>
      </c>
      <c r="G12" s="13">
        <v>3</v>
      </c>
      <c r="H12" s="94">
        <f>IF(B$17=0,0,G12/B$17)</f>
        <v>0.10344827586206896</v>
      </c>
      <c r="I12" s="56">
        <v>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23</v>
      </c>
      <c r="C13" s="11">
        <f>IF(B$3=0,0,B13/B$3)</f>
        <v>0.20175438596491227</v>
      </c>
      <c r="E13" s="33" t="s">
        <v>71</v>
      </c>
      <c r="F13" s="30" t="s">
        <v>35</v>
      </c>
      <c r="G13" s="13">
        <v>2</v>
      </c>
      <c r="H13" s="94">
        <f>IF(B$17=0,0,G13/B$17)</f>
        <v>6.8965517241379309E-2</v>
      </c>
      <c r="I13" s="56">
        <v>7</v>
      </c>
      <c r="K13" s="5">
        <v>11</v>
      </c>
      <c r="L13" s="61">
        <v>-2.3000000000000114</v>
      </c>
      <c r="N13" s="76" t="s">
        <v>127</v>
      </c>
      <c r="O13" s="86">
        <f>IF(P13=0,0,Q13/P13)</f>
        <v>19.316666666666666</v>
      </c>
      <c r="P13" s="80">
        <v>6</v>
      </c>
      <c r="Q13" s="68">
        <v>115.9</v>
      </c>
    </row>
    <row r="14" spans="1:17">
      <c r="A14" s="19" t="s">
        <v>94</v>
      </c>
      <c r="B14" s="13">
        <v>22</v>
      </c>
      <c r="C14" s="6">
        <f>IF(B$3=0,0,B14/B$3)</f>
        <v>0.19298245614035087</v>
      </c>
      <c r="E14" s="33" t="s">
        <v>66</v>
      </c>
      <c r="F14" s="30" t="s">
        <v>30</v>
      </c>
      <c r="G14" s="13">
        <v>1</v>
      </c>
      <c r="H14" s="94">
        <f>IF(B$17=0,0,G14/B$17)</f>
        <v>3.4482758620689655E-2</v>
      </c>
      <c r="I14" s="56">
        <v>6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15</v>
      </c>
      <c r="C15" s="4">
        <f>IF(B$13=0,0,B15/B$13)</f>
        <v>0.65217391304347827</v>
      </c>
      <c r="E15" s="33" t="s">
        <v>67</v>
      </c>
      <c r="F15" s="30" t="s">
        <v>31</v>
      </c>
      <c r="G15" s="13">
        <v>1</v>
      </c>
      <c r="H15" s="94">
        <f>IF(B$17=0,0,G15/B$17)</f>
        <v>3.4482758620689655E-2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-2</v>
      </c>
      <c r="P15" s="81">
        <v>4</v>
      </c>
      <c r="Q15" s="69">
        <v>-8</v>
      </c>
    </row>
    <row r="16" spans="1:17">
      <c r="A16" s="18" t="s">
        <v>100</v>
      </c>
      <c r="B16" s="12">
        <f>B22</f>
        <v>8</v>
      </c>
      <c r="C16" s="4">
        <f>IF(B$14=0,0,B16/B$14)</f>
        <v>0.36363636363636365</v>
      </c>
      <c r="E16" s="33" t="s">
        <v>69</v>
      </c>
      <c r="F16" s="30" t="s">
        <v>33</v>
      </c>
      <c r="G16" s="13">
        <v>1</v>
      </c>
      <c r="H16" s="94">
        <f>IF(B$17=0,0,G16/B$17)</f>
        <v>3.4482758620689655E-2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0.25438596491228072</v>
      </c>
      <c r="E17" s="33" t="s">
        <v>78</v>
      </c>
      <c r="F17" s="30" t="s">
        <v>42</v>
      </c>
      <c r="G17" s="13">
        <v>1</v>
      </c>
      <c r="H17" s="94">
        <f>IF(B$17=0,0,G17/B$17)</f>
        <v>3.4482758620689655E-2</v>
      </c>
      <c r="I17" s="56">
        <v>2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16</v>
      </c>
      <c r="C18" s="6">
        <f>IF(B$3=0,0,B18/B$3)</f>
        <v>0.14035087719298245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14</v>
      </c>
      <c r="C19" s="6">
        <f>IF(B$17=0,0,B19/B$17)</f>
        <v>0.48275862068965519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15</v>
      </c>
      <c r="C20" s="6">
        <f>IF(B$17=0,0,B20/B$17)</f>
        <v>0.51724137931034486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15</v>
      </c>
      <c r="C21" s="6">
        <f>IF(B$17=0,0,B21/B$17)</f>
        <v>0.51724137931034486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8</v>
      </c>
      <c r="C22" s="6">
        <f>IF(B$17=0,0,B22/B$17)</f>
        <v>0.27586206896551724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>IF(P22=0,0,Q22/P22)</f>
        <v>28.959999999999997</v>
      </c>
      <c r="P22" s="80">
        <v>5</v>
      </c>
      <c r="Q22" s="68">
        <v>144.79999999999998</v>
      </c>
    </row>
    <row r="23" spans="1:17">
      <c r="A23" s="19" t="s">
        <v>150</v>
      </c>
      <c r="B23" s="13">
        <v>6</v>
      </c>
      <c r="C23" s="6">
        <f>IF(B$17=0,0,B23/B$17)</f>
        <v>0.20689655172413793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>IF(P23=0,0,Q23/P23)</f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7703.4482758620688</v>
      </c>
      <c r="C24" s="8">
        <v>223400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>IF(P24=0,0,Q24/P24)</f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7942.8571428571431</v>
      </c>
      <c r="C25" s="98">
        <v>166800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>IF(P25=0,0,Q25/P25)</f>
        <v>16.340000000000003</v>
      </c>
      <c r="P25" s="80">
        <v>5</v>
      </c>
      <c r="Q25" s="68">
        <v>81.700000000000017</v>
      </c>
    </row>
    <row r="26" spans="1:17">
      <c r="A26" s="20" t="s">
        <v>134</v>
      </c>
      <c r="B26" s="97">
        <f>IF(B$16=0,0,C26/B$16)</f>
        <v>7075</v>
      </c>
      <c r="C26" s="98">
        <v>56600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>IF(P26=0,0,Q26/P26)</f>
        <v>16.066666666666663</v>
      </c>
      <c r="P26" s="80">
        <v>3</v>
      </c>
      <c r="Q26" s="68">
        <v>48.199999999999989</v>
      </c>
    </row>
    <row r="27" spans="1:17">
      <c r="A27" s="20" t="s">
        <v>132</v>
      </c>
      <c r="B27" s="97">
        <f>IF(B$18=0,0,C27/B$18)</f>
        <v>-6750</v>
      </c>
      <c r="C27" s="98">
        <v>-108000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216</v>
      </c>
      <c r="O27" s="86">
        <f>IF(P27=0,0,Q27/P27)</f>
        <v>-0.59999999999999942</v>
      </c>
      <c r="P27" s="80">
        <v>7</v>
      </c>
      <c r="Q27" s="68">
        <v>-4.1999999999999957</v>
      </c>
    </row>
    <row r="28" spans="1:17">
      <c r="A28" s="19" t="s">
        <v>130</v>
      </c>
      <c r="B28" s="13">
        <v>3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>IF(P28=0,0,Q28/P28)</f>
        <v>-5.3333333333333321</v>
      </c>
      <c r="P28" s="80">
        <v>3</v>
      </c>
      <c r="Q28" s="68">
        <v>-15.999999999999996</v>
      </c>
    </row>
    <row r="29" spans="1:17">
      <c r="A29" s="19" t="s">
        <v>131</v>
      </c>
      <c r="B29" s="13">
        <v>23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227</v>
      </c>
      <c r="O29" s="86">
        <f>IF(P29=0,0,Q29/P29)</f>
        <v>-13.475</v>
      </c>
      <c r="P29" s="80">
        <v>4</v>
      </c>
      <c r="Q29" s="68">
        <v>-53.9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21</v>
      </c>
      <c r="N30" s="76" t="s">
        <v>258</v>
      </c>
      <c r="O30" s="86">
        <f>IF(P30=0,0,Q30/P30)</f>
        <v>-23.699999999999996</v>
      </c>
      <c r="P30" s="80">
        <v>1</v>
      </c>
      <c r="Q30" s="68">
        <v>-23.699999999999996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>IF(P31=0,0,Q31/P31)</f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>IF(P32=0,0,Q32/P32)</f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>IF(P33=0,0,Q33/P33)</f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>IF(P34=0,0,Q34/P34)</f>
        <v>-82.15</v>
      </c>
      <c r="P34" s="80">
        <v>2</v>
      </c>
      <c r="Q34" s="68">
        <v>-164.3</v>
      </c>
    </row>
    <row r="35" spans="1:17">
      <c r="A35" s="52" t="s">
        <v>139</v>
      </c>
      <c r="B35" s="99">
        <v>3</v>
      </c>
      <c r="C35" s="102">
        <f t="shared" ref="C35:C47" si="3">IF(B$17=0,0,B35/B$17)</f>
        <v>0.10344827586206896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3"/>
        <v>0.20689655172413793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4</v>
      </c>
      <c r="C37" s="6">
        <f t="shared" si="3"/>
        <v>0.13793103448275862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6</v>
      </c>
      <c r="C38" s="6">
        <f t="shared" si="3"/>
        <v>0.20689655172413793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3"/>
        <v>0.13793103448275862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3.4482758620689655E-2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3.4482758620689655E-2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0.55555555555555558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-1461.5384615384614</v>
      </c>
      <c r="P2" s="79">
        <v>26</v>
      </c>
      <c r="Q2" s="63">
        <v>-38000</v>
      </c>
    </row>
    <row r="3" spans="1:17">
      <c r="A3" s="19" t="s">
        <v>8</v>
      </c>
      <c r="B3" s="122">
        <v>187</v>
      </c>
      <c r="C3" s="123"/>
      <c r="E3" s="33" t="s">
        <v>54</v>
      </c>
      <c r="F3" s="30" t="s">
        <v>20</v>
      </c>
      <c r="G3" s="13">
        <v>20</v>
      </c>
      <c r="H3" s="94">
        <f>IF(B$17=0,0,G3/B$17)</f>
        <v>0.55555555555555558</v>
      </c>
      <c r="I3" s="56">
        <v>16</v>
      </c>
      <c r="K3" s="5">
        <v>1</v>
      </c>
      <c r="L3" s="61">
        <v>80</v>
      </c>
      <c r="N3" s="76" t="s">
        <v>104</v>
      </c>
      <c r="O3" s="83">
        <f t="shared" si="0"/>
        <v>646.15384615384619</v>
      </c>
      <c r="P3" s="80">
        <v>26</v>
      </c>
      <c r="Q3" s="64">
        <v>16800</v>
      </c>
    </row>
    <row r="4" spans="1:17">
      <c r="A4" s="19" t="s">
        <v>6</v>
      </c>
      <c r="B4" s="124">
        <v>-108.69999999999999</v>
      </c>
      <c r="C4" s="125"/>
      <c r="E4" s="33" t="s">
        <v>184</v>
      </c>
      <c r="F4" s="30" t="s">
        <v>187</v>
      </c>
      <c r="G4" s="13">
        <v>19</v>
      </c>
      <c r="H4" s="94">
        <f>IF(B$17=0,0,G4/B$17)</f>
        <v>0.52777777777777779</v>
      </c>
      <c r="I4" s="56">
        <v>14</v>
      </c>
      <c r="K4" s="5">
        <v>2</v>
      </c>
      <c r="L4" s="61">
        <v>145.19999999999999</v>
      </c>
      <c r="N4" s="76" t="s">
        <v>105</v>
      </c>
      <c r="O4" s="83">
        <f t="shared" si="0"/>
        <v>-962.5</v>
      </c>
      <c r="P4" s="80">
        <v>24</v>
      </c>
      <c r="Q4" s="64">
        <v>-23100</v>
      </c>
    </row>
    <row r="5" spans="1:17">
      <c r="A5" s="19" t="s">
        <v>7</v>
      </c>
      <c r="B5" s="126">
        <f>IF(B$2=0,0,B$4/B$2)</f>
        <v>-4.1807692307692301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0.41666666666666669</v>
      </c>
      <c r="I5" s="56">
        <v>8</v>
      </c>
      <c r="K5" s="5">
        <v>3</v>
      </c>
      <c r="L5" s="61">
        <v>204.6</v>
      </c>
      <c r="N5" s="76" t="s">
        <v>157</v>
      </c>
      <c r="O5" s="83">
        <f>IF(P5=0,0,Q5/P5)</f>
        <v>-465.21739130434781</v>
      </c>
      <c r="P5" s="80">
        <v>23</v>
      </c>
      <c r="Q5" s="64">
        <v>-10700</v>
      </c>
    </row>
    <row r="6" spans="1:17">
      <c r="A6" s="19" t="s">
        <v>1</v>
      </c>
      <c r="B6" s="128">
        <f>IF(B$2=0,0,(B$7*1+B$8*2+B$9*3+B$10*4)/B$2)</f>
        <v>2.5769230769230771</v>
      </c>
      <c r="C6" s="129"/>
      <c r="E6" s="33" t="s">
        <v>60</v>
      </c>
      <c r="F6" s="30" t="s">
        <v>24</v>
      </c>
      <c r="G6" s="13">
        <v>15</v>
      </c>
      <c r="H6" s="94">
        <f>IF(B$17=0,0,G6/B$17)</f>
        <v>0.41666666666666669</v>
      </c>
      <c r="I6" s="56">
        <v>20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678.9473684210526</v>
      </c>
      <c r="P6" s="80">
        <v>19</v>
      </c>
      <c r="Q6" s="64">
        <v>12900</v>
      </c>
    </row>
    <row r="7" spans="1:17">
      <c r="A7" s="19" t="s">
        <v>2</v>
      </c>
      <c r="B7" s="13">
        <v>6</v>
      </c>
      <c r="C7" s="6">
        <f t="shared" ref="C7:C12" si="2">IF(B$2=0,0,B7/B$2)</f>
        <v>0.23076923076923078</v>
      </c>
      <c r="E7" s="33" t="s">
        <v>57</v>
      </c>
      <c r="F7" s="30" t="s">
        <v>21</v>
      </c>
      <c r="G7" s="13">
        <v>7</v>
      </c>
      <c r="H7" s="94">
        <f>IF(B$17=0,0,G7/B$17)</f>
        <v>0.19444444444444445</v>
      </c>
      <c r="I7" s="56">
        <v>24</v>
      </c>
      <c r="K7" s="5">
        <v>5</v>
      </c>
      <c r="L7" s="61">
        <v>154.19999999999999</v>
      </c>
      <c r="N7" s="76" t="s">
        <v>107</v>
      </c>
      <c r="O7" s="83">
        <f t="shared" si="0"/>
        <v>-883.33333333333337</v>
      </c>
      <c r="P7" s="80">
        <v>12</v>
      </c>
      <c r="Q7" s="64">
        <v>-10600</v>
      </c>
    </row>
    <row r="8" spans="1:17">
      <c r="A8" s="19" t="s">
        <v>3</v>
      </c>
      <c r="B8" s="13">
        <v>6</v>
      </c>
      <c r="C8" s="6">
        <f>IF(B$2=0,0,B8/B$2)</f>
        <v>0.23076923076923078</v>
      </c>
      <c r="E8" s="33" t="s">
        <v>59</v>
      </c>
      <c r="F8" s="30" t="s">
        <v>23</v>
      </c>
      <c r="G8" s="13">
        <v>7</v>
      </c>
      <c r="H8" s="94">
        <f>IF(B$17=0,0,G8/B$17)</f>
        <v>0.19444444444444445</v>
      </c>
      <c r="I8" s="56">
        <v>12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0.26923076923076922</v>
      </c>
      <c r="E9" s="33" t="s">
        <v>55</v>
      </c>
      <c r="F9" s="30" t="s">
        <v>155</v>
      </c>
      <c r="G9" s="13">
        <v>6</v>
      </c>
      <c r="H9" s="94">
        <f>IF(B$17=0,0,G9/B$17)</f>
        <v>0.16666666666666666</v>
      </c>
      <c r="I9" s="56">
        <v>26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0.26923076923076922</v>
      </c>
      <c r="E10" s="33" t="s">
        <v>182</v>
      </c>
      <c r="F10" s="30" t="s">
        <v>19</v>
      </c>
      <c r="G10" s="13">
        <v>3</v>
      </c>
      <c r="H10" s="94">
        <f>IF(B$17=0,0,G10/B$17)</f>
        <v>8.3333333333333329E-2</v>
      </c>
      <c r="I10" s="56">
        <v>18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12</v>
      </c>
      <c r="C11" s="7">
        <f>IF(B$2=0,0,B11/B$2)</f>
        <v>0.46153846153846156</v>
      </c>
      <c r="E11" s="33" t="s">
        <v>74</v>
      </c>
      <c r="F11" s="30" t="s">
        <v>38</v>
      </c>
      <c r="G11" s="13">
        <v>2</v>
      </c>
      <c r="H11" s="94">
        <f>IF(B$17=0,0,G11/B$17)</f>
        <v>5.5555555555555552E-2</v>
      </c>
      <c r="I11" s="56">
        <v>8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7.6923076923076927E-2</v>
      </c>
      <c r="E12" s="33" t="s">
        <v>58</v>
      </c>
      <c r="F12" s="30" t="s">
        <v>22</v>
      </c>
      <c r="G12" s="13">
        <v>1</v>
      </c>
      <c r="H12" s="94">
        <f>IF(B$17=0,0,G12/B$17)</f>
        <v>2.7777777777777776E-2</v>
      </c>
      <c r="I12" s="56">
        <v>24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43</v>
      </c>
      <c r="C13" s="11">
        <f>IF(B$3=0,0,B13/B$3)</f>
        <v>0.22994652406417113</v>
      </c>
      <c r="E13" s="33" t="s">
        <v>66</v>
      </c>
      <c r="F13" s="30" t="s">
        <v>30</v>
      </c>
      <c r="G13" s="13">
        <v>1</v>
      </c>
      <c r="H13" s="94">
        <f>IF(B$17=0,0,G13/B$17)</f>
        <v>2.7777777777777776E-2</v>
      </c>
      <c r="I13" s="56">
        <v>7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33</v>
      </c>
      <c r="C14" s="6">
        <f>IF(B$3=0,0,B14/B$3)</f>
        <v>0.17647058823529413</v>
      </c>
      <c r="E14" s="33" t="s">
        <v>183</v>
      </c>
      <c r="F14" s="30" t="s">
        <v>186</v>
      </c>
      <c r="G14" s="13">
        <v>1</v>
      </c>
      <c r="H14" s="94">
        <f>IF(B$17=0,0,G14/B$17)</f>
        <v>2.7777777777777776E-2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20</v>
      </c>
      <c r="C15" s="4">
        <f>IF(B$13=0,0,B15/B$13)</f>
        <v>0.46511627906976744</v>
      </c>
      <c r="E15" s="33" t="s">
        <v>77</v>
      </c>
      <c r="F15" s="30" t="s">
        <v>41</v>
      </c>
      <c r="G15" s="13">
        <v>1</v>
      </c>
      <c r="H15" s="94">
        <f>IF(B$17=0,0,G15/B$17)</f>
        <v>2.7777777777777776E-2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11</v>
      </c>
      <c r="C16" s="4">
        <f>IF(B$14=0,0,B16/B$14)</f>
        <v>0.33333333333333331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36</v>
      </c>
      <c r="C17" s="4">
        <f>IF(B$3=0,0,B17/B$3)</f>
        <v>0.19251336898395721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0.11229946524064172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160.9</v>
      </c>
      <c r="N18" s="75" t="s">
        <v>277</v>
      </c>
      <c r="O18" s="85">
        <f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17</v>
      </c>
      <c r="C19" s="6">
        <f>IF(B$17=0,0,B19/B$17)</f>
        <v>0.47222222222222221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>IF(P19=0,0,Q19/P19)</f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19</v>
      </c>
      <c r="C20" s="6">
        <f>IF(B$17=0,0,B20/B$17)</f>
        <v>0.52777777777777779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169</v>
      </c>
      <c r="O20" s="86">
        <f>IF(P20=0,0,Q20/P20)</f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20</v>
      </c>
      <c r="C21" s="6">
        <f>IF(B$17=0,0,B21/B$17)</f>
        <v>0.55555555555555558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75.099999999999994</v>
      </c>
      <c r="N21" s="76" t="s">
        <v>228</v>
      </c>
      <c r="O21" s="86">
        <f>IF(P21=0,0,Q21/P21)</f>
        <v>9.9</v>
      </c>
      <c r="P21" s="80">
        <v>3</v>
      </c>
      <c r="Q21" s="68">
        <v>29.700000000000003</v>
      </c>
    </row>
    <row r="22" spans="1:17">
      <c r="A22" s="19" t="s">
        <v>149</v>
      </c>
      <c r="B22" s="13">
        <v>11</v>
      </c>
      <c r="C22" s="6">
        <f>IF(B$17=0,0,B22/B$17)</f>
        <v>0.30555555555555558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297</v>
      </c>
      <c r="O22" s="86">
        <f>IF(P22=0,0,Q22/P22)</f>
        <v>4.6666666666666679</v>
      </c>
      <c r="P22" s="80">
        <v>3</v>
      </c>
      <c r="Q22" s="68">
        <v>14.000000000000004</v>
      </c>
    </row>
    <row r="23" spans="1:17">
      <c r="A23" s="19" t="s">
        <v>150</v>
      </c>
      <c r="B23" s="13">
        <v>5</v>
      </c>
      <c r="C23" s="6">
        <f>IF(B$17=0,0,B23/B$17)</f>
        <v>0.1388888888888889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258</v>
      </c>
      <c r="O23" s="86">
        <f>IF(P23=0,0,Q23/P23)</f>
        <v>3.1250000000000022</v>
      </c>
      <c r="P23" s="80">
        <v>4</v>
      </c>
      <c r="Q23" s="68">
        <v>12.500000000000009</v>
      </c>
    </row>
    <row r="24" spans="1:17">
      <c r="A24" s="19" t="s">
        <v>5</v>
      </c>
      <c r="B24" s="16">
        <f>IF(B$17=0,0,C24/B$17)</f>
        <v>6208.333333333333</v>
      </c>
      <c r="C24" s="8">
        <v>223500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235</v>
      </c>
      <c r="O24" s="86">
        <f>IF(P24=0,0,Q24/P24)</f>
        <v>-0.84444444444443911</v>
      </c>
      <c r="P24" s="80">
        <v>9</v>
      </c>
      <c r="Q24" s="68">
        <v>-7.5999999999999517</v>
      </c>
    </row>
    <row r="25" spans="1:17">
      <c r="A25" s="20" t="s">
        <v>133</v>
      </c>
      <c r="B25" s="97">
        <f>IF($B$17-B$16=0,0,C25/($B$17-B$16))</f>
        <v>7148</v>
      </c>
      <c r="C25" s="98">
        <v>178700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-0.89999999999999947</v>
      </c>
      <c r="N25" s="76" t="s">
        <v>272</v>
      </c>
      <c r="O25" s="86">
        <f>IF(P25=0,0,Q25/P25)</f>
        <v>-2.424999999999998</v>
      </c>
      <c r="P25" s="80">
        <v>8</v>
      </c>
      <c r="Q25" s="68">
        <v>-19.399999999999984</v>
      </c>
    </row>
    <row r="26" spans="1:17">
      <c r="A26" s="20" t="s">
        <v>134</v>
      </c>
      <c r="B26" s="97">
        <f>IF(B$16=0,0,C26/B$16)</f>
        <v>4072.7272727272725</v>
      </c>
      <c r="C26" s="98">
        <v>44800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269</v>
      </c>
      <c r="O26" s="86">
        <f>IF(P26=0,0,Q26/P26)</f>
        <v>-9.18333333333333</v>
      </c>
      <c r="P26" s="80">
        <v>6</v>
      </c>
      <c r="Q26" s="68">
        <v>-55.09999999999998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263</v>
      </c>
      <c r="O27" s="86">
        <f>IF(P27=0,0,Q27/P27)</f>
        <v>-16.3125</v>
      </c>
      <c r="P27" s="80">
        <v>8</v>
      </c>
      <c r="Q27" s="68">
        <v>-130.5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244</v>
      </c>
      <c r="O28" s="86">
        <f>IF(P28=0,0,Q28/P28)</f>
        <v>-16.339999999999996</v>
      </c>
      <c r="P28" s="80">
        <v>5</v>
      </c>
      <c r="Q28" s="68">
        <v>-81.699999999999989</v>
      </c>
    </row>
    <row r="29" spans="1:17">
      <c r="A29" s="19" t="s">
        <v>131</v>
      </c>
      <c r="B29" s="13">
        <v>24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304</v>
      </c>
      <c r="O29" s="86">
        <f>IF(P29=0,0,Q29/P29)</f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>IF(P30=0,0,Q30/P30)</f>
        <v>-24.000000000000004</v>
      </c>
      <c r="P30" s="80">
        <v>8</v>
      </c>
      <c r="Q30" s="68">
        <v>-192.00000000000003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>IF(P31=0,0,Q31/P31)</f>
        <v>-31.150000000000002</v>
      </c>
      <c r="P31" s="80">
        <v>4</v>
      </c>
      <c r="Q31" s="68">
        <v>-124.60000000000001</v>
      </c>
    </row>
    <row r="32" spans="1:17">
      <c r="A32" s="21" t="s">
        <v>112</v>
      </c>
      <c r="B32" s="26">
        <v>1</v>
      </c>
      <c r="C32" s="9">
        <f>IF(B$3=0,0,B32/B$3)</f>
        <v>5.3475935828877002E-3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>IF(P32=0,0,Q32/P32)</f>
        <v>-64.849999999999994</v>
      </c>
      <c r="P32" s="80">
        <v>4</v>
      </c>
      <c r="Q32" s="68">
        <v>-259.39999999999998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>IF(P33=0,0,Q33/P33)</f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3">IF(B$17=0,0,B35/B$17)</f>
        <v>5.5555555555555552E-2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9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3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0.19444444444444445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3"/>
        <v>0.1388888888888889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3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2.7777777777777776E-2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24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23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23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22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8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7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11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32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21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181</v>
      </c>
      <c r="F2" s="29" t="s">
        <v>156</v>
      </c>
      <c r="G2" s="12">
        <v>35</v>
      </c>
      <c r="H2" s="93">
        <f>IF(B$17=0,0,G2/B$17)</f>
        <v>0.4861111111111111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627.27272727272725</v>
      </c>
      <c r="P2" s="79">
        <v>33</v>
      </c>
      <c r="Q2" s="63">
        <v>20700</v>
      </c>
    </row>
    <row r="3" spans="1:17">
      <c r="A3" s="19" t="s">
        <v>8</v>
      </c>
      <c r="B3" s="122">
        <v>260</v>
      </c>
      <c r="C3" s="123"/>
      <c r="E3" s="33" t="s">
        <v>184</v>
      </c>
      <c r="F3" s="30" t="s">
        <v>187</v>
      </c>
      <c r="G3" s="13">
        <v>34</v>
      </c>
      <c r="H3" s="94">
        <f>IF(B$17=0,0,G3/B$17)</f>
        <v>0.47222222222222221</v>
      </c>
      <c r="I3" s="56">
        <v>22</v>
      </c>
      <c r="K3" s="5">
        <v>1</v>
      </c>
      <c r="L3" s="61">
        <v>10.3</v>
      </c>
      <c r="N3" s="76" t="s">
        <v>104</v>
      </c>
      <c r="O3" s="83">
        <f t="shared" si="0"/>
        <v>742.42424242424238</v>
      </c>
      <c r="P3" s="80">
        <v>33</v>
      </c>
      <c r="Q3" s="64">
        <v>24500</v>
      </c>
    </row>
    <row r="4" spans="1:17">
      <c r="A4" s="19" t="s">
        <v>6</v>
      </c>
      <c r="B4" s="124">
        <v>408.1</v>
      </c>
      <c r="C4" s="125"/>
      <c r="E4" s="33" t="s">
        <v>54</v>
      </c>
      <c r="F4" s="30" t="s">
        <v>20</v>
      </c>
      <c r="G4" s="13">
        <v>30</v>
      </c>
      <c r="H4" s="94">
        <f>IF(B$17=0,0,G4/B$17)</f>
        <v>0.41666666666666669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57.575757575757578</v>
      </c>
      <c r="P4" s="80">
        <v>33</v>
      </c>
      <c r="Q4" s="64">
        <v>1900</v>
      </c>
    </row>
    <row r="5" spans="1:17">
      <c r="A5" s="19" t="s">
        <v>7</v>
      </c>
      <c r="B5" s="126">
        <f>IF(B$2=0,0,B$4/B$2)</f>
        <v>12.366666666666667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23</v>
      </c>
      <c r="K5" s="5">
        <v>3</v>
      </c>
      <c r="L5" s="61">
        <v>-4.8999999999999995</v>
      </c>
      <c r="N5" s="76" t="s">
        <v>157</v>
      </c>
      <c r="O5" s="83">
        <f>IF(P5=0,0,Q5/P5)</f>
        <v>2036.6666666666667</v>
      </c>
      <c r="P5" s="80">
        <v>30</v>
      </c>
      <c r="Q5" s="64">
        <v>61100</v>
      </c>
    </row>
    <row r="6" spans="1:17">
      <c r="A6" s="19" t="s">
        <v>1</v>
      </c>
      <c r="B6" s="128">
        <f>IF(B$2=0,0,(B$7*1+B$8*2+B$9*3+B$10*4)/B$2)</f>
        <v>2.1515151515151514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0.25</v>
      </c>
      <c r="I6" s="56">
        <v>25</v>
      </c>
      <c r="K6" s="5">
        <v>4</v>
      </c>
      <c r="L6" s="61">
        <v>43.2</v>
      </c>
      <c r="N6" s="76" t="s">
        <v>106</v>
      </c>
      <c r="O6" s="83">
        <f t="shared" ref="O6" si="1">IF(P6=0,0,Q6/P6)</f>
        <v>746.42857142857144</v>
      </c>
      <c r="P6" s="80">
        <v>28</v>
      </c>
      <c r="Q6" s="64">
        <v>20900</v>
      </c>
    </row>
    <row r="7" spans="1:17">
      <c r="A7" s="19" t="s">
        <v>2</v>
      </c>
      <c r="B7" s="13">
        <v>11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14</v>
      </c>
      <c r="H7" s="94">
        <f>IF(B$17=0,0,G7/B$17)</f>
        <v>0.19444444444444445</v>
      </c>
      <c r="I7" s="56">
        <v>12</v>
      </c>
      <c r="K7" s="5">
        <v>5</v>
      </c>
      <c r="L7" s="61">
        <v>26.900000000000002</v>
      </c>
      <c r="N7" s="76" t="s">
        <v>107</v>
      </c>
      <c r="O7" s="83">
        <f t="shared" si="0"/>
        <v>580</v>
      </c>
      <c r="P7" s="80">
        <v>20</v>
      </c>
      <c r="Q7" s="64">
        <v>11600</v>
      </c>
    </row>
    <row r="8" spans="1:17">
      <c r="A8" s="19" t="s">
        <v>3</v>
      </c>
      <c r="B8" s="13">
        <v>9</v>
      </c>
      <c r="C8" s="6">
        <f>IF(B$2=0,0,B8/B$2)</f>
        <v>0.27272727272727271</v>
      </c>
      <c r="E8" s="33" t="s">
        <v>182</v>
      </c>
      <c r="F8" s="30" t="s">
        <v>19</v>
      </c>
      <c r="G8" s="13">
        <v>12</v>
      </c>
      <c r="H8" s="94">
        <f>IF(B$17=0,0,G8/B$17)</f>
        <v>0.16666666666666666</v>
      </c>
      <c r="I8" s="56">
        <v>9</v>
      </c>
      <c r="K8" s="5">
        <v>6</v>
      </c>
      <c r="L8" s="61">
        <v>44.5</v>
      </c>
      <c r="N8" s="76" t="s">
        <v>108</v>
      </c>
      <c r="O8" s="83">
        <f t="shared" si="0"/>
        <v>-1346.1538461538462</v>
      </c>
      <c r="P8" s="80">
        <v>13</v>
      </c>
      <c r="Q8" s="64">
        <v>-17500</v>
      </c>
    </row>
    <row r="9" spans="1:17">
      <c r="A9" s="20" t="s">
        <v>4</v>
      </c>
      <c r="B9" s="14">
        <v>10</v>
      </c>
      <c r="C9" s="7">
        <f>IF(B$2=0,0,B9/B$2)</f>
        <v>0.30303030303030304</v>
      </c>
      <c r="E9" s="33" t="s">
        <v>55</v>
      </c>
      <c r="F9" s="30" t="s">
        <v>155</v>
      </c>
      <c r="G9" s="13">
        <v>12</v>
      </c>
      <c r="H9" s="94">
        <f>IF(B$17=0,0,G9/B$17)</f>
        <v>0.16666666666666666</v>
      </c>
      <c r="I9" s="56">
        <v>26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9.0909090909090912E-2</v>
      </c>
      <c r="E10" s="33" t="s">
        <v>57</v>
      </c>
      <c r="F10" s="30" t="s">
        <v>21</v>
      </c>
      <c r="G10" s="13">
        <v>12</v>
      </c>
      <c r="H10" s="94">
        <f>IF(B$17=0,0,G10/B$17)</f>
        <v>0.16666666666666666</v>
      </c>
      <c r="I10" s="56">
        <v>29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0.60606060606060608</v>
      </c>
      <c r="E11" s="33" t="s">
        <v>183</v>
      </c>
      <c r="F11" s="30" t="s">
        <v>186</v>
      </c>
      <c r="G11" s="13">
        <v>3</v>
      </c>
      <c r="H11" s="94">
        <f>IF(B$17=0,0,G11/B$17)</f>
        <v>4.1666666666666664E-2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2.7777777777777776E-2</v>
      </c>
      <c r="I12" s="56">
        <v>16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49</v>
      </c>
      <c r="C13" s="11">
        <f>IF(B$3=0,0,B13/B$3)</f>
        <v>0.18846153846153846</v>
      </c>
      <c r="E13" s="33" t="s">
        <v>58</v>
      </c>
      <c r="F13" s="30" t="s">
        <v>22</v>
      </c>
      <c r="G13" s="13">
        <v>1</v>
      </c>
      <c r="H13" s="94">
        <f>IF(B$17=0,0,G13/B$17)</f>
        <v>1.3888888888888888E-2</v>
      </c>
      <c r="I13" s="56">
        <v>26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58</v>
      </c>
      <c r="C14" s="6">
        <f>IF(B$3=0,0,B14/B$3)</f>
        <v>0.22307692307692309</v>
      </c>
      <c r="E14" s="33" t="s">
        <v>61</v>
      </c>
      <c r="F14" s="30" t="s">
        <v>25</v>
      </c>
      <c r="G14" s="13">
        <v>1</v>
      </c>
      <c r="H14" s="94">
        <f>IF(B$17=0,0,G14/B$17)</f>
        <v>1.3888888888888888E-2</v>
      </c>
      <c r="I14" s="56">
        <v>7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6.0000000000001566E-2</v>
      </c>
      <c r="P14" s="80">
        <v>5</v>
      </c>
      <c r="Q14" s="68">
        <v>0.30000000000000782</v>
      </c>
    </row>
    <row r="15" spans="1:17">
      <c r="A15" s="18" t="s">
        <v>99</v>
      </c>
      <c r="B15" s="12">
        <f>B21</f>
        <v>35</v>
      </c>
      <c r="C15" s="4">
        <f>IF(B$13=0,0,B15/B$13)</f>
        <v>0.7142857142857143</v>
      </c>
      <c r="E15" s="33" t="s">
        <v>67</v>
      </c>
      <c r="F15" s="30" t="s">
        <v>31</v>
      </c>
      <c r="G15" s="13">
        <v>1</v>
      </c>
      <c r="H15" s="94">
        <f>IF(B$17=0,0,G15/B$17)</f>
        <v>1.3888888888888888E-2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26.222222222222221</v>
      </c>
      <c r="P15" s="81">
        <v>9</v>
      </c>
      <c r="Q15" s="69">
        <v>236</v>
      </c>
    </row>
    <row r="16" spans="1:17">
      <c r="A16" s="18" t="s">
        <v>100</v>
      </c>
      <c r="B16" s="12">
        <f>B22</f>
        <v>30</v>
      </c>
      <c r="C16" s="4">
        <f>IF(B$14=0,0,B16/B$14)</f>
        <v>0.51724137931034486</v>
      </c>
      <c r="E16" s="33" t="s">
        <v>71</v>
      </c>
      <c r="F16" s="30" t="s">
        <v>35</v>
      </c>
      <c r="G16" s="13">
        <v>1</v>
      </c>
      <c r="H16" s="94">
        <f>IF(B$17=0,0,G16/B$17)</f>
        <v>1.3888888888888888E-2</v>
      </c>
      <c r="I16" s="56">
        <v>13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0.27692307692307694</v>
      </c>
      <c r="E17" s="33" t="s">
        <v>74</v>
      </c>
      <c r="F17" s="30" t="s">
        <v>38</v>
      </c>
      <c r="G17" s="13">
        <v>1</v>
      </c>
      <c r="H17" s="94">
        <f>IF(B$17=0,0,G17/B$17)</f>
        <v>1.3888888888888888E-2</v>
      </c>
      <c r="I17" s="56">
        <v>16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0.11153846153846154</v>
      </c>
      <c r="E18" s="33" t="s">
        <v>78</v>
      </c>
      <c r="F18" s="30" t="s">
        <v>42</v>
      </c>
      <c r="G18" s="13">
        <v>1</v>
      </c>
      <c r="H18" s="94">
        <f>IF(B$17=0,0,G18/B$17)</f>
        <v>1.3888888888888888E-2</v>
      </c>
      <c r="I18" s="56">
        <v>6</v>
      </c>
      <c r="K18" s="5">
        <v>16</v>
      </c>
      <c r="L18" s="61">
        <v>159.69999999999999</v>
      </c>
      <c r="N18" s="75" t="s">
        <v>277</v>
      </c>
      <c r="O18" s="85">
        <f t="shared" ref="O18:O34" si="3"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25</v>
      </c>
      <c r="C19" s="6">
        <f>IF(B$17=0,0,B19/B$17)</f>
        <v>0.34722222222222221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7</v>
      </c>
      <c r="K19" s="5">
        <v>17</v>
      </c>
      <c r="L19" s="61">
        <v>164.89999999999998</v>
      </c>
      <c r="N19" s="76" t="s">
        <v>304</v>
      </c>
      <c r="O19" s="86">
        <f t="shared" si="3"/>
        <v>37.839999999999996</v>
      </c>
      <c r="P19" s="80">
        <v>5</v>
      </c>
      <c r="Q19" s="68">
        <v>189.2</v>
      </c>
    </row>
    <row r="20" spans="1:17">
      <c r="A20" s="19" t="s">
        <v>11</v>
      </c>
      <c r="B20" s="13">
        <v>47</v>
      </c>
      <c r="C20" s="6">
        <f>IF(B$17=0,0,B20/B$17)</f>
        <v>0.65277777777777779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145.99999999999997</v>
      </c>
      <c r="N20" s="76" t="s">
        <v>297</v>
      </c>
      <c r="O20" s="86">
        <f t="shared" si="3"/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35</v>
      </c>
      <c r="C21" s="6">
        <f>IF(B$17=0,0,B21/B$17)</f>
        <v>0.4861111111111111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 t="shared" si="3"/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235</v>
      </c>
      <c r="O22" s="86">
        <f t="shared" si="3"/>
        <v>22.86</v>
      </c>
      <c r="P22" s="80">
        <v>10</v>
      </c>
      <c r="Q22" s="68">
        <v>228.6</v>
      </c>
    </row>
    <row r="23" spans="1:17">
      <c r="A23" s="19" t="s">
        <v>150</v>
      </c>
      <c r="B23" s="13">
        <v>7</v>
      </c>
      <c r="C23" s="6">
        <f>IF(B$17=0,0,B23/B$17)</f>
        <v>9.7222222222222224E-2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195</v>
      </c>
      <c r="O23" s="86">
        <f t="shared" si="3"/>
        <v>22.8</v>
      </c>
      <c r="P23" s="80">
        <v>6</v>
      </c>
      <c r="Q23" s="68">
        <v>136.80000000000001</v>
      </c>
    </row>
    <row r="24" spans="1:17">
      <c r="A24" s="19" t="s">
        <v>5</v>
      </c>
      <c r="B24" s="16">
        <f>IF(B$17=0,0,C24/B$17)</f>
        <v>5469.4444444444443</v>
      </c>
      <c r="C24" s="8">
        <v>393800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 t="shared" si="3"/>
        <v>21.0625</v>
      </c>
      <c r="P24" s="80">
        <v>16</v>
      </c>
      <c r="Q24" s="68">
        <v>337</v>
      </c>
    </row>
    <row r="25" spans="1:17">
      <c r="A25" s="20" t="s">
        <v>133</v>
      </c>
      <c r="B25" s="97">
        <f>IF($B$17-B$16=0,0,C25/($B$17-B$16))</f>
        <v>6826.1904761904761</v>
      </c>
      <c r="C25" s="98">
        <v>286700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262</v>
      </c>
      <c r="O25" s="86">
        <f t="shared" si="3"/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3570</v>
      </c>
      <c r="C26" s="98">
        <v>107100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238</v>
      </c>
      <c r="O26" s="86">
        <f t="shared" si="3"/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-4279.3103448275861</v>
      </c>
      <c r="C27" s="98">
        <v>-124100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255</v>
      </c>
      <c r="O27" s="86">
        <f t="shared" si="3"/>
        <v>16.312499999999996</v>
      </c>
      <c r="P27" s="80">
        <v>8</v>
      </c>
      <c r="Q27" s="68">
        <v>130.49999999999997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269</v>
      </c>
      <c r="O28" s="86">
        <f t="shared" si="3"/>
        <v>11.22857142857143</v>
      </c>
      <c r="P28" s="80">
        <v>7</v>
      </c>
      <c r="Q28" s="68">
        <v>78.600000000000009</v>
      </c>
    </row>
    <row r="29" spans="1:17">
      <c r="A29" s="19" t="s">
        <v>131</v>
      </c>
      <c r="B29" s="13">
        <v>30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265</v>
      </c>
      <c r="O29" s="86">
        <f t="shared" si="3"/>
        <v>10.127272727272725</v>
      </c>
      <c r="P29" s="80">
        <v>11</v>
      </c>
      <c r="Q29" s="68">
        <v>111.39999999999998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251.60000000000002</v>
      </c>
      <c r="N30" s="76" t="s">
        <v>244</v>
      </c>
      <c r="O30" s="86">
        <f t="shared" si="3"/>
        <v>5.333333333333333</v>
      </c>
      <c r="P30" s="80">
        <v>3</v>
      </c>
      <c r="Q30" s="68">
        <v>16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169</v>
      </c>
      <c r="O31" s="86">
        <f t="shared" si="3"/>
        <v>-2.0833333333333335</v>
      </c>
      <c r="P31" s="80">
        <v>6</v>
      </c>
      <c r="Q31" s="68">
        <v>-12.5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228</v>
      </c>
      <c r="O32" s="86">
        <f t="shared" si="3"/>
        <v>-2.7499999999999964</v>
      </c>
      <c r="P32" s="80">
        <v>2</v>
      </c>
      <c r="Q32" s="68">
        <v>-5.4999999999999929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 t="shared" si="3"/>
        <v>-6.8750000000000027</v>
      </c>
      <c r="P33" s="80">
        <v>8</v>
      </c>
      <c r="Q33" s="68">
        <v>-55.000000000000021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 t="shared" si="3"/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23</v>
      </c>
      <c r="C36" s="6">
        <f t="shared" si="4"/>
        <v>0.31944444444444442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9.7222222222222224E-2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11</v>
      </c>
      <c r="C39" s="6">
        <f t="shared" si="4"/>
        <v>0.15277777777777779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4.1666666666666664E-2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1.3888888888888888E-2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20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16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35</v>
      </c>
      <c r="C2" s="121"/>
      <c r="E2" s="32" t="s">
        <v>54</v>
      </c>
      <c r="F2" s="29" t="s">
        <v>20</v>
      </c>
      <c r="G2" s="12">
        <v>37</v>
      </c>
      <c r="H2" s="93">
        <f>IF(B$17=0,0,G2/B$17)</f>
        <v>0.6607142857142857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-745.71428571428567</v>
      </c>
      <c r="P2" s="79">
        <v>35</v>
      </c>
      <c r="Q2" s="63">
        <v>-26100</v>
      </c>
    </row>
    <row r="3" spans="1:17">
      <c r="A3" s="19" t="s">
        <v>8</v>
      </c>
      <c r="B3" s="122">
        <v>270</v>
      </c>
      <c r="C3" s="123"/>
      <c r="E3" s="33" t="s">
        <v>181</v>
      </c>
      <c r="F3" s="30" t="s">
        <v>156</v>
      </c>
      <c r="G3" s="13">
        <v>35</v>
      </c>
      <c r="H3" s="94">
        <f>IF(B$17=0,0,G3/B$17)</f>
        <v>0.625</v>
      </c>
      <c r="I3" s="56">
        <v>12</v>
      </c>
      <c r="K3" s="5">
        <v>1</v>
      </c>
      <c r="L3" s="61">
        <v>6.3</v>
      </c>
      <c r="N3" s="76" t="s">
        <v>104</v>
      </c>
      <c r="O3" s="83">
        <f t="shared" si="0"/>
        <v>497.14285714285717</v>
      </c>
      <c r="P3" s="80">
        <v>35</v>
      </c>
      <c r="Q3" s="64">
        <v>17400</v>
      </c>
    </row>
    <row r="4" spans="1:17">
      <c r="A4" s="19" t="s">
        <v>6</v>
      </c>
      <c r="B4" s="124">
        <v>20.400000000000027</v>
      </c>
      <c r="C4" s="125"/>
      <c r="E4" s="33" t="s">
        <v>184</v>
      </c>
      <c r="F4" s="30" t="s">
        <v>187</v>
      </c>
      <c r="G4" s="13">
        <v>30</v>
      </c>
      <c r="H4" s="94">
        <f>IF(B$17=0,0,G4/B$17)</f>
        <v>0.5357142857142857</v>
      </c>
      <c r="I4" s="56">
        <v>13</v>
      </c>
      <c r="K4" s="5">
        <v>2</v>
      </c>
      <c r="L4" s="61">
        <v>15.8</v>
      </c>
      <c r="N4" s="76" t="s">
        <v>105</v>
      </c>
      <c r="O4" s="83">
        <f t="shared" si="0"/>
        <v>711.42857142857144</v>
      </c>
      <c r="P4" s="80">
        <v>35</v>
      </c>
      <c r="Q4" s="64">
        <v>24900</v>
      </c>
    </row>
    <row r="5" spans="1:17">
      <c r="A5" s="19" t="s">
        <v>7</v>
      </c>
      <c r="B5" s="126">
        <f>IF(B$2=0,0,B$4/B$2)</f>
        <v>0.58285714285714363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0.35714285714285715</v>
      </c>
      <c r="I5" s="56">
        <v>25</v>
      </c>
      <c r="K5" s="5">
        <v>3</v>
      </c>
      <c r="L5" s="61">
        <v>0.60000000000000142</v>
      </c>
      <c r="N5" s="76" t="s">
        <v>157</v>
      </c>
      <c r="O5" s="83">
        <f>IF(P5=0,0,Q5/P5)</f>
        <v>-1067.6470588235295</v>
      </c>
      <c r="P5" s="80">
        <v>34</v>
      </c>
      <c r="Q5" s="64">
        <v>-36300</v>
      </c>
    </row>
    <row r="6" spans="1:17">
      <c r="A6" s="19" t="s">
        <v>1</v>
      </c>
      <c r="B6" s="128">
        <f>IF(B$2=0,0,(B$7*1+B$8*2+B$9*3+B$10*4)/B$2)</f>
        <v>2.5142857142857142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0.32142857142857145</v>
      </c>
      <c r="I6" s="56">
        <v>15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-1082.1428571428571</v>
      </c>
      <c r="P6" s="80">
        <v>28</v>
      </c>
      <c r="Q6" s="64">
        <v>-30300</v>
      </c>
    </row>
    <row r="7" spans="1:17">
      <c r="A7" s="19" t="s">
        <v>2</v>
      </c>
      <c r="B7" s="13">
        <v>11</v>
      </c>
      <c r="C7" s="6">
        <f t="shared" ref="C7:C12" si="2">IF(B$2=0,0,B7/B$2)</f>
        <v>0.31428571428571428</v>
      </c>
      <c r="E7" s="33" t="s">
        <v>55</v>
      </c>
      <c r="F7" s="30" t="s">
        <v>155</v>
      </c>
      <c r="G7" s="13">
        <v>13</v>
      </c>
      <c r="H7" s="94">
        <f>IF(B$17=0,0,G7/B$17)</f>
        <v>0.23214285714285715</v>
      </c>
      <c r="I7" s="56">
        <v>16</v>
      </c>
      <c r="K7" s="5">
        <v>5</v>
      </c>
      <c r="L7" s="61">
        <v>129</v>
      </c>
      <c r="N7" s="76" t="s">
        <v>107</v>
      </c>
      <c r="O7" s="83">
        <f t="shared" si="0"/>
        <v>1040</v>
      </c>
      <c r="P7" s="80">
        <v>20</v>
      </c>
      <c r="Q7" s="64">
        <v>20800</v>
      </c>
    </row>
    <row r="8" spans="1:17">
      <c r="A8" s="19" t="s">
        <v>3</v>
      </c>
      <c r="B8" s="13">
        <v>5</v>
      </c>
      <c r="C8" s="6">
        <f>IF(B$2=0,0,B8/B$2)</f>
        <v>0.14285714285714285</v>
      </c>
      <c r="E8" s="33" t="s">
        <v>57</v>
      </c>
      <c r="F8" s="30" t="s">
        <v>21</v>
      </c>
      <c r="G8" s="13">
        <v>10</v>
      </c>
      <c r="H8" s="94">
        <f>IF(B$17=0,0,G8/B$17)</f>
        <v>0.17857142857142858</v>
      </c>
      <c r="I8" s="56">
        <v>27</v>
      </c>
      <c r="K8" s="5">
        <v>6</v>
      </c>
      <c r="L8" s="61">
        <v>189.9</v>
      </c>
      <c r="N8" s="76" t="s">
        <v>108</v>
      </c>
      <c r="O8" s="83">
        <f t="shared" si="0"/>
        <v>2250</v>
      </c>
      <c r="P8" s="80">
        <v>8</v>
      </c>
      <c r="Q8" s="64">
        <v>18000</v>
      </c>
    </row>
    <row r="9" spans="1:17">
      <c r="A9" s="20" t="s">
        <v>4</v>
      </c>
      <c r="B9" s="14">
        <v>9</v>
      </c>
      <c r="C9" s="7">
        <f>IF(B$2=0,0,B9/B$2)</f>
        <v>0.25714285714285712</v>
      </c>
      <c r="E9" s="33" t="s">
        <v>182</v>
      </c>
      <c r="F9" s="30" t="s">
        <v>19</v>
      </c>
      <c r="G9" s="13">
        <v>6</v>
      </c>
      <c r="H9" s="94">
        <f>IF(B$17=0,0,G9/B$17)</f>
        <v>0.10714285714285714</v>
      </c>
      <c r="I9" s="56">
        <v>14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10</v>
      </c>
      <c r="C10" s="7">
        <f>IF(B$2=0,0,B10/B$2)</f>
        <v>0.2857142857142857</v>
      </c>
      <c r="E10" s="33" t="s">
        <v>59</v>
      </c>
      <c r="F10" s="30" t="s">
        <v>23</v>
      </c>
      <c r="G10" s="13">
        <v>5</v>
      </c>
      <c r="H10" s="94">
        <f>IF(B$17=0,0,G10/B$17)</f>
        <v>8.9285714285714288E-2</v>
      </c>
      <c r="I10" s="56">
        <v>24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0.45714285714285713</v>
      </c>
      <c r="E11" s="33" t="s">
        <v>58</v>
      </c>
      <c r="F11" s="30" t="s">
        <v>22</v>
      </c>
      <c r="G11" s="13">
        <v>4</v>
      </c>
      <c r="H11" s="94">
        <f>IF(B$17=0,0,G11/B$17)</f>
        <v>7.1428571428571425E-2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3</v>
      </c>
      <c r="H12" s="94">
        <f>IF(B$17=0,0,G12/B$17)</f>
        <v>5.3571428571428568E-2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3.1142857142857139</v>
      </c>
      <c r="P12" s="79">
        <v>7</v>
      </c>
      <c r="Q12" s="67">
        <v>21.799999999999997</v>
      </c>
    </row>
    <row r="13" spans="1:17">
      <c r="A13" s="22" t="s">
        <v>97</v>
      </c>
      <c r="B13" s="15">
        <v>63</v>
      </c>
      <c r="C13" s="11">
        <f>IF(B$3=0,0,B13/B$3)</f>
        <v>0.23333333333333334</v>
      </c>
      <c r="E13" s="33" t="s">
        <v>74</v>
      </c>
      <c r="F13" s="30" t="s">
        <v>38</v>
      </c>
      <c r="G13" s="13">
        <v>3</v>
      </c>
      <c r="H13" s="94">
        <f>IF(B$17=0,0,G13/B$17)</f>
        <v>5.3571428571428568E-2</v>
      </c>
      <c r="I13" s="56">
        <v>10</v>
      </c>
      <c r="K13" s="5">
        <v>11</v>
      </c>
      <c r="L13" s="61">
        <v>416.8</v>
      </c>
      <c r="N13" s="76" t="s">
        <v>127</v>
      </c>
      <c r="O13" s="86">
        <f>IF(P13=0,0,Q13/P13)</f>
        <v>10.373333333333335</v>
      </c>
      <c r="P13" s="80">
        <v>15</v>
      </c>
      <c r="Q13" s="68">
        <v>155.60000000000002</v>
      </c>
    </row>
    <row r="14" spans="1:17">
      <c r="A14" s="19" t="s">
        <v>94</v>
      </c>
      <c r="B14" s="13">
        <v>62</v>
      </c>
      <c r="C14" s="6">
        <f>IF(B$3=0,0,B14/B$3)</f>
        <v>0.22962962962962963</v>
      </c>
      <c r="E14" s="33" t="s">
        <v>63</v>
      </c>
      <c r="F14" s="30" t="s">
        <v>27</v>
      </c>
      <c r="G14" s="13">
        <v>2</v>
      </c>
      <c r="H14" s="94">
        <f>IF(B$17=0,0,G14/B$17)</f>
        <v>3.5714285714285712E-2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1.5571428571428574</v>
      </c>
      <c r="P14" s="80">
        <v>7</v>
      </c>
      <c r="Q14" s="68">
        <v>10.900000000000002</v>
      </c>
    </row>
    <row r="15" spans="1:17">
      <c r="A15" s="18" t="s">
        <v>99</v>
      </c>
      <c r="B15" s="12">
        <f>B21</f>
        <v>35</v>
      </c>
      <c r="C15" s="4">
        <f>IF(B$13=0,0,B15/B$13)</f>
        <v>0.55555555555555558</v>
      </c>
      <c r="E15" s="33" t="s">
        <v>66</v>
      </c>
      <c r="F15" s="30" t="s">
        <v>30</v>
      </c>
      <c r="G15" s="13">
        <v>2</v>
      </c>
      <c r="H15" s="94">
        <f>IF(B$17=0,0,G15/B$17)</f>
        <v>3.5714285714285712E-2</v>
      </c>
      <c r="I15" s="56">
        <v>5</v>
      </c>
      <c r="K15" s="5">
        <v>13</v>
      </c>
      <c r="L15" s="61">
        <v>353.5</v>
      </c>
      <c r="N15" s="77" t="s">
        <v>159</v>
      </c>
      <c r="O15" s="87">
        <f>IF(P15=0,0,Q15/P15)</f>
        <v>-27.983333333333334</v>
      </c>
      <c r="P15" s="81">
        <v>6</v>
      </c>
      <c r="Q15" s="69">
        <v>-167.9</v>
      </c>
    </row>
    <row r="16" spans="1:17">
      <c r="A16" s="18" t="s">
        <v>100</v>
      </c>
      <c r="B16" s="12">
        <f>B22</f>
        <v>20</v>
      </c>
      <c r="C16" s="4">
        <f>IF(B$14=0,0,B16/B$14)</f>
        <v>0.32258064516129031</v>
      </c>
      <c r="E16" s="33" t="s">
        <v>67</v>
      </c>
      <c r="F16" s="30" t="s">
        <v>31</v>
      </c>
      <c r="G16" s="13">
        <v>1</v>
      </c>
      <c r="H16" s="94">
        <f>IF(B$17=0,0,G16/B$17)</f>
        <v>1.7857142857142856E-2</v>
      </c>
      <c r="I16" s="56">
        <v>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56</v>
      </c>
      <c r="C17" s="4">
        <f>IF(B$3=0,0,B17/B$3)</f>
        <v>0.2074074074074074</v>
      </c>
      <c r="E17" s="33" t="s">
        <v>69</v>
      </c>
      <c r="F17" s="30" t="s">
        <v>33</v>
      </c>
      <c r="G17" s="13">
        <v>1</v>
      </c>
      <c r="H17" s="94">
        <f>IF(B$17=0,0,G17/B$17)</f>
        <v>1.7857142857142856E-2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46</v>
      </c>
      <c r="C18" s="6">
        <f>IF(B$3=0,0,B18/B$3)</f>
        <v>0.17037037037037037</v>
      </c>
      <c r="E18" s="33" t="s">
        <v>76</v>
      </c>
      <c r="F18" s="30" t="s">
        <v>40</v>
      </c>
      <c r="G18" s="13">
        <v>1</v>
      </c>
      <c r="H18" s="94">
        <f>IF(B$17=0,0,G18/B$17)</f>
        <v>1.7857142857142856E-2</v>
      </c>
      <c r="I18" s="56">
        <v>4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21</v>
      </c>
      <c r="C19" s="6">
        <f>IF(B$17=0,0,B19/B$17)</f>
        <v>0.375</v>
      </c>
      <c r="E19" s="33" t="s">
        <v>77</v>
      </c>
      <c r="F19" s="30" t="s">
        <v>41</v>
      </c>
      <c r="G19" s="13">
        <v>1</v>
      </c>
      <c r="H19" s="94">
        <f>IF(B$17=0,0,G19/B$17)</f>
        <v>1.7857142857142856E-2</v>
      </c>
      <c r="I19" s="56">
        <v>20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35</v>
      </c>
      <c r="C20" s="6">
        <f>IF(B$17=0,0,B20/B$17)</f>
        <v>0.625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35</v>
      </c>
      <c r="C21" s="6">
        <f>IF(B$17=0,0,B21/B$17)</f>
        <v>0.625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7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20</v>
      </c>
      <c r="C22" s="6">
        <f>IF(B$17=0,0,B22/B$17)</f>
        <v>0.35714285714285715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1</v>
      </c>
      <c r="C23" s="6">
        <f>IF(B$17=0,0,B23/B$17)</f>
        <v>1.7857142857142856E-2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235</v>
      </c>
      <c r="O23" s="86">
        <f>IF(P23=0,0,Q23/P23)</f>
        <v>15.97777777777778</v>
      </c>
      <c r="P23" s="80">
        <v>9</v>
      </c>
      <c r="Q23" s="68">
        <v>143.80000000000001</v>
      </c>
    </row>
    <row r="24" spans="1:17">
      <c r="A24" s="19" t="s">
        <v>5</v>
      </c>
      <c r="B24" s="16">
        <f>IF(B$17=0,0,C24/B$17)</f>
        <v>6816.0714285714284</v>
      </c>
      <c r="C24" s="8">
        <v>381700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258</v>
      </c>
      <c r="O24" s="86">
        <f>IF(P24=0,0,Q24/P24)</f>
        <v>8.1999999999999975</v>
      </c>
      <c r="P24" s="80">
        <v>2</v>
      </c>
      <c r="Q24" s="68">
        <v>16.399999999999995</v>
      </c>
    </row>
    <row r="25" spans="1:17">
      <c r="A25" s="20" t="s">
        <v>133</v>
      </c>
      <c r="B25" s="97">
        <f>IF($B$17-B$16=0,0,C25/($B$17-B$16))</f>
        <v>8441.6666666666661</v>
      </c>
      <c r="C25" s="98">
        <v>303900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255</v>
      </c>
      <c r="O25" s="86">
        <f>IF(P25=0,0,Q25/P25)</f>
        <v>2.4249999999999989</v>
      </c>
      <c r="P25" s="80">
        <v>8</v>
      </c>
      <c r="Q25" s="68">
        <v>19.399999999999991</v>
      </c>
    </row>
    <row r="26" spans="1:17">
      <c r="A26" s="20" t="s">
        <v>134</v>
      </c>
      <c r="B26" s="97">
        <f>IF(B$16=0,0,C26/B$16)</f>
        <v>3890</v>
      </c>
      <c r="C26" s="98">
        <v>77800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K26" s="5">
        <v>24</v>
      </c>
      <c r="L26" s="61">
        <v>141.5</v>
      </c>
      <c r="N26" s="76" t="s">
        <v>276</v>
      </c>
      <c r="O26" s="86">
        <f>IF(P26=0,0,Q26/P26)</f>
        <v>-3.4600000000000022</v>
      </c>
      <c r="P26" s="80">
        <v>10</v>
      </c>
      <c r="Q26" s="68">
        <v>-34.600000000000023</v>
      </c>
    </row>
    <row r="27" spans="1:17">
      <c r="A27" s="20" t="s">
        <v>132</v>
      </c>
      <c r="B27" s="97">
        <f>IF(B$18=0,0,C27/B$18)</f>
        <v>-5134.782608695652</v>
      </c>
      <c r="C27" s="98">
        <v>-236200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265</v>
      </c>
      <c r="O27" s="86">
        <f>IF(P27=0,0,Q27/P27)</f>
        <v>-14.87142857142857</v>
      </c>
      <c r="P27" s="80">
        <v>14</v>
      </c>
      <c r="Q27" s="68">
        <v>-208.2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244</v>
      </c>
      <c r="O28" s="86">
        <f>IF(P28=0,0,Q28/P28)</f>
        <v>-16.066666666666666</v>
      </c>
      <c r="P28" s="80">
        <v>3</v>
      </c>
      <c r="Q28" s="68">
        <v>-48.199999999999996</v>
      </c>
    </row>
    <row r="29" spans="1:17">
      <c r="A29" s="19" t="s">
        <v>131</v>
      </c>
      <c r="B29" s="13">
        <v>23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263</v>
      </c>
      <c r="O29" s="86">
        <f>IF(P29=0,0,Q29/P29)</f>
        <v>-21.062499999999993</v>
      </c>
      <c r="P29" s="80">
        <v>16</v>
      </c>
      <c r="Q29" s="68">
        <v>-336.99999999999989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200.9</v>
      </c>
      <c r="N30" s="76" t="s">
        <v>228</v>
      </c>
      <c r="O30" s="86">
        <f>IF(P30=0,0,Q30/P30)</f>
        <v>-22.049999999999997</v>
      </c>
      <c r="P30" s="80">
        <v>4</v>
      </c>
      <c r="Q30" s="68">
        <v>-88.199999999999989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264</v>
      </c>
      <c r="O31" s="86">
        <f>IF(P31=0,0,Q31/P31)</f>
        <v>-22.9</v>
      </c>
      <c r="P31" s="80">
        <v>1</v>
      </c>
      <c r="Q31" s="68">
        <v>-22.9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169</v>
      </c>
      <c r="O32" s="86">
        <f>IF(P32=0,0,Q32/P32)</f>
        <v>-25.928571428571427</v>
      </c>
      <c r="P32" s="80">
        <v>7</v>
      </c>
      <c r="Q32" s="68">
        <v>-181.5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195</v>
      </c>
      <c r="O33" s="86">
        <f>IF(P33=0,0,Q33/P33)</f>
        <v>-27.9375</v>
      </c>
      <c r="P33" s="80">
        <v>8</v>
      </c>
      <c r="Q33" s="68">
        <v>-223.5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304</v>
      </c>
      <c r="O34" s="86">
        <f>IF(P34=0,0,Q34/P34)</f>
        <v>-47.166666666666664</v>
      </c>
      <c r="P34" s="80">
        <v>3</v>
      </c>
      <c r="Q34" s="68">
        <v>-141.5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0.16071428571428573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</row>
    <row r="36" spans="1:17">
      <c r="A36" s="19" t="s">
        <v>135</v>
      </c>
      <c r="B36" s="13">
        <v>8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</row>
    <row r="37" spans="1:17">
      <c r="A37" s="19" t="s">
        <v>136</v>
      </c>
      <c r="B37" s="100">
        <v>13</v>
      </c>
      <c r="C37" s="6">
        <f t="shared" si="3"/>
        <v>0.23214285714285715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8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2</v>
      </c>
      <c r="C41" s="6">
        <f t="shared" si="3"/>
        <v>3.5714285714285712E-2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1.7857142857142856E-2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6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17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7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26</v>
      </c>
      <c r="C2" s="121"/>
      <c r="E2" s="32" t="s">
        <v>184</v>
      </c>
      <c r="F2" s="29" t="s">
        <v>187</v>
      </c>
      <c r="G2" s="12">
        <v>28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850</v>
      </c>
      <c r="P2" s="79">
        <v>26</v>
      </c>
      <c r="Q2" s="63">
        <v>22100</v>
      </c>
    </row>
    <row r="3" spans="1:17">
      <c r="A3" s="19" t="s">
        <v>8</v>
      </c>
      <c r="B3" s="122">
        <v>190</v>
      </c>
      <c r="C3" s="123"/>
      <c r="E3" s="33" t="s">
        <v>181</v>
      </c>
      <c r="F3" s="30" t="s">
        <v>156</v>
      </c>
      <c r="G3" s="13">
        <v>22</v>
      </c>
      <c r="H3" s="94">
        <f>IF(B$17=0,0,G3/B$17)</f>
        <v>0.45833333333333331</v>
      </c>
      <c r="I3" s="56">
        <v>31</v>
      </c>
      <c r="K3" s="5">
        <v>1</v>
      </c>
      <c r="L3" s="61">
        <v>10.6</v>
      </c>
      <c r="N3" s="76" t="s">
        <v>104</v>
      </c>
      <c r="O3" s="83">
        <f t="shared" si="0"/>
        <v>-680.76923076923072</v>
      </c>
      <c r="P3" s="80">
        <v>26</v>
      </c>
      <c r="Q3" s="64">
        <v>-17700</v>
      </c>
    </row>
    <row r="4" spans="1:17">
      <c r="A4" s="19" t="s">
        <v>6</v>
      </c>
      <c r="B4" s="124">
        <v>379.2000000000001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0.45833333333333331</v>
      </c>
      <c r="I4" s="56">
        <v>12</v>
      </c>
      <c r="K4" s="5">
        <v>2</v>
      </c>
      <c r="L4" s="61">
        <v>63.7</v>
      </c>
      <c r="N4" s="76" t="s">
        <v>105</v>
      </c>
      <c r="O4" s="83">
        <f t="shared" si="0"/>
        <v>2760</v>
      </c>
      <c r="P4" s="80">
        <v>25</v>
      </c>
      <c r="Q4" s="64">
        <v>69000</v>
      </c>
    </row>
    <row r="5" spans="1:17">
      <c r="A5" s="19" t="s">
        <v>7</v>
      </c>
      <c r="B5" s="126">
        <f>IF(B$2=0,0,B$4/B$2)</f>
        <v>14.584615384615388</v>
      </c>
      <c r="C5" s="127"/>
      <c r="E5" s="33" t="s">
        <v>54</v>
      </c>
      <c r="F5" s="30" t="s">
        <v>20</v>
      </c>
      <c r="G5" s="13">
        <v>21</v>
      </c>
      <c r="H5" s="94">
        <f>IF(B$17=0,0,G5/B$17)</f>
        <v>0.4375</v>
      </c>
      <c r="I5" s="56">
        <v>25</v>
      </c>
      <c r="K5" s="5">
        <v>3</v>
      </c>
      <c r="L5" s="61">
        <v>144.5</v>
      </c>
      <c r="N5" s="76" t="s">
        <v>157</v>
      </c>
      <c r="O5" s="83">
        <f>IF(P5=0,0,Q5/P5)</f>
        <v>-970</v>
      </c>
      <c r="P5" s="80">
        <v>20</v>
      </c>
      <c r="Q5" s="64">
        <v>-19400</v>
      </c>
    </row>
    <row r="6" spans="1:17">
      <c r="A6" s="19" t="s">
        <v>1</v>
      </c>
      <c r="B6" s="128">
        <f>IF(B$2=0,0,(B$7*1+B$8*2+B$9*3+B$10*4)/B$2)</f>
        <v>2.0769230769230771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0.27083333333333331</v>
      </c>
      <c r="I6" s="56">
        <v>20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2146.1538461538462</v>
      </c>
      <c r="P6" s="80">
        <v>13</v>
      </c>
      <c r="Q6" s="64">
        <v>27900</v>
      </c>
    </row>
    <row r="7" spans="1:17">
      <c r="A7" s="19" t="s">
        <v>2</v>
      </c>
      <c r="B7" s="13">
        <v>9</v>
      </c>
      <c r="C7" s="6">
        <f t="shared" ref="C7:C12" si="2">IF(B$2=0,0,B7/B$2)</f>
        <v>0.34615384615384615</v>
      </c>
      <c r="E7" s="33" t="s">
        <v>57</v>
      </c>
      <c r="F7" s="30" t="s">
        <v>21</v>
      </c>
      <c r="G7" s="13">
        <v>9</v>
      </c>
      <c r="H7" s="94">
        <f>IF(B$17=0,0,G7/B$17)</f>
        <v>0.1875</v>
      </c>
      <c r="I7" s="56">
        <v>25</v>
      </c>
      <c r="K7" s="5">
        <v>5</v>
      </c>
      <c r="L7" s="61">
        <v>106.70000000000002</v>
      </c>
      <c r="N7" s="76" t="s">
        <v>107</v>
      </c>
      <c r="O7" s="83">
        <f t="shared" si="0"/>
        <v>3445.4545454545455</v>
      </c>
      <c r="P7" s="80">
        <v>11</v>
      </c>
      <c r="Q7" s="64">
        <v>37900</v>
      </c>
    </row>
    <row r="8" spans="1:17">
      <c r="A8" s="19" t="s">
        <v>3</v>
      </c>
      <c r="B8" s="13">
        <v>10</v>
      </c>
      <c r="C8" s="6">
        <f>IF(B$2=0,0,B8/B$2)</f>
        <v>0.38461538461538464</v>
      </c>
      <c r="E8" s="33" t="s">
        <v>55</v>
      </c>
      <c r="F8" s="30" t="s">
        <v>155</v>
      </c>
      <c r="G8" s="13">
        <v>7</v>
      </c>
      <c r="H8" s="94">
        <f>IF(B$17=0,0,G8/B$17)</f>
        <v>0.14583333333333334</v>
      </c>
      <c r="I8" s="56">
        <v>31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3</v>
      </c>
      <c r="C9" s="7">
        <f>IF(B$2=0,0,B9/B$2)</f>
        <v>0.11538461538461539</v>
      </c>
      <c r="E9" s="33" t="s">
        <v>182</v>
      </c>
      <c r="F9" s="30" t="s">
        <v>19</v>
      </c>
      <c r="G9" s="13">
        <v>6</v>
      </c>
      <c r="H9" s="94">
        <f>IF(B$17=0,0,G9/B$17)</f>
        <v>0.125</v>
      </c>
      <c r="I9" s="56">
        <v>12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4</v>
      </c>
      <c r="C10" s="7">
        <f>IF(B$2=0,0,B10/B$2)</f>
        <v>0.15384615384615385</v>
      </c>
      <c r="E10" s="33" t="s">
        <v>77</v>
      </c>
      <c r="F10" s="30" t="s">
        <v>41</v>
      </c>
      <c r="G10" s="13">
        <v>6</v>
      </c>
      <c r="H10" s="94">
        <f>IF(B$17=0,0,G10/B$17)</f>
        <v>0.125</v>
      </c>
      <c r="I10" s="56">
        <v>6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19</v>
      </c>
      <c r="C11" s="7">
        <f>IF(B$2=0,0,B11/B$2)</f>
        <v>0.73076923076923073</v>
      </c>
      <c r="E11" s="33" t="s">
        <v>58</v>
      </c>
      <c r="F11" s="30" t="s">
        <v>22</v>
      </c>
      <c r="G11" s="13">
        <v>4</v>
      </c>
      <c r="H11" s="94">
        <f>IF(B$17=0,0,G11/B$17)</f>
        <v>8.3333333333333329E-2</v>
      </c>
      <c r="I11" s="56">
        <v>14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4</v>
      </c>
      <c r="H12" s="94">
        <f>IF(B$17=0,0,G12/B$17)</f>
        <v>8.3333333333333329E-2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-7.1777777777777789</v>
      </c>
      <c r="P12" s="79">
        <v>9</v>
      </c>
      <c r="Q12" s="67">
        <v>-64.600000000000009</v>
      </c>
    </row>
    <row r="13" spans="1:17">
      <c r="A13" s="22" t="s">
        <v>97</v>
      </c>
      <c r="B13" s="15">
        <v>41</v>
      </c>
      <c r="C13" s="11">
        <f>IF(B$3=0,0,B13/B$3)</f>
        <v>0.21578947368421053</v>
      </c>
      <c r="E13" s="33" t="s">
        <v>67</v>
      </c>
      <c r="F13" s="30" t="s">
        <v>31</v>
      </c>
      <c r="G13" s="13">
        <v>3</v>
      </c>
      <c r="H13" s="94">
        <f>IF(B$17=0,0,G13/B$17)</f>
        <v>6.25E-2</v>
      </c>
      <c r="I13" s="56">
        <v>4</v>
      </c>
      <c r="K13" s="5">
        <v>11</v>
      </c>
      <c r="L13" s="61">
        <v>137.50000000000006</v>
      </c>
      <c r="N13" s="76" t="s">
        <v>127</v>
      </c>
      <c r="O13" s="86">
        <f>IF(P13=0,0,Q13/P13)</f>
        <v>31.975000000000001</v>
      </c>
      <c r="P13" s="80">
        <v>4</v>
      </c>
      <c r="Q13" s="68">
        <v>127.9</v>
      </c>
    </row>
    <row r="14" spans="1:17">
      <c r="A14" s="19" t="s">
        <v>94</v>
      </c>
      <c r="B14" s="13">
        <v>67</v>
      </c>
      <c r="C14" s="6">
        <f>IF(B$3=0,0,B14/B$3)</f>
        <v>0.35263157894736841</v>
      </c>
      <c r="E14" s="33" t="s">
        <v>62</v>
      </c>
      <c r="F14" s="30" t="s">
        <v>26</v>
      </c>
      <c r="G14" s="13">
        <v>1</v>
      </c>
      <c r="H14" s="94">
        <f>IF(B$17=0,0,G14/B$17)</f>
        <v>2.0833333333333332E-2</v>
      </c>
      <c r="I14" s="56">
        <v>3</v>
      </c>
      <c r="K14" s="5">
        <v>12</v>
      </c>
      <c r="L14" s="61">
        <v>137.20000000000005</v>
      </c>
      <c r="N14" s="76" t="s">
        <v>128</v>
      </c>
      <c r="O14" s="86">
        <f>IF(P14=0,0,Q14/P14)</f>
        <v>30.571428571428573</v>
      </c>
      <c r="P14" s="80">
        <v>7</v>
      </c>
      <c r="Q14" s="68">
        <v>214</v>
      </c>
    </row>
    <row r="15" spans="1:17">
      <c r="A15" s="18" t="s">
        <v>99</v>
      </c>
      <c r="B15" s="12">
        <f>B21</f>
        <v>24</v>
      </c>
      <c r="C15" s="4">
        <f>IF(B$13=0,0,B15/B$13)</f>
        <v>0.58536585365853655</v>
      </c>
      <c r="E15" s="33" t="s">
        <v>66</v>
      </c>
      <c r="F15" s="30" t="s">
        <v>30</v>
      </c>
      <c r="G15" s="13">
        <v>1</v>
      </c>
      <c r="H15" s="94">
        <f>IF(B$17=0,0,G15/B$17)</f>
        <v>2.0833333333333332E-2</v>
      </c>
      <c r="I15" s="56">
        <v>9</v>
      </c>
      <c r="K15" s="5">
        <v>13</v>
      </c>
      <c r="L15" s="61">
        <v>95.200000000000045</v>
      </c>
      <c r="N15" s="77" t="s">
        <v>159</v>
      </c>
      <c r="O15" s="87">
        <f>IF(P15=0,0,Q15/P15)</f>
        <v>16.983333333333331</v>
      </c>
      <c r="P15" s="81">
        <v>6</v>
      </c>
      <c r="Q15" s="69">
        <v>101.89999999999998</v>
      </c>
    </row>
    <row r="16" spans="1:17">
      <c r="A16" s="18" t="s">
        <v>100</v>
      </c>
      <c r="B16" s="12">
        <f>B22</f>
        <v>22</v>
      </c>
      <c r="C16" s="4">
        <f>IF(B$14=0,0,B16/B$14)</f>
        <v>0.32835820895522388</v>
      </c>
      <c r="E16" s="33" t="s">
        <v>183</v>
      </c>
      <c r="F16" s="30" t="s">
        <v>186</v>
      </c>
      <c r="G16" s="13">
        <v>1</v>
      </c>
      <c r="H16" s="94">
        <f>IF(B$17=0,0,G16/B$17)</f>
        <v>2.0833333333333332E-2</v>
      </c>
      <c r="I16" s="56">
        <v>15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48</v>
      </c>
      <c r="C17" s="4">
        <f>IF(B$3=0,0,B17/B$3)</f>
        <v>0.25263157894736843</v>
      </c>
      <c r="E17" s="33" t="s">
        <v>78</v>
      </c>
      <c r="F17" s="30" t="s">
        <v>42</v>
      </c>
      <c r="G17" s="13">
        <v>1</v>
      </c>
      <c r="H17" s="94">
        <f>IF(B$17=0,0,G17/B$17)</f>
        <v>2.0833333333333332E-2</v>
      </c>
      <c r="I17" s="56">
        <v>5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18</v>
      </c>
      <c r="C18" s="6">
        <f>IF(B$3=0,0,B18/B$3)</f>
        <v>9.4736842105263161E-2</v>
      </c>
      <c r="E18" s="33" t="s">
        <v>79</v>
      </c>
      <c r="F18" s="30" t="s">
        <v>43</v>
      </c>
      <c r="G18" s="13">
        <v>1</v>
      </c>
      <c r="H18" s="94">
        <f>IF(B$17=0,0,G18/B$17)</f>
        <v>2.0833333333333332E-2</v>
      </c>
      <c r="I18" s="56">
        <v>1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15</v>
      </c>
      <c r="C19" s="6">
        <f>IF(B$17=0,0,B19/B$17)</f>
        <v>0.3125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33</v>
      </c>
      <c r="C20" s="6">
        <f>IF(B$17=0,0,B20/B$17)</f>
        <v>0.6875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363.40000000000009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24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297</v>
      </c>
      <c r="O21" s="86">
        <f>IF(P21=0,0,Q21/P21)</f>
        <v>46.5</v>
      </c>
      <c r="P21" s="80">
        <v>4</v>
      </c>
      <c r="Q21" s="68">
        <v>186</v>
      </c>
    </row>
    <row r="22" spans="1:17">
      <c r="A22" s="19" t="s">
        <v>149</v>
      </c>
      <c r="B22" s="13">
        <v>22</v>
      </c>
      <c r="C22" s="6">
        <f>IF(B$17=0,0,B22/B$17)</f>
        <v>0.45833333333333331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265</v>
      </c>
      <c r="O22" s="86">
        <f>IF(P22=0,0,Q22/P22)</f>
        <v>39.68571428571429</v>
      </c>
      <c r="P22" s="80">
        <v>7</v>
      </c>
      <c r="Q22" s="68">
        <v>277.8</v>
      </c>
    </row>
    <row r="23" spans="1:17">
      <c r="A23" s="19" t="s">
        <v>150</v>
      </c>
      <c r="B23" s="13">
        <v>2</v>
      </c>
      <c r="C23" s="6">
        <f>IF(B$17=0,0,B23/B$17)</f>
        <v>4.1666666666666664E-2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235</v>
      </c>
      <c r="O23" s="86">
        <f>IF(P23=0,0,Q23/P23)</f>
        <v>32.066666666666663</v>
      </c>
      <c r="P23" s="80">
        <v>9</v>
      </c>
      <c r="Q23" s="68">
        <v>288.59999999999997</v>
      </c>
    </row>
    <row r="24" spans="1:17">
      <c r="A24" s="19" t="s">
        <v>5</v>
      </c>
      <c r="B24" s="16">
        <f>IF(B$17=0,0,C24/B$17)</f>
        <v>7312.5</v>
      </c>
      <c r="C24" s="8">
        <v>351000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426.7000000000001</v>
      </c>
      <c r="N24" s="76" t="s">
        <v>255</v>
      </c>
      <c r="O24" s="86">
        <f>IF(P24=0,0,Q24/P24)</f>
        <v>31.149999999999995</v>
      </c>
      <c r="P24" s="80">
        <v>4</v>
      </c>
      <c r="Q24" s="68">
        <v>124.59999999999998</v>
      </c>
    </row>
    <row r="25" spans="1:17">
      <c r="A25" s="20" t="s">
        <v>133</v>
      </c>
      <c r="B25" s="97">
        <f>IF($B$17-B$16=0,0,C25/($B$17-B$16))</f>
        <v>9503.8461538461543</v>
      </c>
      <c r="C25" s="98">
        <v>247100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269</v>
      </c>
      <c r="O25" s="86">
        <f>IF(P25=0,0,Q25/P25)</f>
        <v>26.783333333333335</v>
      </c>
      <c r="P25" s="80">
        <v>6</v>
      </c>
      <c r="Q25" s="68">
        <v>160.70000000000002</v>
      </c>
    </row>
    <row r="26" spans="1:17">
      <c r="A26" s="20" t="s">
        <v>134</v>
      </c>
      <c r="B26" s="97">
        <f>IF(B$16=0,0,C26/B$16)</f>
        <v>4722.727272727273</v>
      </c>
      <c r="C26" s="98">
        <v>103900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K26" s="5">
        <v>24</v>
      </c>
      <c r="L26" s="61">
        <v>434.2000000000001</v>
      </c>
      <c r="N26" s="76" t="s">
        <v>169</v>
      </c>
      <c r="O26" s="86">
        <f>IF(P26=0,0,Q26/P26)</f>
        <v>21.475000000000001</v>
      </c>
      <c r="P26" s="80">
        <v>4</v>
      </c>
      <c r="Q26" s="68">
        <v>85.9</v>
      </c>
    </row>
    <row r="27" spans="1:17">
      <c r="A27" s="20" t="s">
        <v>132</v>
      </c>
      <c r="B27" s="97">
        <f>IF(B$18=0,0,C27/B$18)</f>
        <v>-5572.2222222222226</v>
      </c>
      <c r="C27" s="98">
        <v>-100300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384.7000000000001</v>
      </c>
      <c r="N27" s="76" t="s">
        <v>304</v>
      </c>
      <c r="O27" s="86">
        <f>IF(P27=0,0,Q27/P27)</f>
        <v>13.139999999999995</v>
      </c>
      <c r="P27" s="80">
        <v>5</v>
      </c>
      <c r="Q27" s="68">
        <v>65.699999999999974</v>
      </c>
    </row>
    <row r="28" spans="1:17">
      <c r="A28" s="19" t="s">
        <v>130</v>
      </c>
      <c r="B28" s="13">
        <v>3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379.2000000000001</v>
      </c>
      <c r="N28" s="76" t="s">
        <v>263</v>
      </c>
      <c r="O28" s="86">
        <f>IF(P28=0,0,Q28/P28)</f>
        <v>6.8750000000000009</v>
      </c>
      <c r="P28" s="80">
        <v>8</v>
      </c>
      <c r="Q28" s="68">
        <v>55.000000000000007</v>
      </c>
    </row>
    <row r="29" spans="1:17">
      <c r="A29" s="19" t="s">
        <v>131</v>
      </c>
      <c r="B29" s="13">
        <v>46</v>
      </c>
      <c r="C29" s="96">
        <v>6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N29" s="76" t="s">
        <v>272</v>
      </c>
      <c r="O29" s="86">
        <f>IF(P29=0,0,Q29/P29)</f>
        <v>3.4600000000000009</v>
      </c>
      <c r="P29" s="80">
        <v>10</v>
      </c>
      <c r="Q29" s="68">
        <v>34.600000000000009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195</v>
      </c>
      <c r="O30" s="86">
        <f>IF(P30=0,0,Q30/P30)</f>
        <v>-1.9000000000000004</v>
      </c>
      <c r="P30" s="80">
        <v>5</v>
      </c>
      <c r="Q30" s="68">
        <v>-9.5000000000000018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6</v>
      </c>
      <c r="N31" s="76" t="s">
        <v>244</v>
      </c>
      <c r="O31" s="86">
        <f>IF(P31=0,0,Q31/P31)</f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5.263157894736842E-3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-41.525000000000006</v>
      </c>
      <c r="P32" s="80">
        <v>4</v>
      </c>
      <c r="Q32" s="68">
        <v>-166.10000000000002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11</v>
      </c>
      <c r="C37" s="6">
        <f t="shared" si="3"/>
        <v>0.22916666666666666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12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6.25E-2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2.0833333333333332E-2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2</v>
      </c>
      <c r="C42" s="6">
        <f t="shared" si="3"/>
        <v>4.1666666666666664E-2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2.0833333333333332E-2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7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0.57894736842105265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-1525</v>
      </c>
      <c r="P2" s="79">
        <v>12</v>
      </c>
      <c r="Q2" s="63">
        <v>-18300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0.47368421052631576</v>
      </c>
      <c r="I3" s="56">
        <v>24</v>
      </c>
      <c r="K3" s="5">
        <v>1</v>
      </c>
      <c r="L3" s="61">
        <v>7</v>
      </c>
      <c r="N3" s="76" t="s">
        <v>104</v>
      </c>
      <c r="O3" s="83">
        <f t="shared" si="0"/>
        <v>-1383.3333333333333</v>
      </c>
      <c r="P3" s="80">
        <v>12</v>
      </c>
      <c r="Q3" s="64">
        <v>-16600</v>
      </c>
    </row>
    <row r="4" spans="1:17">
      <c r="A4" s="19" t="s">
        <v>6</v>
      </c>
      <c r="B4" s="124">
        <v>-160.19999999999999</v>
      </c>
      <c r="C4" s="125"/>
      <c r="E4" s="33" t="s">
        <v>57</v>
      </c>
      <c r="F4" s="30" t="s">
        <v>21</v>
      </c>
      <c r="G4" s="13">
        <v>8</v>
      </c>
      <c r="H4" s="94">
        <f>IF(B$17=0,0,G4/B$17)</f>
        <v>0.42105263157894735</v>
      </c>
      <c r="I4" s="56">
        <v>6</v>
      </c>
      <c r="K4" s="5">
        <v>2</v>
      </c>
      <c r="L4" s="61">
        <v>16.2</v>
      </c>
      <c r="N4" s="76" t="s">
        <v>105</v>
      </c>
      <c r="O4" s="83">
        <f t="shared" si="0"/>
        <v>-1927.2727272727273</v>
      </c>
      <c r="P4" s="80">
        <v>11</v>
      </c>
      <c r="Q4" s="64">
        <v>-21200</v>
      </c>
    </row>
    <row r="5" spans="1:17">
      <c r="A5" s="19" t="s">
        <v>7</v>
      </c>
      <c r="B5" s="126">
        <f>IF(B$2=0,0,B$4/B$2)</f>
        <v>-13.35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0.36842105263157893</v>
      </c>
      <c r="I5" s="56">
        <v>30</v>
      </c>
      <c r="K5" s="5">
        <v>3</v>
      </c>
      <c r="L5" s="61">
        <v>-42.2</v>
      </c>
      <c r="N5" s="76" t="s">
        <v>157</v>
      </c>
      <c r="O5" s="83">
        <f>IF(P5=0,0,Q5/P5)</f>
        <v>1544.4444444444443</v>
      </c>
      <c r="P5" s="80">
        <v>9</v>
      </c>
      <c r="Q5" s="64">
        <v>13900</v>
      </c>
    </row>
    <row r="6" spans="1:17">
      <c r="A6" s="19" t="s">
        <v>1</v>
      </c>
      <c r="B6" s="128">
        <f>IF(B$2=0,0,(B$7*1+B$8*2+B$9*3+B$10*4)/B$2)</f>
        <v>2.8333333333333335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0.26315789473684209</v>
      </c>
      <c r="I6" s="56">
        <v>31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-1212.5</v>
      </c>
      <c r="P6" s="80">
        <v>8</v>
      </c>
      <c r="Q6" s="64">
        <v>-9700</v>
      </c>
    </row>
    <row r="7" spans="1:17">
      <c r="A7" s="19" t="s">
        <v>2</v>
      </c>
      <c r="B7" s="13">
        <v>1</v>
      </c>
      <c r="C7" s="6">
        <f t="shared" ref="C7:C12" si="2">IF(B$2=0,0,B7/B$2)</f>
        <v>8.3333333333333329E-2</v>
      </c>
      <c r="E7" s="33" t="s">
        <v>56</v>
      </c>
      <c r="F7" s="30" t="s">
        <v>185</v>
      </c>
      <c r="G7" s="13">
        <v>4</v>
      </c>
      <c r="H7" s="94">
        <f>IF(B$17=0,0,G7/B$17)</f>
        <v>0.21052631578947367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-350</v>
      </c>
      <c r="P7" s="80">
        <v>4</v>
      </c>
      <c r="Q7" s="64">
        <v>-1400</v>
      </c>
    </row>
    <row r="8" spans="1:17">
      <c r="A8" s="19" t="s">
        <v>3</v>
      </c>
      <c r="B8" s="13">
        <v>4</v>
      </c>
      <c r="C8" s="6">
        <f>IF(B$2=0,0,B8/B$2)</f>
        <v>0.33333333333333331</v>
      </c>
      <c r="E8" s="33" t="s">
        <v>55</v>
      </c>
      <c r="F8" s="30" t="s">
        <v>155</v>
      </c>
      <c r="G8" s="13">
        <v>3</v>
      </c>
      <c r="H8" s="94">
        <f>IF(B$17=0,0,G8/B$17)</f>
        <v>0.15789473684210525</v>
      </c>
      <c r="I8" s="56">
        <v>29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3</v>
      </c>
      <c r="C9" s="7">
        <f>IF(B$2=0,0,B9/B$2)</f>
        <v>0.25</v>
      </c>
      <c r="E9" s="33" t="s">
        <v>59</v>
      </c>
      <c r="F9" s="30" t="s">
        <v>23</v>
      </c>
      <c r="G9" s="13">
        <v>2</v>
      </c>
      <c r="H9" s="94">
        <f>IF(B$17=0,0,G9/B$17)</f>
        <v>0.10526315789473684</v>
      </c>
      <c r="I9" s="56">
        <v>20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4</v>
      </c>
      <c r="C10" s="7">
        <f>IF(B$2=0,0,B10/B$2)</f>
        <v>0.33333333333333331</v>
      </c>
      <c r="E10" s="33" t="s">
        <v>182</v>
      </c>
      <c r="F10" s="30" t="s">
        <v>19</v>
      </c>
      <c r="G10" s="13">
        <v>1</v>
      </c>
      <c r="H10" s="94">
        <f>IF(B$17=0,0,G10/B$17)</f>
        <v>5.2631578947368418E-2</v>
      </c>
      <c r="I10" s="56">
        <v>25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0.41666666666666669</v>
      </c>
      <c r="E11" s="33" t="s">
        <v>58</v>
      </c>
      <c r="F11" s="30" t="s">
        <v>22</v>
      </c>
      <c r="G11" s="13">
        <v>1</v>
      </c>
      <c r="H11" s="94">
        <f>IF(B$17=0,0,G11/B$17)</f>
        <v>5.2631578947368418E-2</v>
      </c>
      <c r="I11" s="56">
        <v>20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5.2631578947368418E-2</v>
      </c>
      <c r="I12" s="56">
        <v>3</v>
      </c>
      <c r="K12" s="5">
        <v>10</v>
      </c>
      <c r="L12" s="61">
        <v>-92.3</v>
      </c>
      <c r="N12" s="75" t="s">
        <v>126</v>
      </c>
      <c r="O12" s="85">
        <f>IF(P12=0,0,Q12/P12)</f>
        <v>-7.8999999999999995</v>
      </c>
      <c r="P12" s="79">
        <v>7</v>
      </c>
      <c r="Q12" s="67">
        <v>-55.3</v>
      </c>
    </row>
    <row r="13" spans="1:17">
      <c r="A13" s="22" t="s">
        <v>97</v>
      </c>
      <c r="B13" s="15">
        <v>18</v>
      </c>
      <c r="C13" s="11">
        <f>IF(B$3=0,0,B13/B$3)</f>
        <v>0.19354838709677419</v>
      </c>
      <c r="E13" s="33" t="s">
        <v>74</v>
      </c>
      <c r="F13" s="30" t="s">
        <v>38</v>
      </c>
      <c r="G13" s="13">
        <v>1</v>
      </c>
      <c r="H13" s="94">
        <f>IF(B$17=0,0,G13/B$17)</f>
        <v>5.2631578947368418E-2</v>
      </c>
      <c r="I13" s="56">
        <v>11</v>
      </c>
      <c r="K13" s="5">
        <v>11</v>
      </c>
      <c r="L13" s="61">
        <v>-133.5</v>
      </c>
      <c r="N13" s="76" t="s">
        <v>127</v>
      </c>
      <c r="O13" s="86">
        <f>IF(P13=0,0,Q13/P13)</f>
        <v>-41.6</v>
      </c>
      <c r="P13" s="80">
        <v>2</v>
      </c>
      <c r="Q13" s="68">
        <v>-83.2</v>
      </c>
    </row>
    <row r="14" spans="1:17">
      <c r="A14" s="19" t="s">
        <v>94</v>
      </c>
      <c r="B14" s="13">
        <v>31</v>
      </c>
      <c r="C14" s="6">
        <f>IF(B$3=0,0,B14/B$3)</f>
        <v>0.33333333333333331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-14.350000000000001</v>
      </c>
      <c r="P14" s="80">
        <v>2</v>
      </c>
      <c r="Q14" s="68">
        <v>-28.700000000000003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7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0.20430107526881722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0.12903225806451613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>IF(P18=0,0,Q18/P18)</f>
        <v>47.166666666666664</v>
      </c>
      <c r="P18" s="79">
        <v>3</v>
      </c>
      <c r="Q18" s="67">
        <v>141.5</v>
      </c>
    </row>
    <row r="19" spans="1:17">
      <c r="A19" s="19" t="s">
        <v>12</v>
      </c>
      <c r="B19" s="13">
        <v>6</v>
      </c>
      <c r="C19" s="6">
        <f>IF(B$17=0,0,B19/B$17)</f>
        <v>0.31578947368421051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13</v>
      </c>
      <c r="C20" s="6">
        <f>IF(B$17=0,0,B20/B$17)</f>
        <v>0.68421052631578949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>IF(P20=0,0,Q20/P20)</f>
        <v>21.8</v>
      </c>
      <c r="P20" s="80">
        <v>1</v>
      </c>
      <c r="Q20" s="68">
        <v>21.8</v>
      </c>
    </row>
    <row r="21" spans="1:17">
      <c r="A21" s="19" t="s">
        <v>151</v>
      </c>
      <c r="B21" s="13">
        <v>11</v>
      </c>
      <c r="C21" s="6">
        <f>IF(B$17=0,0,B21/B$17)</f>
        <v>0.57894736842105265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235</v>
      </c>
      <c r="O21" s="86">
        <f>IF(P21=0,0,Q21/P21)</f>
        <v>0.59999999999999787</v>
      </c>
      <c r="P21" s="80">
        <v>4</v>
      </c>
      <c r="Q21" s="68">
        <v>2.3999999999999915</v>
      </c>
    </row>
    <row r="22" spans="1:17">
      <c r="A22" s="19" t="s">
        <v>149</v>
      </c>
      <c r="B22" s="13">
        <v>7</v>
      </c>
      <c r="C22" s="6">
        <f>IF(B$17=0,0,B22/B$17)</f>
        <v>0.36842105263157893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195</v>
      </c>
      <c r="O22" s="86">
        <f>IF(P22=0,0,Q22/P22)</f>
        <v>-11.42</v>
      </c>
      <c r="P22" s="80">
        <v>5</v>
      </c>
      <c r="Q22" s="68">
        <v>-57.1</v>
      </c>
    </row>
    <row r="23" spans="1:17">
      <c r="A23" s="19" t="s">
        <v>150</v>
      </c>
      <c r="B23" s="13">
        <v>1</v>
      </c>
      <c r="C23" s="6">
        <f>IF(B$17=0,0,B23/B$17)</f>
        <v>5.2631578947368418E-2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276</v>
      </c>
      <c r="O23" s="86">
        <f>IF(P23=0,0,Q23/P23)</f>
        <v>-13.139999999999997</v>
      </c>
      <c r="P23" s="80">
        <v>5</v>
      </c>
      <c r="Q23" s="68">
        <v>-65.699999999999989</v>
      </c>
    </row>
    <row r="24" spans="1:17">
      <c r="A24" s="19" t="s">
        <v>5</v>
      </c>
      <c r="B24" s="16">
        <f>IF(B$17=0,0,C24/B$17)</f>
        <v>4889.4736842105267</v>
      </c>
      <c r="C24" s="8">
        <v>92900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169</v>
      </c>
      <c r="O24" s="86">
        <f>IF(P24=0,0,Q24/P24)</f>
        <v>-22</v>
      </c>
      <c r="P24" s="80">
        <v>1</v>
      </c>
      <c r="Q24" s="68">
        <v>-22</v>
      </c>
    </row>
    <row r="25" spans="1:17">
      <c r="A25" s="20" t="s">
        <v>133</v>
      </c>
      <c r="B25" s="97">
        <f>IF($B$17-B$16=0,0,C25/($B$17-B$16))</f>
        <v>5900</v>
      </c>
      <c r="C25" s="98">
        <v>70800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297</v>
      </c>
      <c r="O25" s="86">
        <f>IF(P25=0,0,Q25/P25)</f>
        <v>-23.166666666666668</v>
      </c>
      <c r="P25" s="80">
        <v>3</v>
      </c>
      <c r="Q25" s="68">
        <v>-69.5</v>
      </c>
    </row>
    <row r="26" spans="1:17">
      <c r="A26" s="20" t="s">
        <v>134</v>
      </c>
      <c r="B26" s="97">
        <f>IF(B$16=0,0,C26/B$16)</f>
        <v>3157.1428571428573</v>
      </c>
      <c r="C26" s="98">
        <v>22100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>IF(P26=0,0,Q26/P26)</f>
        <v>-35.649999999999991</v>
      </c>
      <c r="P26" s="80">
        <v>4</v>
      </c>
      <c r="Q26" s="68">
        <v>-142.59999999999997</v>
      </c>
    </row>
    <row r="27" spans="1:17">
      <c r="A27" s="20" t="s">
        <v>132</v>
      </c>
      <c r="B27" s="97">
        <f>IF(B$18=0,0,C27/B$18)</f>
        <v>-5175</v>
      </c>
      <c r="C27" s="98">
        <v>-62100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263</v>
      </c>
      <c r="O27" s="86">
        <f>IF(P27=0,0,Q27/P27)</f>
        <v>-37.839999999999996</v>
      </c>
      <c r="P27" s="80">
        <v>5</v>
      </c>
      <c r="Q27" s="68">
        <v>-189.2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265</v>
      </c>
      <c r="O28" s="86">
        <f>IF(P28=0,0,Q28/P28)</f>
        <v>-44.8</v>
      </c>
      <c r="P28" s="80">
        <v>1</v>
      </c>
      <c r="Q28" s="68">
        <v>-44.8</v>
      </c>
    </row>
    <row r="29" spans="1:17">
      <c r="A29" s="19" t="s">
        <v>131</v>
      </c>
      <c r="B29" s="13">
        <v>16</v>
      </c>
      <c r="C29" s="96">
        <v>14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21</v>
      </c>
      <c r="N29" s="76" t="s">
        <v>238</v>
      </c>
      <c r="O29" s="86">
        <f>IF(P29=0,0,Q29/P29)</f>
        <v>-73.05</v>
      </c>
      <c r="P29" s="80">
        <v>2</v>
      </c>
      <c r="Q29" s="68">
        <v>-146.1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>IF(P30=0,0,Q30/P30)</f>
        <v>-102.8</v>
      </c>
      <c r="P30" s="80">
        <v>1</v>
      </c>
      <c r="Q30" s="68">
        <v>-102.8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0.21052631578947367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0.21052631578947367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0.26315789473684209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0.15789473684210525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2023-12-21T09:36:27Z</dcterms:modified>
</cp:coreProperties>
</file>