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49C2E61E-6487-45D8-B613-780938C91358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3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6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6" i="6272"/>
  <c r="H24" i="6319" l="1"/>
  <c r="C23" i="6319"/>
  <c r="H27" i="6319"/>
  <c r="C16" i="6319"/>
  <c r="H16" i="6319"/>
  <c r="H8" i="6319"/>
  <c r="H12" i="6319"/>
  <c r="H6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3" i="6314"/>
  <c r="O42" i="6277"/>
  <c r="O41" i="6277"/>
  <c r="O43" i="6277"/>
  <c r="O27" i="6315"/>
  <c r="O24" i="6313"/>
  <c r="O33" i="6309"/>
  <c r="O32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8" i="6314"/>
  <c r="O21" i="6314"/>
  <c r="O34" i="6309"/>
  <c r="O28" i="6309"/>
  <c r="O30" i="6309"/>
  <c r="O23" i="6311" l="1"/>
  <c r="O24" i="6315"/>
  <c r="O24" i="6314"/>
  <c r="O26" i="6301"/>
  <c r="O28" i="6301"/>
  <c r="O27" i="6301"/>
  <c r="O25" i="6315" l="1"/>
  <c r="O23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4" i="6272"/>
  <c r="O29" i="6314"/>
  <c r="O27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3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2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2" i="6301" l="1"/>
  <c r="O28" i="6313"/>
  <c r="O26" i="6313" l="1"/>
  <c r="O32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8" i="6313"/>
  <c r="H4" i="6313"/>
  <c r="H9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1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6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3" i="6301"/>
  <c r="O51" i="6277"/>
  <c r="O38" i="6272"/>
  <c r="H9" i="6301" l="1"/>
  <c r="H4" i="6301"/>
  <c r="H19" i="6301"/>
  <c r="H14" i="6301"/>
  <c r="B26" i="6301"/>
  <c r="C16" i="6301"/>
  <c r="C47" i="6301"/>
  <c r="C46" i="6301"/>
  <c r="C45" i="6301"/>
  <c r="C44" i="6301"/>
  <c r="C43" i="6301"/>
  <c r="H2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<sst xmlns="http://schemas.openxmlformats.org/spreadsheetml/2006/main" count="9959" uniqueCount="367">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</sst>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全体!$K$2:$K$919</c:f>
              <c:numCache>
                <c:formatCode>General</c:formatCode>
                <c:ptCount val="9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</c:numCache>
            </c:numRef>
          </c:xVal>
          <c:yVal>
            <c:numRef>
              <c:f>全体!$L$2:$L$919</c:f>
              <c:numCache>
                <c:formatCode>\+0.0;\-0.0;\±0</c:formatCode>
                <c:ptCount val="91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-55.616139585605232</c:v>
                </c:pt>
                <c:pt idx="1">
                  <c:v>-4.7982551799345696</c:v>
                </c:pt>
                <c:pt idx="2">
                  <c:v>-22.13393870601589</c:v>
                </c:pt>
                <c:pt idx="3">
                  <c:v>-25.475285171102662</c:v>
                </c:pt>
                <c:pt idx="4">
                  <c:v>-0.16666666666666666</c:v>
                </c:pt>
                <c:pt idx="5">
                  <c:v>-40.816326530612244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160</c:v>
                </c:pt>
                <c:pt idx="1">
                  <c:v>311</c:v>
                </c:pt>
                <c:pt idx="2">
                  <c:v>307</c:v>
                </c:pt>
                <c:pt idx="3">
                  <c:v>296</c:v>
                </c:pt>
                <c:pt idx="4">
                  <c:v>174</c:v>
                </c:pt>
                <c:pt idx="5">
                  <c:v>109</c:v>
                </c:pt>
                <c:pt idx="6">
                  <c:v>35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中村花菜!$L$2:$L$58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-837.5</c:v>
                </c:pt>
                <c:pt idx="1">
                  <c:v>221.42857142857142</c:v>
                </c:pt>
                <c:pt idx="2">
                  <c:v>-1089.090909090909</c:v>
                </c:pt>
                <c:pt idx="3">
                  <c:v>-332.69230769230768</c:v>
                </c:pt>
                <c:pt idx="4">
                  <c:v>72.093023255813947</c:v>
                </c:pt>
                <c:pt idx="5">
                  <c:v>-416.66666666666669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20</c:v>
                </c:pt>
                <c:pt idx="2">
                  <c:v>9</c:v>
                </c:pt>
                <c:pt idx="3">
                  <c:v>22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山本悠介!$L$2:$L$67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783.07692307692309</c:v>
                </c:pt>
                <c:pt idx="1">
                  <c:v>286.15384615384613</c:v>
                </c:pt>
                <c:pt idx="2">
                  <c:v>284.375</c:v>
                </c:pt>
                <c:pt idx="3">
                  <c:v>1093.1034482758621</c:v>
                </c:pt>
                <c:pt idx="4">
                  <c:v>912.96296296296293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清水常緑!$L$2:$L$76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-1479.7297297297298</c:v>
                </c:pt>
                <c:pt idx="1">
                  <c:v>563.51351351351354</c:v>
                </c:pt>
                <c:pt idx="2">
                  <c:v>-327.39726027397262</c:v>
                </c:pt>
                <c:pt idx="3">
                  <c:v>-1021.7391304347826</c:v>
                </c:pt>
                <c:pt idx="4">
                  <c:v>-672.72727272727275</c:v>
                </c:pt>
                <c:pt idx="5">
                  <c:v>2135.897435897436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19</c:v>
                </c:pt>
                <c:pt idx="2">
                  <c:v>21</c:v>
                </c:pt>
                <c:pt idx="3">
                  <c:v>21</c:v>
                </c:pt>
                <c:pt idx="4">
                  <c:v>15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所附快和!$L$2:$L$72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-480</c:v>
                </c:pt>
                <c:pt idx="1">
                  <c:v>-440</c:v>
                </c:pt>
                <c:pt idx="2">
                  <c:v>457.35294117647061</c:v>
                </c:pt>
                <c:pt idx="3">
                  <c:v>-310.5263157894737</c:v>
                </c:pt>
                <c:pt idx="4">
                  <c:v>524.39024390243901</c:v>
                </c:pt>
                <c:pt idx="5">
                  <c:v>62.962962962962962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26</c:v>
                </c:pt>
                <c:pt idx="2">
                  <c:v>19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長野柊馬!$L$2:$L$91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230.3370786516854</c:v>
                </c:pt>
                <c:pt idx="1">
                  <c:v>361.79775280898878</c:v>
                </c:pt>
                <c:pt idx="2">
                  <c:v>1408.433734939759</c:v>
                </c:pt>
                <c:pt idx="3">
                  <c:v>998.57142857142856</c:v>
                </c:pt>
                <c:pt idx="4">
                  <c:v>403.84615384615387</c:v>
                </c:pt>
                <c:pt idx="5">
                  <c:v>497.14285714285717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18</c:v>
                </c:pt>
                <c:pt idx="1">
                  <c:v>33</c:v>
                </c:pt>
                <c:pt idx="2">
                  <c:v>38</c:v>
                </c:pt>
                <c:pt idx="3">
                  <c:v>32</c:v>
                </c:pt>
                <c:pt idx="4">
                  <c:v>18</c:v>
                </c:pt>
                <c:pt idx="5">
                  <c:v>11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高橋英将!$L$2:$L$21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2078.9473684210525</c:v>
                </c:pt>
                <c:pt idx="1">
                  <c:v>-2242.1052631578946</c:v>
                </c:pt>
                <c:pt idx="2">
                  <c:v>66.666666666666671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917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56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74</v>
      </c>
    </row>
    <row r="42" spans="1:2">
      <c r="A42" t="s">
        <v>277</v>
      </c>
      <c r="B42">
        <v>70</v>
      </c>
    </row>
    <row r="43" spans="1:2">
      <c r="A43" t="s">
        <v>276</v>
      </c>
      <c r="B43">
        <v>89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19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0.52075442286218143</v>
      </c>
      <c r="C2" s="113"/>
      <c r="D2" s="110"/>
      <c r="E2" s="111"/>
      <c r="F2" s="110"/>
      <c r="G2" s="111"/>
      <c r="H2" s="112">
        <v>0.82581025238510242</v>
      </c>
      <c r="I2" s="113"/>
      <c r="J2" s="112">
        <v>0.61201981133978478</v>
      </c>
      <c r="K2" s="113"/>
      <c r="L2" s="112">
        <v>0.71023041062511505</v>
      </c>
      <c r="M2" s="113"/>
      <c r="N2" s="112">
        <v>0.73044749303629974</v>
      </c>
      <c r="O2" s="113"/>
      <c r="P2" s="112">
        <v>0.61804772801593222</v>
      </c>
      <c r="Q2" s="113"/>
      <c r="R2" s="112">
        <v>0.51714911904561889</v>
      </c>
      <c r="S2" s="113"/>
      <c r="T2" s="112">
        <v>-7.3037381667899054E-2</v>
      </c>
      <c r="U2" s="113"/>
      <c r="V2" s="112">
        <v>0.2312068860511203</v>
      </c>
      <c r="W2" s="113"/>
      <c r="X2" s="112">
        <v>9.4284662252573342E-2</v>
      </c>
      <c r="Y2" s="113"/>
      <c r="Z2" s="112">
        <v>0.40060726256309309</v>
      </c>
      <c r="AA2" s="113"/>
      <c r="AB2" s="112">
        <v>0.32831066375455231</v>
      </c>
      <c r="AC2" s="113"/>
      <c r="AD2" s="112">
        <v>0.34708034705341706</v>
      </c>
      <c r="AE2" s="113"/>
      <c r="AF2" s="112">
        <v>-0.30156259810817609</v>
      </c>
      <c r="AG2" s="113"/>
      <c r="AH2" s="112">
        <v>0.4078035068898489</v>
      </c>
      <c r="AI2" s="113"/>
    </row>
    <row r="3" spans="1:35">
      <c r="A3" s="36">
        <v>1</v>
      </c>
      <c r="B3" s="37" t="s">
        <v>114</v>
      </c>
      <c r="C3" s="106">
        <v>229.25</v>
      </c>
      <c r="D3" s="37" t="s">
        <v>276</v>
      </c>
      <c r="E3" s="38">
        <v>1019.0000000000003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89</v>
      </c>
      <c r="D4" s="45" t="s">
        <v>169</v>
      </c>
      <c r="E4" s="46">
        <v>748.2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0.37958532695374803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74</v>
      </c>
      <c r="D5" s="45" t="s">
        <v>263</v>
      </c>
      <c r="E5" s="46">
        <v>725.90000000000009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70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0.25940594059405941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56</v>
      </c>
      <c r="D10" s="45" t="s">
        <v>205</v>
      </c>
      <c r="E10" s="46">
        <v>141.1</v>
      </c>
      <c r="F10" s="47" t="s">
        <v>276</v>
      </c>
      <c r="G10" s="59">
        <v>11.449438202247196</v>
      </c>
      <c r="H10" s="47" t="s">
        <v>276</v>
      </c>
      <c r="I10" s="48">
        <v>2.1685393258426968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277</v>
      </c>
      <c r="Y10" s="50">
        <v>0.26488706365503079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263</v>
      </c>
      <c r="G11" s="59">
        <v>11.16769230769231</v>
      </c>
      <c r="H11" s="47" t="s">
        <v>263</v>
      </c>
      <c r="I11" s="48">
        <v>2.1692307692307691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0.6404494382022472</v>
      </c>
      <c r="P11" s="47" t="s">
        <v>276</v>
      </c>
      <c r="Q11" s="50">
        <v>0.25039872408293462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169</v>
      </c>
      <c r="I12" s="48">
        <v>2.1774193548387095</v>
      </c>
      <c r="J12" s="47" t="s">
        <v>169</v>
      </c>
      <c r="K12" s="49">
        <v>0.33870967741935482</v>
      </c>
      <c r="L12" s="47" t="s">
        <v>263</v>
      </c>
      <c r="M12" s="49">
        <v>0.1076923076923077</v>
      </c>
      <c r="N12" s="47" t="s">
        <v>263</v>
      </c>
      <c r="O12" s="49">
        <v>0.61538461538461542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-4431.666666666667</v>
      </c>
      <c r="X12" s="47" t="s">
        <v>162</v>
      </c>
      <c r="Y12" s="50">
        <v>0.25641025641025639</v>
      </c>
      <c r="Z12" s="47" t="s">
        <v>272</v>
      </c>
      <c r="AA12" s="50">
        <v>0.26556776556776557</v>
      </c>
      <c r="AB12" s="47" t="s">
        <v>263</v>
      </c>
      <c r="AC12" s="50">
        <v>0.63888888888888884</v>
      </c>
      <c r="AD12" s="47" t="s">
        <v>263</v>
      </c>
      <c r="AE12" s="50">
        <v>0.43478260869565216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276</v>
      </c>
      <c r="K13" s="49">
        <v>0.3258426966292135</v>
      </c>
      <c r="L13" s="47" t="s">
        <v>276</v>
      </c>
      <c r="M13" s="49">
        <v>0.1348314606741573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263</v>
      </c>
      <c r="K14" s="49">
        <v>0.32307692307692309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0.11881188118811881</v>
      </c>
      <c r="T17" s="47" t="s">
        <v>227</v>
      </c>
      <c r="U17" s="51">
        <v>7161.9047619047615</v>
      </c>
      <c r="V17" s="47" t="s">
        <v>277</v>
      </c>
      <c r="W17" s="51">
        <v>-5118.181818181818</v>
      </c>
      <c r="X17" s="47" t="s">
        <v>213</v>
      </c>
      <c r="Y17" s="50">
        <v>0.22222222222222221</v>
      </c>
      <c r="Z17" s="47" t="s">
        <v>114</v>
      </c>
      <c r="AA17" s="50">
        <v>0.23532048408785297</v>
      </c>
      <c r="AB17" s="47" t="s">
        <v>276</v>
      </c>
      <c r="AC17" s="50">
        <v>0.578125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0.22381930184804927</v>
      </c>
      <c r="R18" s="47" t="s">
        <v>333</v>
      </c>
      <c r="S18" s="50">
        <v>0.11904761904761904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0.21978021978021978</v>
      </c>
      <c r="Z18" s="47" t="s">
        <v>277</v>
      </c>
      <c r="AA18" s="50">
        <v>0.23408624229979466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333</v>
      </c>
      <c r="AG18" s="50">
        <v>0.43478260869565216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114</v>
      </c>
      <c r="O19" s="49">
        <v>0.50272628135223552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333</v>
      </c>
      <c r="C20" s="107">
        <v>19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297</v>
      </c>
      <c r="AA20" s="50">
        <v>0.2318840579710145</v>
      </c>
      <c r="AB20" s="47" t="s">
        <v>235</v>
      </c>
      <c r="AC20" s="50">
        <v>0.55405405405405406</v>
      </c>
      <c r="AD20" s="47" t="s">
        <v>272</v>
      </c>
      <c r="AE20" s="50">
        <v>0.33793103448275863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2.4896401308615048</v>
      </c>
      <c r="J21" s="47" t="s">
        <v>272</v>
      </c>
      <c r="K21" s="49">
        <v>0.25675675675675674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163</v>
      </c>
      <c r="Y21" s="50">
        <v>0.21518987341772153</v>
      </c>
      <c r="Z21" s="47" t="s">
        <v>264</v>
      </c>
      <c r="AA21" s="50">
        <v>0.23076923076923078</v>
      </c>
      <c r="AB21" s="47" t="s">
        <v>114</v>
      </c>
      <c r="AC21" s="50">
        <v>0.53868613138686128</v>
      </c>
      <c r="AD21" s="47" t="s">
        <v>335</v>
      </c>
      <c r="AE21" s="50">
        <v>0.33333333333333331</v>
      </c>
      <c r="AF21" s="47" t="s">
        <v>272</v>
      </c>
      <c r="AG21" s="50">
        <v>0.4107142857142857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-0.14645583424209391</v>
      </c>
      <c r="H22" s="47" t="s">
        <v>161</v>
      </c>
      <c r="I22" s="48">
        <v>2.5</v>
      </c>
      <c r="J22" s="47" t="s">
        <v>114</v>
      </c>
      <c r="K22" s="49">
        <v>0.25627044711014174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0.21171373076348424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272</v>
      </c>
      <c r="W22" s="51">
        <v>-5457.608695652174</v>
      </c>
      <c r="X22" s="47" t="s">
        <v>263</v>
      </c>
      <c r="Y22" s="50">
        <v>0.21386138613861386</v>
      </c>
      <c r="Z22" s="47" t="s">
        <v>263</v>
      </c>
      <c r="AA22" s="50">
        <v>0.22772277227722773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238</v>
      </c>
      <c r="AG22" s="50">
        <v>0.40540540540540543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255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0.13282533990736589</v>
      </c>
      <c r="T23" s="47" t="s">
        <v>335</v>
      </c>
      <c r="U23" s="51">
        <v>6675</v>
      </c>
      <c r="V23" s="47" t="s">
        <v>235</v>
      </c>
      <c r="W23" s="51">
        <v>-5483.6065573770493</v>
      </c>
      <c r="X23" s="47" t="s">
        <v>177</v>
      </c>
      <c r="Y23" s="50">
        <v>0.21052631578947367</v>
      </c>
      <c r="Z23" s="47" t="s">
        <v>235</v>
      </c>
      <c r="AA23" s="50">
        <v>0.22377622377622378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277</v>
      </c>
      <c r="G24" s="59">
        <v>-1.1128571428571423</v>
      </c>
      <c r="H24" s="47" t="s">
        <v>177</v>
      </c>
      <c r="I24" s="48">
        <v>2.5</v>
      </c>
      <c r="J24" s="47" t="s">
        <v>235</v>
      </c>
      <c r="K24" s="49">
        <v>0.23214285714285715</v>
      </c>
      <c r="L24" s="47" t="s">
        <v>265</v>
      </c>
      <c r="M24" s="49">
        <v>0.2413793103448276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297</v>
      </c>
      <c r="U24" s="51">
        <v>6585.7142857142853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114</v>
      </c>
      <c r="AE24" s="50">
        <v>0.33269841269841272</v>
      </c>
      <c r="AF24" s="47" t="s">
        <v>263</v>
      </c>
      <c r="AG24" s="50">
        <v>0.38167938931297712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277</v>
      </c>
      <c r="I25" s="48">
        <v>2.5428571428571427</v>
      </c>
      <c r="J25" s="47" t="s">
        <v>191</v>
      </c>
      <c r="K25" s="49">
        <v>0.21428571428571427</v>
      </c>
      <c r="L25" s="47" t="s">
        <v>114</v>
      </c>
      <c r="M25" s="49">
        <v>0.24863685932388221</v>
      </c>
      <c r="N25" s="47" t="s">
        <v>177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114</v>
      </c>
      <c r="U25" s="51">
        <v>6469.7953422724067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272</v>
      </c>
      <c r="G26" s="59">
        <v>-3.3878378378378371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223</v>
      </c>
      <c r="O26" s="49">
        <v>0.5</v>
      </c>
      <c r="P26" s="47" t="s">
        <v>272</v>
      </c>
      <c r="Q26" s="50">
        <v>0.20512820512820512</v>
      </c>
      <c r="R26" s="47" t="s">
        <v>216</v>
      </c>
      <c r="S26" s="50">
        <v>0.13407821229050279</v>
      </c>
      <c r="T26" s="47" t="s">
        <v>276</v>
      </c>
      <c r="U26" s="51">
        <v>6459.2356687898091</v>
      </c>
      <c r="V26" s="47" t="s">
        <v>335</v>
      </c>
      <c r="W26" s="51">
        <v>-5650</v>
      </c>
      <c r="X26" s="47" t="s">
        <v>114</v>
      </c>
      <c r="Y26" s="50">
        <v>0.20469146869864038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227</v>
      </c>
      <c r="G27" s="59">
        <v>-3.7071428571428582</v>
      </c>
      <c r="H27" s="47" t="s">
        <v>272</v>
      </c>
      <c r="I27" s="48">
        <v>2.5945945945945947</v>
      </c>
      <c r="J27" s="47" t="s">
        <v>228</v>
      </c>
      <c r="K27" s="49">
        <v>0.2</v>
      </c>
      <c r="L27" s="47" t="s">
        <v>333</v>
      </c>
      <c r="M27" s="49">
        <v>0.26315789473684209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277</v>
      </c>
      <c r="S27" s="50">
        <v>0.13552361396303902</v>
      </c>
      <c r="T27" s="47" t="s">
        <v>272</v>
      </c>
      <c r="U27" s="51">
        <v>6455.3571428571431</v>
      </c>
      <c r="V27" s="47" t="s">
        <v>114</v>
      </c>
      <c r="W27" s="51">
        <v>-5713.2733408323957</v>
      </c>
      <c r="X27" s="47" t="s">
        <v>276</v>
      </c>
      <c r="Y27" s="50">
        <v>0.20414673046251994</v>
      </c>
      <c r="Z27" s="47" t="s">
        <v>244</v>
      </c>
      <c r="AA27" s="50">
        <v>0.19540229885057472</v>
      </c>
      <c r="AB27" s="47" t="s">
        <v>333</v>
      </c>
      <c r="AC27" s="50">
        <v>0.52</v>
      </c>
      <c r="AD27" s="47" t="s">
        <v>276</v>
      </c>
      <c r="AE27" s="50">
        <v>0.30252100840336132</v>
      </c>
      <c r="AF27" s="47" t="s">
        <v>265</v>
      </c>
      <c r="AG27" s="50">
        <v>0.37037037037037035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262</v>
      </c>
      <c r="E28" s="46">
        <v>-59.2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277</v>
      </c>
      <c r="O28" s="49">
        <v>0.48571428571428571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277</v>
      </c>
      <c r="AE28" s="50">
        <v>0.2982456140350877</v>
      </c>
      <c r="AF28" s="47" t="s">
        <v>114</v>
      </c>
      <c r="AG28" s="50">
        <v>0.36979534227240651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223</v>
      </c>
      <c r="E29" s="46">
        <v>-72.5</v>
      </c>
      <c r="F29" s="47" t="s">
        <v>235</v>
      </c>
      <c r="G29" s="59">
        <v>-6.108928571428569</v>
      </c>
      <c r="H29" s="47" t="s">
        <v>235</v>
      </c>
      <c r="I29" s="48">
        <v>2.6607142857142856</v>
      </c>
      <c r="J29" s="47" t="s">
        <v>269</v>
      </c>
      <c r="K29" s="49">
        <v>0.19047619047619047</v>
      </c>
      <c r="L29" s="47" t="s">
        <v>238</v>
      </c>
      <c r="M29" s="49">
        <v>0.26666666666666666</v>
      </c>
      <c r="N29" s="47" t="s">
        <v>235</v>
      </c>
      <c r="O29" s="49">
        <v>0.44642857142857145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0.5083333333333333</v>
      </c>
      <c r="AD29" s="47" t="s">
        <v>228</v>
      </c>
      <c r="AE29" s="50">
        <v>0.29629629629629628</v>
      </c>
      <c r="AF29" s="47" t="s">
        <v>235</v>
      </c>
      <c r="AG29" s="50">
        <v>0.36486486486486486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277</v>
      </c>
      <c r="E30" s="46">
        <v>-77.899999999999963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333</v>
      </c>
      <c r="K30" s="49">
        <v>0.15789473684210525</v>
      </c>
      <c r="L30" s="47" t="s">
        <v>168</v>
      </c>
      <c r="M30" s="49">
        <v>0.27777777777777779</v>
      </c>
      <c r="N30" s="47" t="s">
        <v>272</v>
      </c>
      <c r="O30" s="49">
        <v>0.44594594594594594</v>
      </c>
      <c r="P30" s="47" t="s">
        <v>228</v>
      </c>
      <c r="Q30" s="50">
        <v>0.19580419580419581</v>
      </c>
      <c r="R30" s="47" t="s">
        <v>235</v>
      </c>
      <c r="S30" s="50">
        <v>0.14219114219114218</v>
      </c>
      <c r="T30" s="47" t="s">
        <v>203</v>
      </c>
      <c r="U30" s="51">
        <v>6275</v>
      </c>
      <c r="V30" s="47" t="s">
        <v>276</v>
      </c>
      <c r="W30" s="51">
        <v>-5898.2456140350878</v>
      </c>
      <c r="X30" s="47" t="s">
        <v>333</v>
      </c>
      <c r="Y30" s="50">
        <v>0.1984126984126984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333</v>
      </c>
      <c r="G31" s="59">
        <v>-7.0105263157894733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227</v>
      </c>
      <c r="M31" s="49">
        <v>0.2857142857142857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333</v>
      </c>
      <c r="I32" s="48">
        <v>2.6842105263157894</v>
      </c>
      <c r="J32" s="47" t="s">
        <v>258</v>
      </c>
      <c r="K32" s="49">
        <v>0.1111111111111111</v>
      </c>
      <c r="L32" s="47" t="s">
        <v>216</v>
      </c>
      <c r="M32" s="49">
        <v>0.29629629629629628</v>
      </c>
      <c r="N32" s="47" t="s">
        <v>238</v>
      </c>
      <c r="O32" s="49">
        <v>0.43333333333333335</v>
      </c>
      <c r="P32" s="47" t="s">
        <v>333</v>
      </c>
      <c r="Q32" s="50">
        <v>0.18253968253968253</v>
      </c>
      <c r="R32" s="47" t="s">
        <v>304</v>
      </c>
      <c r="S32" s="50">
        <v>0.14814814814814814</v>
      </c>
      <c r="T32" s="47" t="s">
        <v>277</v>
      </c>
      <c r="U32" s="51">
        <v>6088.9908256880735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235</v>
      </c>
      <c r="AE32" s="50">
        <v>0.25</v>
      </c>
      <c r="AF32" s="47" t="s">
        <v>277</v>
      </c>
      <c r="AG32" s="50">
        <v>0.34862385321100919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272</v>
      </c>
      <c r="M33" s="49">
        <v>0.29729729729729731</v>
      </c>
      <c r="N33" s="47" t="s">
        <v>333</v>
      </c>
      <c r="O33" s="49">
        <v>0.42105263157894735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235</v>
      </c>
      <c r="U33" s="51">
        <v>6041.8918918918916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235</v>
      </c>
      <c r="Q34" s="50">
        <v>0.17249417249417248</v>
      </c>
      <c r="R34" s="47" t="s">
        <v>227</v>
      </c>
      <c r="S34" s="50">
        <v>0.15053763440860216</v>
      </c>
      <c r="T34" s="47" t="s">
        <v>333</v>
      </c>
      <c r="U34" s="51">
        <v>6021.739130434783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333</v>
      </c>
      <c r="AA34" s="50">
        <v>0.16666666666666666</v>
      </c>
      <c r="AB34" s="47" t="s">
        <v>277</v>
      </c>
      <c r="AC34" s="50">
        <v>0.48837209302325579</v>
      </c>
      <c r="AD34" s="47" t="s">
        <v>227</v>
      </c>
      <c r="AE34" s="50">
        <v>0.23076923076923078</v>
      </c>
      <c r="AF34" s="47" t="s">
        <v>276</v>
      </c>
      <c r="AG34" s="50">
        <v>0.32484076433121017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4.1666666666666664E-2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168</v>
      </c>
      <c r="U35" s="51">
        <v>5988.3720930232557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304</v>
      </c>
      <c r="AC35" s="50">
        <v>0.48484848484848486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177</v>
      </c>
      <c r="U36" s="51">
        <v>5900</v>
      </c>
      <c r="V36" s="47" t="s">
        <v>333</v>
      </c>
      <c r="W36" s="51">
        <v>-6373.333333333333</v>
      </c>
      <c r="X36" s="47" t="s">
        <v>235</v>
      </c>
      <c r="Y36" s="50">
        <v>0.17249417249417248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263</v>
      </c>
      <c r="U37" s="51">
        <v>5771.7557251908393</v>
      </c>
      <c r="V37" s="47" t="s">
        <v>238</v>
      </c>
      <c r="W37" s="51">
        <v>-6512.9032258064517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333</v>
      </c>
      <c r="E38" s="46">
        <v>-133.19999999999999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277</v>
      </c>
      <c r="M38" s="49">
        <v>0.32857142857142857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0.16849816849816851</v>
      </c>
      <c r="T38" s="47" t="s">
        <v>258</v>
      </c>
      <c r="U38" s="51">
        <v>5627.272727272727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163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262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235</v>
      </c>
      <c r="M41" s="49">
        <v>0.3392857142857143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-250.69999999999993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-342.09999999999985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1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917</v>
      </c>
      <c r="C2" s="121"/>
      <c r="E2" s="32" t="s">
        <v>54</v>
      </c>
      <c r="F2" s="29" t="s">
        <v>20</v>
      </c>
      <c r="G2" s="12">
        <v>835</v>
      </c>
      <c r="H2" s="93">
        <f>IF(B$17=0,0,G2/B$17)</f>
        <v>0.589273112208892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-55.616139585605232</v>
      </c>
      <c r="P2" s="79">
        <v>917</v>
      </c>
      <c r="Q2" s="63">
        <v>-51000</v>
      </c>
    </row>
    <row r="3" spans="1:17">
      <c r="A3" s="19" t="s">
        <v>8</v>
      </c>
      <c r="B3" s="122">
        <v>6693</v>
      </c>
      <c r="C3" s="123"/>
      <c r="E3" s="33" t="s">
        <v>181</v>
      </c>
      <c r="F3" s="30" t="s">
        <v>156</v>
      </c>
      <c r="G3" s="13">
        <v>734</v>
      </c>
      <c r="H3" s="94">
        <f>IF(B$17=0,0,G3/B$17)</f>
        <v>0.51799576570218775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-4.7982551799345696</v>
      </c>
      <c r="P3" s="80">
        <v>917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707</v>
      </c>
      <c r="H4" s="94">
        <f>IF(B$17=0,0,G4/B$17)</f>
        <v>0.49894142554693016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-22.13393870601589</v>
      </c>
      <c r="P4" s="80">
        <v>881</v>
      </c>
      <c r="Q4" s="64">
        <v>-19500</v>
      </c>
    </row>
    <row r="5" spans="1:17">
      <c r="A5" s="19" t="s">
        <v>7</v>
      </c>
      <c r="B5" s="126">
        <f>IF(B$2=0,0,B$4/B$2)</f>
        <v>-0.14645583424209391</v>
      </c>
      <c r="C5" s="127"/>
      <c r="E5" s="33" t="s">
        <v>60</v>
      </c>
      <c r="F5" s="30" t="s">
        <v>24</v>
      </c>
      <c r="G5" s="13">
        <v>534</v>
      </c>
      <c r="H5" s="94">
        <f>IF(B$17=0,0,G5/B$17)</f>
        <v>0.37685250529287229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-25.475285171102662</v>
      </c>
      <c r="P5" s="80">
        <v>789</v>
      </c>
      <c r="Q5" s="64">
        <v>-20100</v>
      </c>
    </row>
    <row r="6" spans="1:17">
      <c r="A6" s="19" t="s">
        <v>1</v>
      </c>
      <c r="B6" s="128">
        <f>IF(B$2=0,0,(B$7*1+B$8*2+B$9*3+B$10*4)/B$2)</f>
        <v>2.4896401308615048</v>
      </c>
      <c r="C6" s="129"/>
      <c r="E6" s="33" t="s">
        <v>56</v>
      </c>
      <c r="F6" s="30" t="s">
        <v>185</v>
      </c>
      <c r="G6" s="13">
        <v>373</v>
      </c>
      <c r="H6" s="94">
        <f>IF(B$17=0,0,G6/B$17)</f>
        <v>0.26323218066337334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-0.16666666666666666</v>
      </c>
      <c r="P6" s="80">
        <v>600</v>
      </c>
      <c r="Q6" s="64">
        <v>-100</v>
      </c>
    </row>
    <row r="7" spans="1:17">
      <c r="A7" s="19" t="s">
        <v>2</v>
      </c>
      <c r="B7" s="13">
        <v>235</v>
      </c>
      <c r="C7" s="6">
        <f t="shared" ref="C7:C12" si="2">IF(B$2=0,0,B7/B$2)</f>
        <v>0.25627044711014174</v>
      </c>
      <c r="E7" s="33" t="s">
        <v>57</v>
      </c>
      <c r="F7" s="30" t="s">
        <v>21</v>
      </c>
      <c r="G7" s="13">
        <v>320</v>
      </c>
      <c r="H7" s="94">
        <f>IF(B$17=0,0,G7/B$17)</f>
        <v>0.22582921665490474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-40.816326530612244</v>
      </c>
      <c r="P7" s="80">
        <v>392</v>
      </c>
      <c r="Q7" s="64">
        <v>-16000</v>
      </c>
    </row>
    <row r="8" spans="1:17">
      <c r="A8" s="19" t="s">
        <v>3</v>
      </c>
      <c r="B8" s="13">
        <v>226</v>
      </c>
      <c r="C8" s="6">
        <f>IF(B$2=0,0,B8/B$2)</f>
        <v>0.24645583424209377</v>
      </c>
      <c r="E8" s="33" t="s">
        <v>55</v>
      </c>
      <c r="F8" s="30" t="s">
        <v>155</v>
      </c>
      <c r="G8" s="13">
        <v>310</v>
      </c>
      <c r="H8" s="94">
        <f>IF(B$17=0,0,G8/B$17)</f>
        <v>0.21877205363443897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228</v>
      </c>
      <c r="C9" s="7">
        <f>IF(B$2=0,0,B9/B$2)</f>
        <v>0.24863685932388221</v>
      </c>
      <c r="E9" s="33" t="s">
        <v>59</v>
      </c>
      <c r="F9" s="30" t="s">
        <v>23</v>
      </c>
      <c r="G9" s="13">
        <v>248</v>
      </c>
      <c r="H9" s="94">
        <f>IF(B$17=0,0,G9/B$17)</f>
        <v>0.17501764290755117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228</v>
      </c>
      <c r="C10" s="7">
        <f>IF(B$2=0,0,B10/B$2)</f>
        <v>0.24863685932388221</v>
      </c>
      <c r="E10" s="33" t="s">
        <v>182</v>
      </c>
      <c r="F10" s="30" t="s">
        <v>19</v>
      </c>
      <c r="G10" s="13">
        <v>148</v>
      </c>
      <c r="H10" s="94">
        <f>IF(B$17=0,0,G10/B$17)</f>
        <v>0.10444601270289344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461</v>
      </c>
      <c r="C11" s="7">
        <f>IF(B$2=0,0,B11/B$2)</f>
        <v>0.50272628135223552</v>
      </c>
      <c r="E11" s="33" t="s">
        <v>58</v>
      </c>
      <c r="F11" s="30" t="s">
        <v>22</v>
      </c>
      <c r="G11" s="13">
        <v>94</v>
      </c>
      <c r="H11" s="94">
        <f>IF(B$17=0,0,G11/B$17)</f>
        <v>6.6337332392378268E-2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2.9443838604143947E-2</v>
      </c>
      <c r="E12" s="33" t="s">
        <v>77</v>
      </c>
      <c r="F12" s="30" t="s">
        <v>41</v>
      </c>
      <c r="G12" s="13">
        <v>56</v>
      </c>
      <c r="H12" s="94">
        <f>IF(B$17=0,0,G12/B$17)</f>
        <v>3.952011291460833E-2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-0.34999999999999992</v>
      </c>
      <c r="P12" s="79">
        <v>230</v>
      </c>
      <c r="Q12" s="67">
        <v>-80.499999999999986</v>
      </c>
    </row>
    <row r="13" spans="1:17">
      <c r="A13" s="22" t="s">
        <v>97</v>
      </c>
      <c r="B13" s="15">
        <v>1370</v>
      </c>
      <c r="C13" s="11">
        <f>IF(B$3=0,0,B13/B$3)</f>
        <v>0.20469146869864038</v>
      </c>
      <c r="E13" s="33" t="s">
        <v>74</v>
      </c>
      <c r="F13" s="30" t="s">
        <v>38</v>
      </c>
      <c r="G13" s="13">
        <v>43</v>
      </c>
      <c r="H13" s="94">
        <f>IF(B$17=0,0,G13/B$17)</f>
        <v>3.0345800988002825E-2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2.1513043478260858</v>
      </c>
      <c r="P13" s="80">
        <v>230</v>
      </c>
      <c r="Q13" s="68">
        <v>494.79999999999978</v>
      </c>
    </row>
    <row r="14" spans="1:17">
      <c r="A14" s="19" t="s">
        <v>94</v>
      </c>
      <c r="B14" s="13">
        <v>1575</v>
      </c>
      <c r="C14" s="6">
        <f>IF(B$3=0,0,B14/B$3)</f>
        <v>0.23532048408785297</v>
      </c>
      <c r="E14" s="33" t="s">
        <v>183</v>
      </c>
      <c r="F14" s="30" t="s">
        <v>186</v>
      </c>
      <c r="G14" s="13">
        <v>39</v>
      </c>
      <c r="H14" s="94">
        <f>IF(B$17=0,0,G14/B$17)</f>
        <v>2.7522935779816515E-2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-2.83</v>
      </c>
      <c r="P14" s="80">
        <v>230</v>
      </c>
      <c r="Q14" s="68">
        <v>-650.9</v>
      </c>
    </row>
    <row r="15" spans="1:17">
      <c r="A15" s="18" t="s">
        <v>99</v>
      </c>
      <c r="B15" s="12">
        <f>B21</f>
        <v>738</v>
      </c>
      <c r="C15" s="4">
        <f>IF(B$13=0,0,B15/B$13)</f>
        <v>0.53868613138686128</v>
      </c>
      <c r="E15" s="33" t="s">
        <v>71</v>
      </c>
      <c r="F15" s="30" t="s">
        <v>35</v>
      </c>
      <c r="G15" s="13">
        <v>32</v>
      </c>
      <c r="H15" s="94">
        <f>IF(B$17=0,0,G15/B$17)</f>
        <v>2.2582921665490474E-2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0.44478260869565184</v>
      </c>
      <c r="P15" s="81">
        <v>230</v>
      </c>
      <c r="Q15" s="69">
        <v>102.29999999999993</v>
      </c>
    </row>
    <row r="16" spans="1:17">
      <c r="A16" s="18" t="s">
        <v>100</v>
      </c>
      <c r="B16" s="12">
        <f>B22</f>
        <v>524</v>
      </c>
      <c r="C16" s="4">
        <f>IF(B$14=0,0,B16/B$14)</f>
        <v>0.33269841269841272</v>
      </c>
      <c r="E16" s="33" t="s">
        <v>66</v>
      </c>
      <c r="F16" s="30" t="s">
        <v>30</v>
      </c>
      <c r="G16" s="13">
        <v>26</v>
      </c>
      <c r="H16" s="94">
        <f>IF(B$17=0,0,G16/B$17)</f>
        <v>1.834862385321101E-2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1417</v>
      </c>
      <c r="C17" s="4">
        <f>IF(B$3=0,0,B17/B$3)</f>
        <v>0.21171373076348424</v>
      </c>
      <c r="E17" s="33" t="s">
        <v>67</v>
      </c>
      <c r="F17" s="30" t="s">
        <v>31</v>
      </c>
      <c r="G17" s="13">
        <v>18</v>
      </c>
      <c r="H17" s="94">
        <f>IF(B$17=0,0,G17/B$17)</f>
        <v>1.2702893436838392E-2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889</v>
      </c>
      <c r="C18" s="6">
        <f>IF(B$3=0,0,B18/B$3)</f>
        <v>0.13282533990736589</v>
      </c>
      <c r="E18" s="33" t="s">
        <v>69</v>
      </c>
      <c r="F18" s="30" t="s">
        <v>33</v>
      </c>
      <c r="G18" s="13">
        <v>13</v>
      </c>
      <c r="H18" s="94">
        <f>IF(B$17=0,0,G18/B$17)</f>
        <v>9.1743119266055051E-3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524</v>
      </c>
      <c r="C19" s="6">
        <f>IF(B$17=0,0,B19/B$17)</f>
        <v>0.36979534227240651</v>
      </c>
      <c r="E19" s="33" t="s">
        <v>78</v>
      </c>
      <c r="F19" s="30" t="s">
        <v>42</v>
      </c>
      <c r="G19" s="13">
        <v>12</v>
      </c>
      <c r="H19" s="94">
        <f>IF(B$17=0,0,G19/B$17)</f>
        <v>8.4685956245589278E-3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893</v>
      </c>
      <c r="C20" s="6">
        <f>IF(B$17=0,0,B20/B$17)</f>
        <v>0.63020465772759349</v>
      </c>
      <c r="E20" s="33" t="s">
        <v>62</v>
      </c>
      <c r="F20" s="30" t="s">
        <v>26</v>
      </c>
      <c r="G20" s="13">
        <v>11</v>
      </c>
      <c r="H20" s="94">
        <f>IF(B$17=0,0,G20/B$17)</f>
        <v>7.7628793225123505E-3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738</v>
      </c>
      <c r="C21" s="6">
        <f>IF(B$17=0,0,B21/B$17)</f>
        <v>0.52081863091037406</v>
      </c>
      <c r="E21" s="33" t="s">
        <v>61</v>
      </c>
      <c r="F21" s="30" t="s">
        <v>25</v>
      </c>
      <c r="G21" s="13">
        <v>7</v>
      </c>
      <c r="H21" s="94">
        <f>IF(B$17=0,0,G21/B$17)</f>
        <v>4.9400141143260412E-3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524</v>
      </c>
      <c r="C22" s="6">
        <f>IF(B$17=0,0,B22/B$17)</f>
        <v>0.36979534227240651</v>
      </c>
      <c r="E22" s="33" t="s">
        <v>76</v>
      </c>
      <c r="F22" s="30" t="s">
        <v>40</v>
      </c>
      <c r="G22" s="13">
        <v>6</v>
      </c>
      <c r="H22" s="94">
        <f>IF(B$17=0,0,G22/B$17)</f>
        <v>4.2342978122794639E-3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155</v>
      </c>
      <c r="C23" s="6">
        <f>IF(B$17=0,0,B23/B$17)</f>
        <v>0.10938602681721948</v>
      </c>
      <c r="E23" s="33" t="s">
        <v>63</v>
      </c>
      <c r="F23" s="30" t="s">
        <v>27</v>
      </c>
      <c r="G23" s="13">
        <v>3</v>
      </c>
      <c r="H23" s="94">
        <f>IF(B$17=0,0,G23/B$17)</f>
        <v>2.1171489061397319E-3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6469.7953422724067</v>
      </c>
      <c r="C24" s="8">
        <v>9167700</v>
      </c>
      <c r="E24" s="33" t="s">
        <v>72</v>
      </c>
      <c r="F24" s="30" t="s">
        <v>36</v>
      </c>
      <c r="G24" s="13">
        <v>2</v>
      </c>
      <c r="H24" s="94">
        <f>IF(B$17=0,0,G24/B$17)</f>
        <v>1.4114326040931546E-3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7542.5531914893618</v>
      </c>
      <c r="C25" s="98">
        <v>6735500</v>
      </c>
      <c r="E25" s="33" t="s">
        <v>75</v>
      </c>
      <c r="F25" s="30" t="s">
        <v>39</v>
      </c>
      <c r="G25" s="13">
        <v>2</v>
      </c>
      <c r="H25" s="94">
        <f>IF(B$17=0,0,G25/B$17)</f>
        <v>1.4114326040931546E-3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4641.6030534351148</v>
      </c>
      <c r="C26" s="98">
        <v>2432200</v>
      </c>
      <c r="E26" s="33" t="s">
        <v>68</v>
      </c>
      <c r="F26" s="30" t="s">
        <v>32</v>
      </c>
      <c r="G26" s="13">
        <v>1</v>
      </c>
      <c r="H26" s="94">
        <f>IF(B$17=0,0,G26/B$17)</f>
        <v>7.0571630204657732E-4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-5713.2733408323957</v>
      </c>
      <c r="C27" s="98">
        <v>-5079100</v>
      </c>
      <c r="E27" s="33" t="s">
        <v>79</v>
      </c>
      <c r="F27" s="30" t="s">
        <v>43</v>
      </c>
      <c r="G27" s="13">
        <v>1</v>
      </c>
      <c r="H27" s="94">
        <f>IF(B$17=0,0,G27/B$17)</f>
        <v>7.0571630204657732E-4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7.0571630204657732E-4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7.0571630204657732E-4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2.0917376363364711E-3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160</v>
      </c>
      <c r="C35" s="102">
        <f t="shared" ref="C35:C47" si="3">IF(B$17=0,0,B35/B$17)</f>
        <v>0.11291460832745237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311</v>
      </c>
      <c r="C36" s="6">
        <f t="shared" si="3"/>
        <v>0.21947776993648554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333</v>
      </c>
      <c r="O36" s="86">
        <f>IF(P36=0,0,Q36/P36)</f>
        <v>9.347368421052634</v>
      </c>
      <c r="P36" s="80">
        <v>57</v>
      </c>
      <c r="Q36" s="68">
        <v>532.80000000000018</v>
      </c>
    </row>
    <row r="37" spans="1:17">
      <c r="A37" s="19" t="s">
        <v>136</v>
      </c>
      <c r="B37" s="100">
        <v>307</v>
      </c>
      <c r="C37" s="6">
        <f t="shared" si="3"/>
        <v>0.21665490472829924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296</v>
      </c>
      <c r="C38" s="6">
        <f t="shared" si="3"/>
        <v>0.20889202540578689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7.8916666666666924</v>
      </c>
      <c r="P38" s="80">
        <v>168</v>
      </c>
      <c r="Q38" s="68">
        <v>1325.8000000000043</v>
      </c>
    </row>
    <row r="39" spans="1:17">
      <c r="A39" s="19" t="s">
        <v>138</v>
      </c>
      <c r="B39" s="100">
        <v>174</v>
      </c>
      <c r="C39" s="6">
        <f t="shared" si="3"/>
        <v>0.12279463655610445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109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35</v>
      </c>
      <c r="C41" s="6">
        <f t="shared" si="3"/>
        <v>2.4700070571630206E-2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4.3905405405405418</v>
      </c>
      <c r="P41" s="80">
        <v>222</v>
      </c>
      <c r="Q41" s="68">
        <v>974.70000000000027</v>
      </c>
    </row>
    <row r="42" spans="1:17">
      <c r="A42" s="19" t="s">
        <v>142</v>
      </c>
      <c r="B42" s="100">
        <v>13</v>
      </c>
      <c r="C42" s="6">
        <f t="shared" si="3"/>
        <v>9.1743119266055051E-3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5.6457304163726185E-3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7.0571630204657732E-4</v>
      </c>
      <c r="K44" s="5">
        <v>42</v>
      </c>
      <c r="L44" s="61">
        <v>-59.29999999999999</v>
      </c>
      <c r="N44" s="76" t="s">
        <v>277</v>
      </c>
      <c r="O44" s="86">
        <f>IF(P44=0,0,Q44/P44)</f>
        <v>1.3990476190476262</v>
      </c>
      <c r="P44" s="80">
        <v>210</v>
      </c>
      <c r="Q44" s="68">
        <v>293.80000000000149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2.1171489061397319E-3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263</v>
      </c>
      <c r="O56" s="86">
        <f>IF(P56=0,0,Q56/P56)</f>
        <v>-14.986666666666665</v>
      </c>
      <c r="P56" s="80">
        <v>195</v>
      </c>
      <c r="Q56" s="68">
        <v>-2922.3999999999996</v>
      </c>
    </row>
    <row r="57" spans="11:17">
      <c r="K57" s="5">
        <v>55</v>
      </c>
      <c r="L57" s="61">
        <v>20.799999999999997</v>
      </c>
      <c r="N57" s="76" t="s">
        <v>276</v>
      </c>
      <c r="O57" s="86">
        <f>IF(P57=0,0,Q57/P57)</f>
        <v>-15.368539325842685</v>
      </c>
      <c r="P57" s="80">
        <v>267</v>
      </c>
      <c r="Q57" s="68">
        <v>-4103.3999999999969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184</v>
      </c>
      <c r="F2" s="29" t="s">
        <v>187</v>
      </c>
      <c r="G2" s="12">
        <v>42</v>
      </c>
      <c r="H2" s="93">
        <f>IF(B$17=0,0,G2/B$17)</f>
        <v>0.56756756756756754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-837.5</v>
      </c>
      <c r="P2" s="79">
        <v>56</v>
      </c>
      <c r="Q2" s="63">
        <v>-46900</v>
      </c>
    </row>
    <row r="3" spans="1:17">
      <c r="A3" s="19" t="s">
        <v>8</v>
      </c>
      <c r="B3" s="122">
        <v>429</v>
      </c>
      <c r="C3" s="123"/>
      <c r="E3" s="33" t="s">
        <v>181</v>
      </c>
      <c r="F3" s="30" t="s">
        <v>156</v>
      </c>
      <c r="G3" s="13">
        <v>41</v>
      </c>
      <c r="H3" s="94">
        <f>IF(B$17=0,0,G3/B$17)</f>
        <v>0.55405405405405406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221.42857142857142</v>
      </c>
      <c r="P3" s="80">
        <v>56</v>
      </c>
      <c r="Q3" s="64">
        <v>12400</v>
      </c>
    </row>
    <row r="4" spans="1:17">
      <c r="A4" s="19" t="s">
        <v>6</v>
      </c>
      <c r="B4" s="124">
        <v>-342.09999999999985</v>
      </c>
      <c r="C4" s="125"/>
      <c r="E4" s="33" t="s">
        <v>54</v>
      </c>
      <c r="F4" s="30" t="s">
        <v>20</v>
      </c>
      <c r="G4" s="13">
        <v>41</v>
      </c>
      <c r="H4" s="94">
        <f>IF(B$17=0,0,G4/B$17)</f>
        <v>0.55405405405405406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-1089.090909090909</v>
      </c>
      <c r="P4" s="80">
        <v>55</v>
      </c>
      <c r="Q4" s="64">
        <v>-59900</v>
      </c>
    </row>
    <row r="5" spans="1:17">
      <c r="A5" s="19" t="s">
        <v>7</v>
      </c>
      <c r="B5" s="126">
        <f>IF(B$2=0,0,B$4/B$2)</f>
        <v>-6.108928571428569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0.35135135135135137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-332.69230769230768</v>
      </c>
      <c r="P5" s="80">
        <v>52</v>
      </c>
      <c r="Q5" s="64">
        <v>-17300</v>
      </c>
    </row>
    <row r="6" spans="1:17">
      <c r="A6" s="19" t="s">
        <v>1</v>
      </c>
      <c r="B6" s="128">
        <f>IF(B$2=0,0,(B$7*1+B$8*2+B$9*3+B$10*4)/B$2)</f>
        <v>2.6607142857142856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0.29729729729729731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72.093023255813947</v>
      </c>
      <c r="P6" s="80">
        <v>43</v>
      </c>
      <c r="Q6" s="64">
        <v>3100</v>
      </c>
    </row>
    <row r="7" spans="1:17">
      <c r="A7" s="19" t="s">
        <v>2</v>
      </c>
      <c r="B7" s="13">
        <v>13</v>
      </c>
      <c r="C7" s="6">
        <f t="shared" ref="C7:C12" si="2">IF(B$2=0,0,B7/B$2)</f>
        <v>0.23214285714285715</v>
      </c>
      <c r="E7" s="33" t="s">
        <v>57</v>
      </c>
      <c r="F7" s="30" t="s">
        <v>21</v>
      </c>
      <c r="G7" s="13">
        <v>20</v>
      </c>
      <c r="H7" s="94">
        <f>IF(B$17=0,0,G7/B$17)</f>
        <v>0.27027027027027029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-416.66666666666669</v>
      </c>
      <c r="P7" s="80">
        <v>30</v>
      </c>
      <c r="Q7" s="64">
        <v>-12500</v>
      </c>
    </row>
    <row r="8" spans="1:17">
      <c r="A8" s="19" t="s">
        <v>3</v>
      </c>
      <c r="B8" s="13">
        <v>12</v>
      </c>
      <c r="C8" s="6">
        <f>IF(B$2=0,0,B8/B$2)</f>
        <v>0.21428571428571427</v>
      </c>
      <c r="E8" s="33" t="s">
        <v>55</v>
      </c>
      <c r="F8" s="30" t="s">
        <v>155</v>
      </c>
      <c r="G8" s="13">
        <v>18</v>
      </c>
      <c r="H8" s="94">
        <f>IF(B$17=0,0,G8/B$17)</f>
        <v>0.24324324324324326</v>
      </c>
      <c r="I8" s="56">
        <v>19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12</v>
      </c>
      <c r="C9" s="7">
        <f>IF(B$2=0,0,B9/B$2)</f>
        <v>0.21428571428571427</v>
      </c>
      <c r="E9" s="33" t="s">
        <v>59</v>
      </c>
      <c r="F9" s="30" t="s">
        <v>23</v>
      </c>
      <c r="G9" s="13">
        <v>10</v>
      </c>
      <c r="H9" s="94">
        <f>IF(B$17=0,0,G9/B$17)</f>
        <v>0.13513513513513514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19</v>
      </c>
      <c r="C10" s="7">
        <f>IF(B$2=0,0,B10/B$2)</f>
        <v>0.3392857142857143</v>
      </c>
      <c r="E10" s="33" t="s">
        <v>182</v>
      </c>
      <c r="F10" s="30" t="s">
        <v>19</v>
      </c>
      <c r="G10" s="13">
        <v>7</v>
      </c>
      <c r="H10" s="94">
        <f>IF(B$17=0,0,G10/B$17)</f>
        <v>9.45945945945946E-2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0.44642857142857145</v>
      </c>
      <c r="E11" s="33" t="s">
        <v>58</v>
      </c>
      <c r="F11" s="30" t="s">
        <v>22</v>
      </c>
      <c r="G11" s="13">
        <v>2</v>
      </c>
      <c r="H11" s="94">
        <f>IF(B$17=0,0,G11/B$17)</f>
        <v>2.7027027027027029E-2</v>
      </c>
      <c r="I11" s="56">
        <v>28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3.5714285714285712E-2</v>
      </c>
      <c r="E12" s="33" t="s">
        <v>61</v>
      </c>
      <c r="F12" s="30" t="s">
        <v>25</v>
      </c>
      <c r="G12" s="13">
        <v>1</v>
      </c>
      <c r="H12" s="94">
        <f>IF(B$17=0,0,G12/B$17)</f>
        <v>1.3513513513513514E-2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74</v>
      </c>
      <c r="C13" s="11">
        <f>IF(B$3=0,0,B13/B$3)</f>
        <v>0.17249417249417248</v>
      </c>
      <c r="E13" s="33" t="s">
        <v>62</v>
      </c>
      <c r="F13" s="30" t="s">
        <v>26</v>
      </c>
      <c r="G13" s="13">
        <v>1</v>
      </c>
      <c r="H13" s="94">
        <f>IF(B$17=0,0,G13/B$17)</f>
        <v>1.3513513513513514E-2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7.3866666666666658</v>
      </c>
      <c r="P13" s="80">
        <v>15</v>
      </c>
      <c r="Q13" s="68">
        <v>110.79999999999998</v>
      </c>
    </row>
    <row r="14" spans="1:17">
      <c r="A14" s="19" t="s">
        <v>94</v>
      </c>
      <c r="B14" s="13">
        <v>96</v>
      </c>
      <c r="C14" s="6">
        <f>IF(B$3=0,0,B14/B$3)</f>
        <v>0.22377622377622378</v>
      </c>
      <c r="E14" s="33" t="s">
        <v>66</v>
      </c>
      <c r="F14" s="30" t="s">
        <v>30</v>
      </c>
      <c r="G14" s="13">
        <v>1</v>
      </c>
      <c r="H14" s="94">
        <f>IF(B$17=0,0,G14/B$17)</f>
        <v>1.3513513513513514E-2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-19.657142857142851</v>
      </c>
      <c r="P14" s="80">
        <v>14</v>
      </c>
      <c r="Q14" s="68">
        <v>-275.19999999999993</v>
      </c>
    </row>
    <row r="15" spans="1:17">
      <c r="A15" s="18" t="s">
        <v>99</v>
      </c>
      <c r="B15" s="12">
        <f>B21</f>
        <v>41</v>
      </c>
      <c r="C15" s="4">
        <f>IF(B$13=0,0,B15/B$13)</f>
        <v>0.55405405405405406</v>
      </c>
      <c r="E15" s="33" t="s">
        <v>183</v>
      </c>
      <c r="F15" s="30" t="s">
        <v>186</v>
      </c>
      <c r="G15" s="13">
        <v>1</v>
      </c>
      <c r="H15" s="94">
        <f>IF(B$17=0,0,G15/B$17)</f>
        <v>1.3513513513513514E-2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3.9750000000000019</v>
      </c>
      <c r="P15" s="81">
        <v>12</v>
      </c>
      <c r="Q15" s="69">
        <v>47.700000000000024</v>
      </c>
    </row>
    <row r="16" spans="1:17">
      <c r="A16" s="18" t="s">
        <v>100</v>
      </c>
      <c r="B16" s="12">
        <f>B22</f>
        <v>24</v>
      </c>
      <c r="C16" s="4">
        <f>IF(B$14=0,0,B16/B$14)</f>
        <v>0.25</v>
      </c>
      <c r="E16" s="33" t="s">
        <v>71</v>
      </c>
      <c r="F16" s="30" t="s">
        <v>35</v>
      </c>
      <c r="G16" s="13">
        <v>1</v>
      </c>
      <c r="H16" s="94">
        <f>IF(B$17=0,0,G16/B$17)</f>
        <v>1.3513513513513514E-2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74</v>
      </c>
      <c r="C17" s="4">
        <f>IF(B$3=0,0,B17/B$3)</f>
        <v>0.17249417249417248</v>
      </c>
      <c r="E17" s="33" t="s">
        <v>76</v>
      </c>
      <c r="F17" s="30" t="s">
        <v>40</v>
      </c>
      <c r="G17" s="13">
        <v>1</v>
      </c>
      <c r="H17" s="94">
        <f>IF(B$17=0,0,G17/B$17)</f>
        <v>1.3513513513513514E-2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</v>
      </c>
      <c r="C18" s="6">
        <f>IF(B$3=0,0,B18/B$3)</f>
        <v>0.14219114219114218</v>
      </c>
      <c r="E18" s="33" t="s">
        <v>77</v>
      </c>
      <c r="F18" s="30" t="s">
        <v>41</v>
      </c>
      <c r="G18" s="13">
        <v>1</v>
      </c>
      <c r="H18" s="94">
        <f>IF(B$17=0,0,G18/B$17)</f>
        <v>1.3513513513513514E-2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27</v>
      </c>
      <c r="C19" s="6">
        <f>IF(B$17=0,0,B19/B$17)</f>
        <v>0.36486486486486486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42</v>
      </c>
      <c r="P19" s="80">
        <v>7</v>
      </c>
      <c r="Q19" s="68">
        <v>294</v>
      </c>
    </row>
    <row r="20" spans="1:17">
      <c r="A20" s="19" t="s">
        <v>11</v>
      </c>
      <c r="B20" s="13">
        <v>47</v>
      </c>
      <c r="C20" s="6">
        <f>IF(B$17=0,0,B20/B$17)</f>
        <v>0.63513513513513509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41</v>
      </c>
      <c r="C21" s="6">
        <f>IF(B$17=0,0,B21/B$17)</f>
        <v>0.55405405405405406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0.32432432432432434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272</v>
      </c>
      <c r="O22" s="86">
        <f>IF(P22=0,0,Q22/P22)</f>
        <v>8.15</v>
      </c>
      <c r="P22" s="80">
        <v>24</v>
      </c>
      <c r="Q22" s="68">
        <v>195.60000000000002</v>
      </c>
    </row>
    <row r="23" spans="1:17">
      <c r="A23" s="19" t="s">
        <v>150</v>
      </c>
      <c r="B23" s="13">
        <v>9</v>
      </c>
      <c r="C23" s="6">
        <f>IF(B$17=0,0,B23/B$17)</f>
        <v>0.12162162162162163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255</v>
      </c>
      <c r="O23" s="86">
        <f>IF(P23=0,0,Q23/P23)</f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6041.8918918918916</v>
      </c>
      <c r="C24" s="8">
        <v>447100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7166</v>
      </c>
      <c r="C25" s="98">
        <v>358300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-5483.6065573770493</v>
      </c>
      <c r="C27" s="98">
        <v>-334500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277</v>
      </c>
      <c r="O27" s="86">
        <f>IF(P27=0,0,Q27/P27)</f>
        <v>-13.37</v>
      </c>
      <c r="P27" s="80">
        <v>20</v>
      </c>
      <c r="Q27" s="68">
        <v>-267.39999999999998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>IF(P28=0,0,Q28/P28)</f>
        <v>-19.385185185185179</v>
      </c>
      <c r="P28" s="80">
        <v>27</v>
      </c>
      <c r="Q28" s="68">
        <v>-523.39999999999986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263</v>
      </c>
      <c r="O31" s="86">
        <f>IF(P31=0,0,Q31/P31)</f>
        <v>-23.615789473684206</v>
      </c>
      <c r="P31" s="80">
        <v>19</v>
      </c>
      <c r="Q31" s="68">
        <v>-448.69999999999993</v>
      </c>
    </row>
    <row r="32" spans="1:17">
      <c r="A32" s="21" t="s">
        <v>112</v>
      </c>
      <c r="B32" s="26">
        <v>1</v>
      </c>
      <c r="C32" s="9">
        <f>IF(B$3=0,0,B32/B$3)</f>
        <v>2.331002331002331E-3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333</v>
      </c>
      <c r="O33" s="86">
        <f>IF(P33=0,0,Q33/P33)</f>
        <v>-26.5</v>
      </c>
      <c r="P33" s="80">
        <v>1</v>
      </c>
      <c r="Q33" s="68">
        <v>-26.5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0.12162162162162163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20</v>
      </c>
      <c r="C36" s="6">
        <f t="shared" si="3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3"/>
        <v>0.12162162162162163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22</v>
      </c>
      <c r="C38" s="6">
        <f t="shared" si="3"/>
        <v>0.29729729729729731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6</v>
      </c>
      <c r="C40" s="6">
        <f t="shared" si="3"/>
        <v>8.1081081081081086E-2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65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0.52671755725190839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783.07692307692309</v>
      </c>
      <c r="P2" s="79">
        <v>65</v>
      </c>
      <c r="Q2" s="63">
        <v>50900</v>
      </c>
    </row>
    <row r="3" spans="1:17">
      <c r="A3" s="19" t="s">
        <v>8</v>
      </c>
      <c r="B3" s="122">
        <v>505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0.4580152671755725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286.15384615384613</v>
      </c>
      <c r="P3" s="80">
        <v>65</v>
      </c>
      <c r="Q3" s="64">
        <v>18600</v>
      </c>
    </row>
    <row r="4" spans="1:17">
      <c r="A4" s="19" t="s">
        <v>6</v>
      </c>
      <c r="B4" s="124">
        <v>725.90000000000009</v>
      </c>
      <c r="C4" s="125"/>
      <c r="E4" s="33" t="s">
        <v>184</v>
      </c>
      <c r="F4" s="30" t="s">
        <v>187</v>
      </c>
      <c r="G4" s="13">
        <v>58</v>
      </c>
      <c r="H4" s="94">
        <f>IF(B$17=0,0,G4/B$17)</f>
        <v>0.44274809160305345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284.375</v>
      </c>
      <c r="P4" s="80">
        <v>64</v>
      </c>
      <c r="Q4" s="64">
        <v>18200</v>
      </c>
    </row>
    <row r="5" spans="1:17">
      <c r="A5" s="19" t="s">
        <v>7</v>
      </c>
      <c r="B5" s="126">
        <f>IF(B$2=0,0,B$4/B$2)</f>
        <v>11.16769230769231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0.33587786259541985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1093.1034482758621</v>
      </c>
      <c r="P5" s="80">
        <v>58</v>
      </c>
      <c r="Q5" s="64">
        <v>63400</v>
      </c>
    </row>
    <row r="6" spans="1:17">
      <c r="A6" s="19" t="s">
        <v>1</v>
      </c>
      <c r="B6" s="128">
        <f>IF(B$2=0,0,(B$7*1+B$8*2+B$9*3+B$10*4)/B$2)</f>
        <v>2.1692307692307691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0.25954198473282442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912.96296296296293</v>
      </c>
      <c r="P6" s="80">
        <v>54</v>
      </c>
      <c r="Q6" s="64">
        <v>49300</v>
      </c>
    </row>
    <row r="7" spans="1:17">
      <c r="A7" s="19" t="s">
        <v>2</v>
      </c>
      <c r="B7" s="13">
        <v>21</v>
      </c>
      <c r="C7" s="6">
        <f t="shared" ref="C7:C12" si="2">IF(B$2=0,0,B7/B$2)</f>
        <v>0.32307692307692309</v>
      </c>
      <c r="E7" s="33" t="s">
        <v>55</v>
      </c>
      <c r="F7" s="30" t="s">
        <v>155</v>
      </c>
      <c r="G7" s="13">
        <v>33</v>
      </c>
      <c r="H7" s="94">
        <f>IF(B$17=0,0,G7/B$17)</f>
        <v>0.25190839694656486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0.29230769230769232</v>
      </c>
      <c r="E8" s="33" t="s">
        <v>59</v>
      </c>
      <c r="F8" s="30" t="s">
        <v>23</v>
      </c>
      <c r="G8" s="13">
        <v>27</v>
      </c>
      <c r="H8" s="94">
        <f>IF(B$17=0,0,G8/B$17)</f>
        <v>0.20610687022900764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18</v>
      </c>
      <c r="C9" s="7">
        <f>IF(B$2=0,0,B9/B$2)</f>
        <v>0.27692307692307694</v>
      </c>
      <c r="E9" s="33" t="s">
        <v>57</v>
      </c>
      <c r="F9" s="30" t="s">
        <v>21</v>
      </c>
      <c r="G9" s="13">
        <v>24</v>
      </c>
      <c r="H9" s="94">
        <f>IF(B$17=0,0,G9/B$17)</f>
        <v>0.18320610687022901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0.1076923076923077</v>
      </c>
      <c r="E10" s="33" t="s">
        <v>182</v>
      </c>
      <c r="F10" s="30" t="s">
        <v>19</v>
      </c>
      <c r="G10" s="13">
        <v>21</v>
      </c>
      <c r="H10" s="94">
        <f>IF(B$17=0,0,G10/B$17)</f>
        <v>0.16030534351145037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0.61538461538461542</v>
      </c>
      <c r="E11" s="33" t="s">
        <v>183</v>
      </c>
      <c r="F11" s="30" t="s">
        <v>186</v>
      </c>
      <c r="G11" s="13">
        <v>5</v>
      </c>
      <c r="H11" s="94">
        <f>IF(B$17=0,0,G11/B$17)</f>
        <v>3.8167938931297711E-2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3.0534351145038167E-2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108</v>
      </c>
      <c r="C13" s="11">
        <f>IF(B$3=0,0,B13/B$3)</f>
        <v>0.21386138613861386</v>
      </c>
      <c r="E13" s="33" t="s">
        <v>66</v>
      </c>
      <c r="F13" s="30" t="s">
        <v>30</v>
      </c>
      <c r="G13" s="13">
        <v>4</v>
      </c>
      <c r="H13" s="94">
        <f>IF(B$17=0,0,G13/B$17)</f>
        <v>3.0534351145038167E-2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115</v>
      </c>
      <c r="C14" s="6">
        <f>IF(B$3=0,0,B14/B$3)</f>
        <v>0.22772277227722773</v>
      </c>
      <c r="E14" s="33" t="s">
        <v>67</v>
      </c>
      <c r="F14" s="30" t="s">
        <v>31</v>
      </c>
      <c r="G14" s="13">
        <v>2</v>
      </c>
      <c r="H14" s="94">
        <f>IF(B$17=0,0,G14/B$17)</f>
        <v>1.5267175572519083E-2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0.63888888888888884</v>
      </c>
      <c r="E15" s="33" t="s">
        <v>74</v>
      </c>
      <c r="F15" s="30" t="s">
        <v>38</v>
      </c>
      <c r="G15" s="13">
        <v>2</v>
      </c>
      <c r="H15" s="94">
        <f>IF(B$17=0,0,G15/B$17)</f>
        <v>1.5267175572519083E-2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50</v>
      </c>
      <c r="C16" s="4">
        <f>IF(B$14=0,0,B16/B$14)</f>
        <v>0.43478260869565216</v>
      </c>
      <c r="E16" s="33" t="s">
        <v>77</v>
      </c>
      <c r="F16" s="30" t="s">
        <v>41</v>
      </c>
      <c r="G16" s="13">
        <v>2</v>
      </c>
      <c r="H16" s="94">
        <f>IF(B$17=0,0,G16/B$17)</f>
        <v>1.5267175572519083E-2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</v>
      </c>
      <c r="C17" s="4">
        <f>IF(B$3=0,0,B17/B$3)</f>
        <v>0.25940594059405941</v>
      </c>
      <c r="E17" s="33" t="s">
        <v>61</v>
      </c>
      <c r="F17" s="30" t="s">
        <v>25</v>
      </c>
      <c r="G17" s="13">
        <v>1</v>
      </c>
      <c r="H17" s="94">
        <f>IF(B$17=0,0,G17/B$17)</f>
        <v>7.6335877862595417E-3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0.11881188118811881</v>
      </c>
      <c r="E18" s="33" t="s">
        <v>62</v>
      </c>
      <c r="F18" s="30" t="s">
        <v>26</v>
      </c>
      <c r="G18" s="13">
        <v>1</v>
      </c>
      <c r="H18" s="94">
        <f>IF(B$17=0,0,G18/B$17)</f>
        <v>7.6335877862595417E-3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0.38167938931297712</v>
      </c>
      <c r="E19" s="33" t="s">
        <v>69</v>
      </c>
      <c r="F19" s="30" t="s">
        <v>33</v>
      </c>
      <c r="G19" s="13">
        <v>1</v>
      </c>
      <c r="H19" s="94">
        <f>IF(B$17=0,0,G19/B$17)</f>
        <v>7.6335877862595417E-3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81</v>
      </c>
      <c r="C20" s="6">
        <f>IF(B$17=0,0,B20/B$17)</f>
        <v>0.61832061068702293</v>
      </c>
      <c r="E20" s="33" t="s">
        <v>71</v>
      </c>
      <c r="F20" s="30" t="s">
        <v>35</v>
      </c>
      <c r="G20" s="13">
        <v>1</v>
      </c>
      <c r="H20" s="94">
        <f>IF(B$17=0,0,G20/B$17)</f>
        <v>7.6335877862595417E-3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0.52671755725190839</v>
      </c>
      <c r="E21" s="33" t="s">
        <v>76</v>
      </c>
      <c r="F21" s="30" t="s">
        <v>40</v>
      </c>
      <c r="G21" s="13">
        <v>1</v>
      </c>
      <c r="H21" s="94">
        <f>IF(B$17=0,0,G21/B$17)</f>
        <v>7.6335877862595417E-3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50</v>
      </c>
      <c r="C22" s="6">
        <f>IF(B$17=0,0,B22/B$17)</f>
        <v>0.38167938931297712</v>
      </c>
      <c r="E22" s="33" t="s">
        <v>78</v>
      </c>
      <c r="F22" s="30" t="s">
        <v>42</v>
      </c>
      <c r="G22" s="13">
        <v>1</v>
      </c>
      <c r="H22" s="94">
        <f>IF(B$17=0,0,G22/B$17)</f>
        <v>7.6335877862595417E-3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>IF(P22=0,0,Q22/P22)</f>
        <v>23.615789473684206</v>
      </c>
      <c r="P22" s="80">
        <v>19</v>
      </c>
      <c r="Q22" s="68">
        <v>448.69999999999993</v>
      </c>
    </row>
    <row r="23" spans="1:17">
      <c r="A23" s="19" t="s">
        <v>150</v>
      </c>
      <c r="B23" s="13">
        <v>12</v>
      </c>
      <c r="C23" s="6">
        <f>IF(B$17=0,0,B23/B$17)</f>
        <v>9.1603053435114504E-2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>IF(P23=0,0,Q23/P23)</f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5771.7557251908393</v>
      </c>
      <c r="C24" s="8">
        <v>756100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>IF(P24=0,0,Q24/P24)</f>
        <v>22.566666666666674</v>
      </c>
      <c r="P24" s="80">
        <v>24</v>
      </c>
      <c r="Q24" s="68">
        <v>541.60000000000014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3478</v>
      </c>
      <c r="C26" s="98">
        <v>173900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>IF(P26=0,0,Q26/P26)</f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-4431.666666666667</v>
      </c>
      <c r="C27" s="98">
        <v>-265900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>IF(P30=0,0,Q30/P30)</f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-0.54000000000000148</v>
      </c>
      <c r="P34" s="80">
        <v>30</v>
      </c>
      <c r="Q34" s="68">
        <v>-16.200000000000045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0.12213740458015267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35</v>
      </c>
      <c r="C36" s="6">
        <f t="shared" si="3"/>
        <v>0.26717557251908397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3"/>
        <v>0.24427480916030533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3"/>
        <v>0.16793893129770993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0.13740458015267176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3.0534351145038167E-2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3.0534351145038167E-2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54</v>
      </c>
      <c r="F2" s="29" t="s">
        <v>20</v>
      </c>
      <c r="G2" s="12">
        <v>71</v>
      </c>
      <c r="H2" s="93">
        <f>IF(B$17=0,0,G2/B$17)</f>
        <v>0.6339285714285714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-1479.7297297297298</v>
      </c>
      <c r="P2" s="79">
        <v>74</v>
      </c>
      <c r="Q2" s="63">
        <v>-109500</v>
      </c>
    </row>
    <row r="3" spans="1:17">
      <c r="A3" s="19" t="s">
        <v>8</v>
      </c>
      <c r="B3" s="122">
        <v>546</v>
      </c>
      <c r="C3" s="123"/>
      <c r="E3" s="33" t="s">
        <v>181</v>
      </c>
      <c r="F3" s="30" t="s">
        <v>156</v>
      </c>
      <c r="G3" s="13">
        <v>61</v>
      </c>
      <c r="H3" s="94">
        <f>IF(B$17=0,0,G3/B$17)</f>
        <v>0.5446428571428571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563.51351351351354</v>
      </c>
      <c r="P3" s="80">
        <v>74</v>
      </c>
      <c r="Q3" s="64">
        <v>41700</v>
      </c>
    </row>
    <row r="4" spans="1:17">
      <c r="A4" s="19" t="s">
        <v>6</v>
      </c>
      <c r="B4" s="124">
        <v>-250.69999999999993</v>
      </c>
      <c r="C4" s="125"/>
      <c r="E4" s="33" t="s">
        <v>184</v>
      </c>
      <c r="F4" s="30" t="s">
        <v>187</v>
      </c>
      <c r="G4" s="13">
        <v>56</v>
      </c>
      <c r="H4" s="94">
        <f>IF(B$17=0,0,G4/B$17)</f>
        <v>0.5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-327.39726027397262</v>
      </c>
      <c r="P4" s="80">
        <v>73</v>
      </c>
      <c r="Q4" s="64">
        <v>-23900</v>
      </c>
    </row>
    <row r="5" spans="1:17">
      <c r="A5" s="19" t="s">
        <v>7</v>
      </c>
      <c r="B5" s="126">
        <f>IF(B$2=0,0,B$4/B$2)</f>
        <v>-3.3878378378378371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0.35714285714285715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-1021.7391304347826</v>
      </c>
      <c r="P5" s="80">
        <v>69</v>
      </c>
      <c r="Q5" s="64">
        <v>-70500</v>
      </c>
    </row>
    <row r="6" spans="1:17">
      <c r="A6" s="19" t="s">
        <v>1</v>
      </c>
      <c r="B6" s="128">
        <f>IF(B$2=0,0,(B$7*1+B$8*2+B$9*3+B$10*4)/B$2)</f>
        <v>2.5945945945945947</v>
      </c>
      <c r="C6" s="129"/>
      <c r="E6" s="33" t="s">
        <v>56</v>
      </c>
      <c r="F6" s="30" t="s">
        <v>185</v>
      </c>
      <c r="G6" s="13">
        <v>32</v>
      </c>
      <c r="H6" s="94">
        <f>IF(B$17=0,0,G6/B$17)</f>
        <v>0.2857142857142857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-672.72727272727275</v>
      </c>
      <c r="P6" s="80">
        <v>55</v>
      </c>
      <c r="Q6" s="64">
        <v>-37000</v>
      </c>
    </row>
    <row r="7" spans="1:17">
      <c r="A7" s="19" t="s">
        <v>2</v>
      </c>
      <c r="B7" s="13">
        <v>19</v>
      </c>
      <c r="C7" s="6">
        <f t="shared" ref="C7:C12" si="2">IF(B$2=0,0,B7/B$2)</f>
        <v>0.25675675675675674</v>
      </c>
      <c r="E7" s="33" t="s">
        <v>55</v>
      </c>
      <c r="F7" s="30" t="s">
        <v>155</v>
      </c>
      <c r="G7" s="13">
        <v>25</v>
      </c>
      <c r="H7" s="94">
        <f>IF(B$17=0,0,G7/B$17)</f>
        <v>0.22321428571428573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2135.897435897436</v>
      </c>
      <c r="P7" s="80">
        <v>39</v>
      </c>
      <c r="Q7" s="64">
        <v>83300</v>
      </c>
    </row>
    <row r="8" spans="1:17">
      <c r="A8" s="19" t="s">
        <v>3</v>
      </c>
      <c r="B8" s="13">
        <v>14</v>
      </c>
      <c r="C8" s="6">
        <f>IF(B$2=0,0,B8/B$2)</f>
        <v>0.1891891891891892</v>
      </c>
      <c r="E8" s="33" t="s">
        <v>59</v>
      </c>
      <c r="F8" s="30" t="s">
        <v>23</v>
      </c>
      <c r="G8" s="13">
        <v>19</v>
      </c>
      <c r="H8" s="94">
        <f>IF(B$17=0,0,G8/B$17)</f>
        <v>0.16964285714285715</v>
      </c>
      <c r="I8" s="56">
        <v>19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19</v>
      </c>
      <c r="C9" s="7">
        <f>IF(B$2=0,0,B9/B$2)</f>
        <v>0.25675675675675674</v>
      </c>
      <c r="E9" s="33" t="s">
        <v>57</v>
      </c>
      <c r="F9" s="30" t="s">
        <v>21</v>
      </c>
      <c r="G9" s="13">
        <v>18</v>
      </c>
      <c r="H9" s="94">
        <f>IF(B$17=0,0,G9/B$17)</f>
        <v>0.16071428571428573</v>
      </c>
      <c r="I9" s="56">
        <v>34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22</v>
      </c>
      <c r="C10" s="7">
        <f>IF(B$2=0,0,B10/B$2)</f>
        <v>0.29729729729729731</v>
      </c>
      <c r="E10" s="33" t="s">
        <v>182</v>
      </c>
      <c r="F10" s="30" t="s">
        <v>19</v>
      </c>
      <c r="G10" s="13">
        <v>10</v>
      </c>
      <c r="H10" s="94">
        <f>IF(B$17=0,0,G10/B$17)</f>
        <v>8.9285714285714288E-2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0.44594594594594594</v>
      </c>
      <c r="E11" s="33" t="s">
        <v>58</v>
      </c>
      <c r="F11" s="30" t="s">
        <v>22</v>
      </c>
      <c r="G11" s="13">
        <v>9</v>
      </c>
      <c r="H11" s="94">
        <f>IF(B$17=0,0,G11/B$17)</f>
        <v>8.0357142857142863E-2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74</v>
      </c>
      <c r="F12" s="30" t="s">
        <v>38</v>
      </c>
      <c r="G12" s="13">
        <v>7</v>
      </c>
      <c r="H12" s="94">
        <f>IF(B$17=0,0,G12/B$17)</f>
        <v>6.25E-2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-8.1571428571428566</v>
      </c>
      <c r="P12" s="79">
        <v>14</v>
      </c>
      <c r="Q12" s="67">
        <v>-114.2</v>
      </c>
    </row>
    <row r="13" spans="1:17">
      <c r="A13" s="22" t="s">
        <v>97</v>
      </c>
      <c r="B13" s="15">
        <v>120</v>
      </c>
      <c r="C13" s="11">
        <f>IF(B$3=0,0,B13/B$3)</f>
        <v>0.21978021978021978</v>
      </c>
      <c r="E13" s="33" t="s">
        <v>66</v>
      </c>
      <c r="F13" s="30" t="s">
        <v>30</v>
      </c>
      <c r="G13" s="13">
        <v>4</v>
      </c>
      <c r="H13" s="94">
        <f>IF(B$17=0,0,G13/B$17)</f>
        <v>3.5714285714285712E-2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145</v>
      </c>
      <c r="C14" s="6">
        <f>IF(B$3=0,0,B14/B$3)</f>
        <v>0.26556776556776557</v>
      </c>
      <c r="E14" s="33" t="s">
        <v>183</v>
      </c>
      <c r="F14" s="30" t="s">
        <v>186</v>
      </c>
      <c r="G14" s="13">
        <v>4</v>
      </c>
      <c r="H14" s="94">
        <f>IF(B$17=0,0,G14/B$17)</f>
        <v>3.5714285714285712E-2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-7.8444444444444441</v>
      </c>
      <c r="P14" s="80">
        <v>18</v>
      </c>
      <c r="Q14" s="68">
        <v>-141.19999999999999</v>
      </c>
    </row>
    <row r="15" spans="1:17">
      <c r="A15" s="18" t="s">
        <v>99</v>
      </c>
      <c r="B15" s="12">
        <f>B21</f>
        <v>61</v>
      </c>
      <c r="C15" s="4">
        <f>IF(B$13=0,0,B15/B$13)</f>
        <v>0.5083333333333333</v>
      </c>
      <c r="E15" s="33" t="s">
        <v>77</v>
      </c>
      <c r="F15" s="30" t="s">
        <v>41</v>
      </c>
      <c r="G15" s="13">
        <v>3</v>
      </c>
      <c r="H15" s="94">
        <f>IF(B$17=0,0,G15/B$17)</f>
        <v>2.6785714285714284E-2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-14.341176470588236</v>
      </c>
      <c r="P15" s="81">
        <v>17</v>
      </c>
      <c r="Q15" s="69">
        <v>-243.8</v>
      </c>
    </row>
    <row r="16" spans="1:17">
      <c r="A16" s="18" t="s">
        <v>100</v>
      </c>
      <c r="B16" s="12">
        <f>B22</f>
        <v>49</v>
      </c>
      <c r="C16" s="4">
        <f>IF(B$14=0,0,B16/B$14)</f>
        <v>0.33793103448275863</v>
      </c>
      <c r="E16" s="33" t="s">
        <v>63</v>
      </c>
      <c r="F16" s="30" t="s">
        <v>27</v>
      </c>
      <c r="G16" s="13">
        <v>2</v>
      </c>
      <c r="H16" s="94">
        <f>IF(B$17=0,0,G16/B$17)</f>
        <v>1.7857142857142856E-2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</v>
      </c>
      <c r="C17" s="4">
        <f>IF(B$3=0,0,B17/B$3)</f>
        <v>0.20512820512820512</v>
      </c>
      <c r="E17" s="33" t="s">
        <v>62</v>
      </c>
      <c r="F17" s="30" t="s">
        <v>26</v>
      </c>
      <c r="G17" s="13">
        <v>1</v>
      </c>
      <c r="H17" s="94">
        <f>IF(B$17=0,0,G17/B$17)</f>
        <v>8.9285714285714281E-3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92</v>
      </c>
      <c r="C18" s="6">
        <f>IF(B$3=0,0,B18/B$3)</f>
        <v>0.16849816849816851</v>
      </c>
      <c r="E18" s="33" t="s">
        <v>67</v>
      </c>
      <c r="F18" s="30" t="s">
        <v>31</v>
      </c>
      <c r="G18" s="13">
        <v>1</v>
      </c>
      <c r="H18" s="94">
        <f>IF(B$17=0,0,G18/B$17)</f>
        <v>8.9285714285714281E-3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46</v>
      </c>
      <c r="C19" s="6">
        <f>IF(B$17=0,0,B19/B$17)</f>
        <v>0.4107142857142857</v>
      </c>
      <c r="E19" s="33" t="s">
        <v>69</v>
      </c>
      <c r="F19" s="30" t="s">
        <v>33</v>
      </c>
      <c r="G19" s="13">
        <v>1</v>
      </c>
      <c r="H19" s="94">
        <f>IF(B$17=0,0,G19/B$17)</f>
        <v>8.9285714285714281E-3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66</v>
      </c>
      <c r="C20" s="6">
        <f>IF(B$17=0,0,B20/B$17)</f>
        <v>0.5892857142857143</v>
      </c>
      <c r="E20" s="33" t="s">
        <v>76</v>
      </c>
      <c r="F20" s="30" t="s">
        <v>40</v>
      </c>
      <c r="G20" s="13">
        <v>1</v>
      </c>
      <c r="H20" s="94">
        <f>IF(B$17=0,0,G20/B$17)</f>
        <v>8.9285714285714281E-3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61</v>
      </c>
      <c r="C21" s="6">
        <f>IF(B$17=0,0,B21/B$17)</f>
        <v>0.5446428571428571</v>
      </c>
      <c r="E21" s="33" t="s">
        <v>78</v>
      </c>
      <c r="F21" s="30" t="s">
        <v>42</v>
      </c>
      <c r="G21" s="13">
        <v>1</v>
      </c>
      <c r="H21" s="94">
        <f>IF(B$17=0,0,G21/B$17)</f>
        <v>8.9285714285714281E-3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49</v>
      </c>
      <c r="C22" s="6">
        <f>IF(B$17=0,0,B22/B$17)</f>
        <v>0.4375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27.037500000000001</v>
      </c>
      <c r="P22" s="80">
        <v>8</v>
      </c>
      <c r="Q22" s="68">
        <v>216.3</v>
      </c>
    </row>
    <row r="23" spans="1:17">
      <c r="A23" s="19" t="s">
        <v>150</v>
      </c>
      <c r="B23" s="13">
        <v>2</v>
      </c>
      <c r="C23" s="6">
        <f>IF(B$17=0,0,B23/B$17)</f>
        <v>1.7857142857142856E-2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6455.3571428571431</v>
      </c>
      <c r="C24" s="8">
        <v>723000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7888.8888888888887</v>
      </c>
      <c r="C25" s="98">
        <v>497000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4612.2448979591836</v>
      </c>
      <c r="C26" s="98">
        <v>226000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-5457.608695652174</v>
      </c>
      <c r="C27" s="98">
        <v>-502100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5.927586206896561</v>
      </c>
      <c r="P27" s="80">
        <v>29</v>
      </c>
      <c r="Q27" s="68">
        <v>171.90000000000026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-8.1499999999999968</v>
      </c>
      <c r="P28" s="80">
        <v>24</v>
      </c>
      <c r="Q28" s="68">
        <v>-195.59999999999994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-19.239024390243905</v>
      </c>
      <c r="P31" s="80">
        <v>41</v>
      </c>
      <c r="Q31" s="68">
        <v>-788.80000000000018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>IF(P33=0,0,Q33/P33)</f>
        <v>-22.566666666666663</v>
      </c>
      <c r="P33" s="80">
        <v>24</v>
      </c>
      <c r="Q33" s="68">
        <v>-541.59999999999991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0.17857142857142858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19</v>
      </c>
      <c r="C36" s="6">
        <f t="shared" si="3"/>
        <v>0.16964285714285715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21</v>
      </c>
      <c r="C37" s="6">
        <f t="shared" si="3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21</v>
      </c>
      <c r="C38" s="6">
        <f t="shared" si="3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0.13392857142857142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11</v>
      </c>
      <c r="C40" s="6">
        <f t="shared" si="3"/>
        <v>9.8214285714285712E-2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2.6785714285714284E-2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8.9285714285714281E-3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8.9285714285714281E-3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70</v>
      </c>
      <c r="C2" s="121"/>
      <c r="E2" s="32" t="s">
        <v>181</v>
      </c>
      <c r="F2" s="29" t="s">
        <v>156</v>
      </c>
      <c r="G2" s="12">
        <v>63</v>
      </c>
      <c r="H2" s="93">
        <f>IF(B$17=0,0,G2/B$17)</f>
        <v>0.57798165137614677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-480</v>
      </c>
      <c r="P2" s="79">
        <v>70</v>
      </c>
      <c r="Q2" s="63">
        <v>-33600</v>
      </c>
    </row>
    <row r="3" spans="1:17">
      <c r="A3" s="19" t="s">
        <v>8</v>
      </c>
      <c r="B3" s="122">
        <v>487</v>
      </c>
      <c r="C3" s="123"/>
      <c r="E3" s="33" t="s">
        <v>54</v>
      </c>
      <c r="F3" s="30" t="s">
        <v>20</v>
      </c>
      <c r="G3" s="13">
        <v>55</v>
      </c>
      <c r="H3" s="94">
        <f>IF(B$17=0,0,G3/B$17)</f>
        <v>0.50458715596330272</v>
      </c>
      <c r="I3" s="56">
        <v>24</v>
      </c>
      <c r="K3" s="5">
        <v>1</v>
      </c>
      <c r="L3" s="61">
        <v>-47</v>
      </c>
      <c r="N3" s="76" t="s">
        <v>104</v>
      </c>
      <c r="O3" s="83">
        <f t="shared" si="0"/>
        <v>-440</v>
      </c>
      <c r="P3" s="80">
        <v>70</v>
      </c>
      <c r="Q3" s="64">
        <v>-30800</v>
      </c>
    </row>
    <row r="4" spans="1:17">
      <c r="A4" s="19" t="s">
        <v>6</v>
      </c>
      <c r="B4" s="124">
        <v>-77.899999999999963</v>
      </c>
      <c r="C4" s="125"/>
      <c r="E4" s="33" t="s">
        <v>184</v>
      </c>
      <c r="F4" s="30" t="s">
        <v>187</v>
      </c>
      <c r="G4" s="13">
        <v>54</v>
      </c>
      <c r="H4" s="94">
        <f>IF(B$17=0,0,G4/B$17)</f>
        <v>0.49541284403669728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457.35294117647061</v>
      </c>
      <c r="P4" s="80">
        <v>68</v>
      </c>
      <c r="Q4" s="64">
        <v>31100</v>
      </c>
    </row>
    <row r="5" spans="1:17">
      <c r="A5" s="19" t="s">
        <v>7</v>
      </c>
      <c r="B5" s="126">
        <f>IF(B$2=0,0,B$4/B$2)</f>
        <v>-1.1128571428571423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0.34862385321100919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-310.5263157894737</v>
      </c>
      <c r="P5" s="80">
        <v>57</v>
      </c>
      <c r="Q5" s="64">
        <v>-17700</v>
      </c>
    </row>
    <row r="6" spans="1:17">
      <c r="A6" s="19" t="s">
        <v>1</v>
      </c>
      <c r="B6" s="128">
        <f>IF(B$2=0,0,(B$7*1+B$8*2+B$9*3+B$10*4)/B$2)</f>
        <v>2.5428571428571427</v>
      </c>
      <c r="C6" s="129"/>
      <c r="E6" s="33" t="s">
        <v>55</v>
      </c>
      <c r="F6" s="30" t="s">
        <v>155</v>
      </c>
      <c r="G6" s="13">
        <v>30</v>
      </c>
      <c r="H6" s="94">
        <f>IF(B$17=0,0,G6/B$17)</f>
        <v>0.27522935779816515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524.39024390243901</v>
      </c>
      <c r="P6" s="80">
        <v>41</v>
      </c>
      <c r="Q6" s="64">
        <v>21500</v>
      </c>
    </row>
    <row r="7" spans="1:17">
      <c r="A7" s="19" t="s">
        <v>2</v>
      </c>
      <c r="B7" s="13">
        <v>21</v>
      </c>
      <c r="C7" s="6">
        <f t="shared" ref="C7:C12" si="2">IF(B$2=0,0,B7/B$2)</f>
        <v>0.3</v>
      </c>
      <c r="E7" s="33" t="s">
        <v>56</v>
      </c>
      <c r="F7" s="30" t="s">
        <v>185</v>
      </c>
      <c r="G7" s="13">
        <v>27</v>
      </c>
      <c r="H7" s="94">
        <f>IF(B$17=0,0,G7/B$17)</f>
        <v>0.24770642201834864</v>
      </c>
      <c r="I7" s="56">
        <v>32</v>
      </c>
      <c r="K7" s="5">
        <v>5</v>
      </c>
      <c r="L7" s="61">
        <v>-125.9</v>
      </c>
      <c r="N7" s="76" t="s">
        <v>107</v>
      </c>
      <c r="O7" s="83">
        <f t="shared" si="0"/>
        <v>62.962962962962962</v>
      </c>
      <c r="P7" s="80">
        <v>27</v>
      </c>
      <c r="Q7" s="64">
        <v>1700</v>
      </c>
    </row>
    <row r="8" spans="1:17">
      <c r="A8" s="19" t="s">
        <v>3</v>
      </c>
      <c r="B8" s="13">
        <v>13</v>
      </c>
      <c r="C8" s="6">
        <f>IF(B$2=0,0,B8/B$2)</f>
        <v>0.18571428571428572</v>
      </c>
      <c r="E8" s="33" t="s">
        <v>59</v>
      </c>
      <c r="F8" s="30" t="s">
        <v>23</v>
      </c>
      <c r="G8" s="13">
        <v>21</v>
      </c>
      <c r="H8" s="94">
        <f>IF(B$17=0,0,G8/B$17)</f>
        <v>0.19266055045871561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0.18571428571428572</v>
      </c>
      <c r="E9" s="33" t="s">
        <v>57</v>
      </c>
      <c r="F9" s="30" t="s">
        <v>21</v>
      </c>
      <c r="G9" s="13">
        <v>19</v>
      </c>
      <c r="H9" s="94">
        <f>IF(B$17=0,0,G9/B$17)</f>
        <v>0.1743119266055046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0.32857142857142857</v>
      </c>
      <c r="E10" s="33" t="s">
        <v>182</v>
      </c>
      <c r="F10" s="30" t="s">
        <v>19</v>
      </c>
      <c r="G10" s="13">
        <v>15</v>
      </c>
      <c r="H10" s="94">
        <f>IF(B$17=0,0,G10/B$17)</f>
        <v>0.13761467889908258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0.48571428571428571</v>
      </c>
      <c r="E11" s="33" t="s">
        <v>74</v>
      </c>
      <c r="F11" s="30" t="s">
        <v>38</v>
      </c>
      <c r="G11" s="13">
        <v>4</v>
      </c>
      <c r="H11" s="94">
        <f>IF(B$17=0,0,G11/B$17)</f>
        <v>3.669724770642202E-2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1.4285714285714285E-2</v>
      </c>
      <c r="E12" s="33" t="s">
        <v>58</v>
      </c>
      <c r="F12" s="30" t="s">
        <v>22</v>
      </c>
      <c r="G12" s="13">
        <v>2</v>
      </c>
      <c r="H12" s="94">
        <f>IF(B$17=0,0,G12/B$17)</f>
        <v>1.834862385321101E-2</v>
      </c>
      <c r="I12" s="56">
        <v>30</v>
      </c>
      <c r="K12" s="5">
        <v>10</v>
      </c>
      <c r="L12" s="61">
        <v>-315.09999999999997</v>
      </c>
      <c r="N12" s="75" t="s">
        <v>126</v>
      </c>
      <c r="O12" s="85">
        <f>IF(P12=0,0,Q12/P12)</f>
        <v>15.9</v>
      </c>
      <c r="P12" s="79">
        <v>20</v>
      </c>
      <c r="Q12" s="67">
        <v>318</v>
      </c>
    </row>
    <row r="13" spans="1:17">
      <c r="A13" s="22" t="s">
        <v>97</v>
      </c>
      <c r="B13" s="15">
        <v>129</v>
      </c>
      <c r="C13" s="11">
        <f>IF(B$3=0,0,B13/B$3)</f>
        <v>0.26488706365503079</v>
      </c>
      <c r="E13" s="33" t="s">
        <v>67</v>
      </c>
      <c r="F13" s="30" t="s">
        <v>31</v>
      </c>
      <c r="G13" s="13">
        <v>2</v>
      </c>
      <c r="H13" s="94">
        <f>IF(B$17=0,0,G13/B$17)</f>
        <v>1.834862385321101E-2</v>
      </c>
      <c r="I13" s="56">
        <v>8</v>
      </c>
      <c r="K13" s="5">
        <v>11</v>
      </c>
      <c r="L13" s="61">
        <v>-357.9</v>
      </c>
      <c r="N13" s="76" t="s">
        <v>127</v>
      </c>
      <c r="O13" s="86">
        <f>IF(P13=0,0,Q13/P13)</f>
        <v>-13.464285714285714</v>
      </c>
      <c r="P13" s="80">
        <v>14</v>
      </c>
      <c r="Q13" s="68">
        <v>-188.5</v>
      </c>
    </row>
    <row r="14" spans="1:17">
      <c r="A14" s="19" t="s">
        <v>94</v>
      </c>
      <c r="B14" s="13">
        <v>114</v>
      </c>
      <c r="C14" s="6">
        <f>IF(B$3=0,0,B14/B$3)</f>
        <v>0.23408624229979466</v>
      </c>
      <c r="E14" s="33" t="s">
        <v>69</v>
      </c>
      <c r="F14" s="30" t="s">
        <v>33</v>
      </c>
      <c r="G14" s="13">
        <v>2</v>
      </c>
      <c r="H14" s="94">
        <f>IF(B$17=0,0,G14/B$17)</f>
        <v>1.834862385321101E-2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-4.7388888888888907</v>
      </c>
      <c r="P14" s="80">
        <v>18</v>
      </c>
      <c r="Q14" s="68">
        <v>-85.30000000000004</v>
      </c>
    </row>
    <row r="15" spans="1:17">
      <c r="A15" s="18" t="s">
        <v>99</v>
      </c>
      <c r="B15" s="12">
        <f>B21</f>
        <v>63</v>
      </c>
      <c r="C15" s="4">
        <f>IF(B$13=0,0,B15/B$13)</f>
        <v>0.48837209302325579</v>
      </c>
      <c r="E15" s="33" t="s">
        <v>77</v>
      </c>
      <c r="F15" s="30" t="s">
        <v>41</v>
      </c>
      <c r="G15" s="13">
        <v>2</v>
      </c>
      <c r="H15" s="94">
        <f>IF(B$17=0,0,G15/B$17)</f>
        <v>1.834862385321101E-2</v>
      </c>
      <c r="I15" s="56">
        <v>21</v>
      </c>
      <c r="K15" s="5">
        <v>13</v>
      </c>
      <c r="L15" s="61">
        <v>-352.49999999999994</v>
      </c>
      <c r="N15" s="77" t="s">
        <v>159</v>
      </c>
      <c r="O15" s="87">
        <f>IF(P15=0,0,Q15/P15)</f>
        <v>-6.7833333333333288</v>
      </c>
      <c r="P15" s="81">
        <v>18</v>
      </c>
      <c r="Q15" s="69">
        <v>-122.09999999999992</v>
      </c>
    </row>
    <row r="16" spans="1:17">
      <c r="A16" s="18" t="s">
        <v>100</v>
      </c>
      <c r="B16" s="12">
        <f>B22</f>
        <v>34</v>
      </c>
      <c r="C16" s="4">
        <f>IF(B$14=0,0,B16/B$14)</f>
        <v>0.2982456140350877</v>
      </c>
      <c r="E16" s="33" t="s">
        <v>61</v>
      </c>
      <c r="F16" s="30" t="s">
        <v>25</v>
      </c>
      <c r="G16" s="13">
        <v>1</v>
      </c>
      <c r="H16" s="94">
        <f>IF(B$17=0,0,G16/B$17)</f>
        <v>9.1743119266055051E-3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109</v>
      </c>
      <c r="C17" s="4">
        <f>IF(B$3=0,0,B17/B$3)</f>
        <v>0.22381930184804927</v>
      </c>
      <c r="E17" s="33" t="s">
        <v>66</v>
      </c>
      <c r="F17" s="30" t="s">
        <v>30</v>
      </c>
      <c r="G17" s="13">
        <v>1</v>
      </c>
      <c r="H17" s="94">
        <f>IF(B$17=0,0,G17/B$17)</f>
        <v>9.1743119266055051E-3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0.13552361396303902</v>
      </c>
      <c r="E18" s="33" t="s">
        <v>183</v>
      </c>
      <c r="F18" s="30" t="s">
        <v>186</v>
      </c>
      <c r="G18" s="13">
        <v>1</v>
      </c>
      <c r="H18" s="94">
        <f>IF(B$17=0,0,G18/B$17)</f>
        <v>9.1743119266055051E-3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38</v>
      </c>
      <c r="C19" s="6">
        <f>IF(B$17=0,0,B19/B$17)</f>
        <v>0.34862385321100919</v>
      </c>
      <c r="E19" s="33" t="s">
        <v>71</v>
      </c>
      <c r="F19" s="30" t="s">
        <v>35</v>
      </c>
      <c r="G19" s="13">
        <v>1</v>
      </c>
      <c r="H19" s="94">
        <f>IF(B$17=0,0,G19/B$17)</f>
        <v>9.1743119266055051E-3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71</v>
      </c>
      <c r="C20" s="6">
        <f>IF(B$17=0,0,B20/B$17)</f>
        <v>0.65137614678899081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63</v>
      </c>
      <c r="C21" s="6">
        <f>IF(B$17=0,0,B21/B$17)</f>
        <v>0.57798165137614677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34</v>
      </c>
      <c r="C22" s="6">
        <f>IF(B$17=0,0,B22/B$17)</f>
        <v>0.31192660550458717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0.11009174311926606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6088.9908256880735</v>
      </c>
      <c r="C24" s="8">
        <v>663700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13.37</v>
      </c>
      <c r="P24" s="80">
        <v>20</v>
      </c>
      <c r="Q24" s="68">
        <v>267.39999999999998</v>
      </c>
    </row>
    <row r="25" spans="1:17">
      <c r="A25" s="20" t="s">
        <v>133</v>
      </c>
      <c r="B25" s="97">
        <f>IF($B$17-B$16=0,0,C25/($B$17-B$16))</f>
        <v>7189.333333333333</v>
      </c>
      <c r="C25" s="98">
        <v>539200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3661.7647058823532</v>
      </c>
      <c r="C26" s="98">
        <v>124500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-5.7933333333333339</v>
      </c>
      <c r="P26" s="80">
        <v>15</v>
      </c>
      <c r="Q26" s="68">
        <v>-86.9</v>
      </c>
    </row>
    <row r="27" spans="1:17">
      <c r="A27" s="20" t="s">
        <v>132</v>
      </c>
      <c r="B27" s="97">
        <f>IF(B$18=0,0,C27/B$18)</f>
        <v>-5118.181818181818</v>
      </c>
      <c r="C27" s="98">
        <v>-337800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272</v>
      </c>
      <c r="O27" s="86">
        <f>IF(P27=0,0,Q27/P27)</f>
        <v>-5.9275862068965584</v>
      </c>
      <c r="P27" s="80">
        <v>29</v>
      </c>
      <c r="Q27" s="68">
        <v>-171.9000000000002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-12.069230769230773</v>
      </c>
      <c r="P28" s="80">
        <v>26</v>
      </c>
      <c r="Q28" s="68">
        <v>-313.80000000000007</v>
      </c>
    </row>
    <row r="29" spans="1:17">
      <c r="A29" s="19" t="s">
        <v>131</v>
      </c>
      <c r="B29" s="13">
        <v>34</v>
      </c>
      <c r="C29" s="96">
        <v>34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276</v>
      </c>
      <c r="O29" s="86">
        <f>IF(P29=0,0,Q29/P29)</f>
        <v>-14.074509803921568</v>
      </c>
      <c r="P29" s="80">
        <v>51</v>
      </c>
      <c r="Q29" s="68">
        <v>-717.8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0.14678899082568808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26</v>
      </c>
      <c r="C36" s="6">
        <f t="shared" si="3"/>
        <v>0.23853211009174313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3"/>
        <v>0.1743119266055046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24</v>
      </c>
      <c r="C38" s="6">
        <f t="shared" si="3"/>
        <v>0.22018348623853212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0.16513761467889909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4.5871559633027525E-2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9.1743119266055051E-3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54</v>
      </c>
      <c r="F2" s="29" t="s">
        <v>20</v>
      </c>
      <c r="G2" s="12">
        <v>103</v>
      </c>
      <c r="H2" s="93">
        <f>IF(B$17=0,0,G2/B$17)</f>
        <v>0.6560509554140127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230.3370786516854</v>
      </c>
      <c r="P2" s="79">
        <v>89</v>
      </c>
      <c r="Q2" s="63">
        <v>20500</v>
      </c>
    </row>
    <row r="3" spans="1:17">
      <c r="A3" s="19" t="s">
        <v>8</v>
      </c>
      <c r="B3" s="122">
        <v>627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0.51592356687898089</v>
      </c>
      <c r="I3" s="56">
        <v>17</v>
      </c>
      <c r="K3" s="5">
        <v>1</v>
      </c>
      <c r="L3" s="61">
        <v>10.6</v>
      </c>
      <c r="N3" s="76" t="s">
        <v>104</v>
      </c>
      <c r="O3" s="83">
        <f t="shared" si="0"/>
        <v>361.79775280898878</v>
      </c>
      <c r="P3" s="80">
        <v>89</v>
      </c>
      <c r="Q3" s="64">
        <v>32200</v>
      </c>
    </row>
    <row r="4" spans="1:17">
      <c r="A4" s="19" t="s">
        <v>6</v>
      </c>
      <c r="B4" s="124">
        <v>1019.0000000000003</v>
      </c>
      <c r="C4" s="125"/>
      <c r="E4" s="33" t="s">
        <v>181</v>
      </c>
      <c r="F4" s="30" t="s">
        <v>156</v>
      </c>
      <c r="G4" s="13">
        <v>72</v>
      </c>
      <c r="H4" s="94">
        <f>IF(B$17=0,0,G4/B$17)</f>
        <v>0.45859872611464969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1408.433734939759</v>
      </c>
      <c r="P4" s="80">
        <v>83</v>
      </c>
      <c r="Q4" s="64">
        <v>116900</v>
      </c>
    </row>
    <row r="5" spans="1:17">
      <c r="A5" s="19" t="s">
        <v>7</v>
      </c>
      <c r="B5" s="126">
        <f>IF(B$2=0,0,B$4/B$2)</f>
        <v>11.449438202247196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0.36942675159235666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998.57142857142856</v>
      </c>
      <c r="P5" s="80">
        <v>70</v>
      </c>
      <c r="Q5" s="64">
        <v>69900</v>
      </c>
    </row>
    <row r="6" spans="1:17">
      <c r="A6" s="19" t="s">
        <v>1</v>
      </c>
      <c r="B6" s="128">
        <f>IF(B$2=0,0,(B$7*1+B$8*2+B$9*3+B$10*4)/B$2)</f>
        <v>2.1685393258426968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0.2356687898089172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403.84615384615387</v>
      </c>
      <c r="P6" s="80">
        <v>52</v>
      </c>
      <c r="Q6" s="64">
        <v>21000</v>
      </c>
    </row>
    <row r="7" spans="1:17">
      <c r="A7" s="19" t="s">
        <v>2</v>
      </c>
      <c r="B7" s="13">
        <v>29</v>
      </c>
      <c r="C7" s="6">
        <f t="shared" ref="C7:C12" si="2">IF(B$2=0,0,B7/B$2)</f>
        <v>0.3258426966292135</v>
      </c>
      <c r="E7" s="33" t="s">
        <v>57</v>
      </c>
      <c r="F7" s="30" t="s">
        <v>21</v>
      </c>
      <c r="G7" s="13">
        <v>33</v>
      </c>
      <c r="H7" s="94">
        <f>IF(B$17=0,0,G7/B$17)</f>
        <v>0.21019108280254778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497.14285714285717</v>
      </c>
      <c r="P7" s="80">
        <v>35</v>
      </c>
      <c r="Q7" s="64">
        <v>17400</v>
      </c>
    </row>
    <row r="8" spans="1:17">
      <c r="A8" s="19" t="s">
        <v>3</v>
      </c>
      <c r="B8" s="13">
        <v>28</v>
      </c>
      <c r="C8" s="6">
        <f>IF(B$2=0,0,B8/B$2)</f>
        <v>0.3146067415730337</v>
      </c>
      <c r="E8" s="33" t="s">
        <v>59</v>
      </c>
      <c r="F8" s="30" t="s">
        <v>23</v>
      </c>
      <c r="G8" s="13">
        <v>33</v>
      </c>
      <c r="H8" s="94">
        <f>IF(B$17=0,0,G8/B$17)</f>
        <v>0.21019108280254778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20</v>
      </c>
      <c r="C9" s="7">
        <f>IF(B$2=0,0,B9/B$2)</f>
        <v>0.2247191011235955</v>
      </c>
      <c r="E9" s="33" t="s">
        <v>55</v>
      </c>
      <c r="F9" s="30" t="s">
        <v>155</v>
      </c>
      <c r="G9" s="13">
        <v>21</v>
      </c>
      <c r="H9" s="94">
        <f>IF(B$17=0,0,G9/B$17)</f>
        <v>0.13375796178343949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0.1348314606741573</v>
      </c>
      <c r="E10" s="33" t="s">
        <v>182</v>
      </c>
      <c r="F10" s="30" t="s">
        <v>19</v>
      </c>
      <c r="G10" s="13">
        <v>15</v>
      </c>
      <c r="H10" s="94">
        <f>IF(B$17=0,0,G10/B$17)</f>
        <v>9.5541401273885357E-2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0.6404494382022472</v>
      </c>
      <c r="E11" s="33" t="s">
        <v>77</v>
      </c>
      <c r="F11" s="30" t="s">
        <v>41</v>
      </c>
      <c r="G11" s="13">
        <v>12</v>
      </c>
      <c r="H11" s="94">
        <f>IF(B$17=0,0,G11/B$17)</f>
        <v>7.6433121019108277E-2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3.8216560509554139E-2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-0.45909090909090883</v>
      </c>
      <c r="P12" s="79">
        <v>22</v>
      </c>
      <c r="Q12" s="67">
        <v>-10.099999999999994</v>
      </c>
    </row>
    <row r="13" spans="1:17">
      <c r="A13" s="22" t="s">
        <v>97</v>
      </c>
      <c r="B13" s="15">
        <v>128</v>
      </c>
      <c r="C13" s="11">
        <f>IF(B$3=0,0,B13/B$3)</f>
        <v>0.20414673046251994</v>
      </c>
      <c r="E13" s="33" t="s">
        <v>67</v>
      </c>
      <c r="F13" s="30" t="s">
        <v>31</v>
      </c>
      <c r="G13" s="13">
        <v>5</v>
      </c>
      <c r="H13" s="94">
        <f>IF(B$17=0,0,G13/B$17)</f>
        <v>3.1847133757961783E-2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20.078947368421051</v>
      </c>
      <c r="P13" s="80">
        <v>19</v>
      </c>
      <c r="Q13" s="68">
        <v>381.5</v>
      </c>
    </row>
    <row r="14" spans="1:17">
      <c r="A14" s="19" t="s">
        <v>94</v>
      </c>
      <c r="B14" s="13">
        <v>238</v>
      </c>
      <c r="C14" s="6">
        <f>IF(B$3=0,0,B14/B$3)</f>
        <v>0.37958532695374803</v>
      </c>
      <c r="E14" s="33" t="s">
        <v>66</v>
      </c>
      <c r="F14" s="30" t="s">
        <v>30</v>
      </c>
      <c r="G14" s="13">
        <v>4</v>
      </c>
      <c r="H14" s="94">
        <f>IF(B$17=0,0,G14/B$17)</f>
        <v>2.5477707006369428E-2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9.6357142857142861</v>
      </c>
      <c r="P14" s="80">
        <v>28</v>
      </c>
      <c r="Q14" s="68">
        <v>269.8</v>
      </c>
    </row>
    <row r="15" spans="1:17">
      <c r="A15" s="18" t="s">
        <v>99</v>
      </c>
      <c r="B15" s="12">
        <f>B21</f>
        <v>74</v>
      </c>
      <c r="C15" s="4">
        <f>IF(B$13=0,0,B15/B$13)</f>
        <v>0.578125</v>
      </c>
      <c r="E15" s="33" t="s">
        <v>74</v>
      </c>
      <c r="F15" s="30" t="s">
        <v>38</v>
      </c>
      <c r="G15" s="13">
        <v>4</v>
      </c>
      <c r="H15" s="94">
        <f>IF(B$17=0,0,G15/B$17)</f>
        <v>2.5477707006369428E-2</v>
      </c>
      <c r="I15" s="56">
        <v>17</v>
      </c>
      <c r="K15" s="5">
        <v>13</v>
      </c>
      <c r="L15" s="61">
        <v>95.200000000000045</v>
      </c>
      <c r="N15" s="77" t="s">
        <v>159</v>
      </c>
      <c r="O15" s="87">
        <f>IF(P15=0,0,Q15/P15)</f>
        <v>18.889999999999997</v>
      </c>
      <c r="P15" s="81">
        <v>20</v>
      </c>
      <c r="Q15" s="69">
        <v>377.79999999999995</v>
      </c>
    </row>
    <row r="16" spans="1:17">
      <c r="A16" s="18" t="s">
        <v>100</v>
      </c>
      <c r="B16" s="12">
        <f>B22</f>
        <v>72</v>
      </c>
      <c r="C16" s="4">
        <f>IF(B$14=0,0,B16/B$14)</f>
        <v>0.30252100840336132</v>
      </c>
      <c r="E16" s="33" t="s">
        <v>62</v>
      </c>
      <c r="F16" s="30" t="s">
        <v>26</v>
      </c>
      <c r="G16" s="13">
        <v>3</v>
      </c>
      <c r="H16" s="94">
        <f>IF(B$17=0,0,G16/B$17)</f>
        <v>1.9108280254777069E-2</v>
      </c>
      <c r="I16" s="56">
        <v>3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157</v>
      </c>
      <c r="C17" s="4">
        <f>IF(B$3=0,0,B17/B$3)</f>
        <v>0.25039872408293462</v>
      </c>
      <c r="E17" s="33" t="s">
        <v>71</v>
      </c>
      <c r="F17" s="30" t="s">
        <v>35</v>
      </c>
      <c r="G17" s="13">
        <v>3</v>
      </c>
      <c r="H17" s="94">
        <f>IF(B$17=0,0,G17/B$17)</f>
        <v>1.9108280254777069E-2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9.0909090909090912E-2</v>
      </c>
      <c r="E18" s="33" t="s">
        <v>78</v>
      </c>
      <c r="F18" s="30" t="s">
        <v>42</v>
      </c>
      <c r="G18" s="13">
        <v>2</v>
      </c>
      <c r="H18" s="94">
        <f>IF(B$17=0,0,G18/B$17)</f>
        <v>1.2738853503184714E-2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51</v>
      </c>
      <c r="C19" s="6">
        <f>IF(B$17=0,0,B19/B$17)</f>
        <v>0.32484076433121017</v>
      </c>
      <c r="E19" s="33" t="s">
        <v>183</v>
      </c>
      <c r="F19" s="30" t="s">
        <v>186</v>
      </c>
      <c r="G19" s="13">
        <v>1</v>
      </c>
      <c r="H19" s="94">
        <f>IF(B$17=0,0,G19/B$17)</f>
        <v>6.369426751592357E-3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106</v>
      </c>
      <c r="C20" s="6">
        <f>IF(B$17=0,0,B20/B$17)</f>
        <v>0.67515923566878977</v>
      </c>
      <c r="E20" s="33" t="s">
        <v>69</v>
      </c>
      <c r="F20" s="30" t="s">
        <v>33</v>
      </c>
      <c r="G20" s="13">
        <v>1</v>
      </c>
      <c r="H20" s="94">
        <f>IF(B$17=0,0,G20/B$17)</f>
        <v>6.369426751592357E-3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74</v>
      </c>
      <c r="C21" s="6">
        <f>IF(B$17=0,0,B21/B$17)</f>
        <v>0.4713375796178344</v>
      </c>
      <c r="E21" s="33" t="s">
        <v>79</v>
      </c>
      <c r="F21" s="30" t="s">
        <v>43</v>
      </c>
      <c r="G21" s="13">
        <v>1</v>
      </c>
      <c r="H21" s="94">
        <f>IF(B$17=0,0,G21/B$17)</f>
        <v>6.369426751592357E-3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72</v>
      </c>
      <c r="C22" s="6">
        <f>IF(B$17=0,0,B22/B$17)</f>
        <v>0.45859872611464969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11</v>
      </c>
      <c r="C23" s="6">
        <f>IF(B$17=0,0,B23/B$17)</f>
        <v>7.0063694267515922E-2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6459.2356687898091</v>
      </c>
      <c r="C24" s="8">
        <v>1014100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235</v>
      </c>
      <c r="O24" s="86">
        <f>IF(P24=0,0,Q24/P24)</f>
        <v>19.385185185185176</v>
      </c>
      <c r="P24" s="80">
        <v>27</v>
      </c>
      <c r="Q24" s="68">
        <v>523.39999999999975</v>
      </c>
    </row>
    <row r="25" spans="1:17">
      <c r="A25" s="20" t="s">
        <v>133</v>
      </c>
      <c r="B25" s="97">
        <f>IF($B$17-B$16=0,0,C25/($B$17-B$16))</f>
        <v>7612.9411764705883</v>
      </c>
      <c r="C25" s="98">
        <v>647100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19.239024390243905</v>
      </c>
      <c r="P25" s="80">
        <v>41</v>
      </c>
      <c r="Q25" s="68">
        <v>788.80000000000007</v>
      </c>
    </row>
    <row r="26" spans="1:17">
      <c r="A26" s="20" t="s">
        <v>134</v>
      </c>
      <c r="B26" s="97">
        <f>IF(B$16=0,0,C26/B$16)</f>
        <v>5097.2222222222226</v>
      </c>
      <c r="C26" s="98">
        <v>367000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333</v>
      </c>
      <c r="O26" s="86">
        <f>IF(P26=0,0,Q26/P26)</f>
        <v>19.071428571428573</v>
      </c>
      <c r="P26" s="80">
        <v>14</v>
      </c>
      <c r="Q26" s="68">
        <v>267</v>
      </c>
    </row>
    <row r="27" spans="1:17">
      <c r="A27" s="20" t="s">
        <v>132</v>
      </c>
      <c r="B27" s="97">
        <f>IF(B$18=0,0,C27/B$18)</f>
        <v>-5898.2456140350878</v>
      </c>
      <c r="C27" s="98">
        <v>-336200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169</v>
      </c>
      <c r="O27" s="86">
        <f>IF(P27=0,0,Q27/P27)</f>
        <v>17.878947368421056</v>
      </c>
      <c r="P27" s="80">
        <v>19</v>
      </c>
      <c r="Q27" s="68">
        <v>339.70000000000005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277</v>
      </c>
      <c r="O29" s="86">
        <f>IF(P29=0,0,Q29/P29)</f>
        <v>14.074509803921568</v>
      </c>
      <c r="P29" s="80">
        <v>51</v>
      </c>
      <c r="Q29" s="68">
        <v>717.8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0.53999999999999782</v>
      </c>
      <c r="P31" s="80">
        <v>30</v>
      </c>
      <c r="Q31" s="68">
        <v>16.199999999999935</v>
      </c>
    </row>
    <row r="32" spans="1:17">
      <c r="A32" s="21" t="s">
        <v>112</v>
      </c>
      <c r="B32" s="26">
        <v>1</v>
      </c>
      <c r="C32" s="9">
        <f>IF(B$3=0,0,B32/B$3)</f>
        <v>1.594896331738437E-3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0.11464968152866242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33</v>
      </c>
      <c r="C36" s="6">
        <f t="shared" si="3"/>
        <v>0.21019108280254778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38</v>
      </c>
      <c r="C37" s="6">
        <f t="shared" si="3"/>
        <v>0.24203821656050956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32</v>
      </c>
      <c r="C38" s="6">
        <f t="shared" si="3"/>
        <v>0.20382165605095542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0.11464968152866242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11</v>
      </c>
      <c r="C40" s="6">
        <f t="shared" si="3"/>
        <v>7.0063694267515922E-2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1.2738853503184714E-2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2.5477707006369428E-2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6.369426751592357E-3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13</v>
      </c>
      <c r="H2" s="93">
        <f>IF(B$17=0,0,G2/B$17)</f>
        <v>0.56521739130434778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2078.9473684210525</v>
      </c>
      <c r="P2" s="79">
        <v>19</v>
      </c>
      <c r="Q2" s="63">
        <v>39500</v>
      </c>
    </row>
    <row r="3" spans="1:17">
      <c r="A3" s="19" t="s">
        <v>8</v>
      </c>
      <c r="B3" s="122">
        <v>126</v>
      </c>
      <c r="C3" s="123"/>
      <c r="E3" s="33" t="s">
        <v>60</v>
      </c>
      <c r="F3" s="30" t="s">
        <v>24</v>
      </c>
      <c r="G3" s="13">
        <v>13</v>
      </c>
      <c r="H3" s="94">
        <f>IF(B$17=0,0,G3/B$17)</f>
        <v>0.56521739130434778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-2242.1052631578946</v>
      </c>
      <c r="P3" s="80">
        <v>19</v>
      </c>
      <c r="Q3" s="64">
        <v>-42600</v>
      </c>
    </row>
    <row r="4" spans="1:17">
      <c r="A4" s="19" t="s">
        <v>6</v>
      </c>
      <c r="B4" s="124">
        <v>-133.19999999999999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0.34782608695652173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66.666666666666671</v>
      </c>
      <c r="P4" s="80">
        <v>18</v>
      </c>
      <c r="Q4" s="64">
        <v>1200</v>
      </c>
    </row>
    <row r="5" spans="1:17">
      <c r="A5" s="19" t="s">
        <v>7</v>
      </c>
      <c r="B5" s="126">
        <f>IF(B$2=0,0,B$4/B$2)</f>
        <v>-7.0105263157894733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0.34782608695652173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2.6842105263157894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0.30434782608695654</v>
      </c>
      <c r="I6" s="56">
        <v>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57</v>
      </c>
      <c r="F7" s="30" t="s">
        <v>21</v>
      </c>
      <c r="G7" s="13">
        <v>7</v>
      </c>
      <c r="H7" s="94">
        <f>IF(B$17=0,0,G7/B$17)</f>
        <v>0.30434782608695654</v>
      </c>
      <c r="I7" s="56">
        <v>10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0.26315789473684209</v>
      </c>
      <c r="E8" s="33" t="s">
        <v>56</v>
      </c>
      <c r="F8" s="30" t="s">
        <v>185</v>
      </c>
      <c r="G8" s="13">
        <v>6</v>
      </c>
      <c r="H8" s="94">
        <f>IF(B$17=0,0,G8/B$17)</f>
        <v>0.2608695652173913</v>
      </c>
      <c r="I8" s="56">
        <v>23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182</v>
      </c>
      <c r="F9" s="30" t="s">
        <v>19</v>
      </c>
      <c r="G9" s="13">
        <v>3</v>
      </c>
      <c r="H9" s="94">
        <f>IF(B$17=0,0,G9/B$17)</f>
        <v>0.13043478260869565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0.26315789473684209</v>
      </c>
      <c r="E10" s="33" t="s">
        <v>59</v>
      </c>
      <c r="F10" s="30" t="s">
        <v>23</v>
      </c>
      <c r="G10" s="13">
        <v>3</v>
      </c>
      <c r="H10" s="94">
        <f>IF(B$17=0,0,G10/B$17)</f>
        <v>0.13043478260869565</v>
      </c>
      <c r="I10" s="56">
        <v>26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2</v>
      </c>
      <c r="H11" s="94">
        <f>IF(B$17=0,0,G11/B$17)</f>
        <v>8.6956521739130432E-2</v>
      </c>
      <c r="I11" s="56">
        <v>14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8.6956521739130432E-2</v>
      </c>
      <c r="I12" s="56">
        <v>3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25</v>
      </c>
      <c r="C13" s="11">
        <f>IF(B$3=0,0,B13/B$3)</f>
        <v>0.1984126984126984</v>
      </c>
      <c r="E13" s="33" t="s">
        <v>74</v>
      </c>
      <c r="F13" s="30" t="s">
        <v>38</v>
      </c>
      <c r="G13" s="13">
        <v>1</v>
      </c>
      <c r="H13" s="94">
        <f>IF(B$17=0,0,G13/B$17)</f>
        <v>4.3478260869565216E-2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13</v>
      </c>
      <c r="C15" s="4">
        <f>IF(B$13=0,0,B15/B$13)</f>
        <v>0.52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0.18253968253968253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0.11904761904761904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5.7933333333333339</v>
      </c>
      <c r="P20" s="80">
        <v>15</v>
      </c>
      <c r="Q20" s="68">
        <v>86.9</v>
      </c>
    </row>
    <row r="21" spans="1:17">
      <c r="A21" s="19" t="s">
        <v>151</v>
      </c>
      <c r="B21" s="13">
        <v>13</v>
      </c>
      <c r="C21" s="6">
        <f>IF(B$17=0,0,B21/B$17)</f>
        <v>0.56521739130434778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276</v>
      </c>
      <c r="O24" s="86">
        <f t="shared" si="3"/>
        <v>-19.071428571428566</v>
      </c>
      <c r="P24" s="80">
        <v>14</v>
      </c>
      <c r="Q24" s="68">
        <v>-266.99999999999994</v>
      </c>
    </row>
    <row r="25" spans="1:17">
      <c r="A25" s="20" t="s">
        <v>133</v>
      </c>
      <c r="B25" s="97">
        <f>IF($B$17-B$16=0,0,C25/($B$17-B$16))</f>
        <v>8653.8461538461543</v>
      </c>
      <c r="C25" s="98">
        <v>112500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-27.037500000000001</v>
      </c>
      <c r="P26" s="80">
        <v>8</v>
      </c>
      <c r="Q26" s="68">
        <v>-216.3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0.2608695652173913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0.17391304347826086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0.17391304347826086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2024-10-24T09:26:42Z</dcterms:modified>
</cp:coreProperties>
</file>