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C77B00E-B215-44E1-B102-FE95CE12FA32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2" i="6301"/>
  <c r="O18" i="6318"/>
  <c r="O24" i="6309" l="1"/>
  <c r="O19" i="6318"/>
  <c r="O22" i="6318" l="1"/>
  <c r="O20" i="6301"/>
  <c r="O23" i="6320" l="1"/>
  <c r="O21" i="6320"/>
  <c r="O18" i="6320" l="1"/>
  <c r="O22" i="6320"/>
  <c r="O36" i="6277" l="1"/>
  <c r="O44" i="6277"/>
  <c r="O20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7" i="6309"/>
  <c r="O32" i="6272"/>
  <c r="H24" i="6319" l="1"/>
  <c r="C23" i="6319"/>
  <c r="H27" i="6319"/>
  <c r="C16" i="6319"/>
  <c r="H16" i="6319"/>
  <c r="H7" i="6319"/>
  <c r="H11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2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8" i="6319"/>
  <c r="H18" i="6319"/>
  <c r="C22" i="6319"/>
  <c r="C37" i="6319"/>
  <c r="C41" i="6319"/>
  <c r="O30" i="6298" l="1"/>
  <c r="O19" i="6314"/>
  <c r="O24" i="6318" l="1"/>
  <c r="O30" i="6277"/>
  <c r="O24" i="6313" l="1"/>
  <c r="O21" i="6318"/>
  <c r="O18" i="6314" l="1"/>
  <c r="O21" i="6317"/>
  <c r="O22" i="6315"/>
  <c r="O25" i="6272"/>
  <c r="O26" i="6318"/>
  <c r="O20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30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30" i="6315"/>
  <c r="O23" i="6314"/>
  <c r="O42" i="6277"/>
  <c r="O41" i="6277"/>
  <c r="O43" i="6277"/>
  <c r="O29" i="6315"/>
  <c r="O27" i="6313"/>
  <c r="O33" i="6309"/>
  <c r="O32" i="6315" l="1"/>
  <c r="O19" i="6315"/>
  <c r="O24" i="6305"/>
  <c r="O29" i="6306"/>
  <c r="O22" i="6302" l="1"/>
  <c r="O34" i="6315"/>
  <c r="O32" i="6314" l="1"/>
  <c r="O23" i="6309"/>
  <c r="O22" i="6307"/>
  <c r="O18" i="6305"/>
  <c r="O30" i="6305"/>
  <c r="O31" i="6305"/>
  <c r="O35" i="6307" l="1"/>
  <c r="O23" i="6307"/>
  <c r="O29" i="6302"/>
  <c r="O36" i="6302"/>
  <c r="O19" i="6302"/>
  <c r="O29" i="6314"/>
  <c r="O22" i="6314"/>
  <c r="O19" i="6313"/>
  <c r="O33" i="6315" l="1"/>
  <c r="O31" i="6315"/>
  <c r="O33" i="6304"/>
  <c r="O31" i="6304"/>
  <c r="O25" i="6304"/>
  <c r="O28" i="6314"/>
  <c r="O21" i="6314"/>
  <c r="O34" i="6309"/>
  <c r="O29" i="6309"/>
  <c r="O26" i="6309"/>
  <c r="O23" i="6311" l="1"/>
  <c r="O25" i="6315"/>
  <c r="O25" i="6314"/>
  <c r="O27" i="6301"/>
  <c r="O28" i="6301"/>
  <c r="O26" i="6301"/>
  <c r="O28" i="6315" l="1"/>
  <c r="O23" i="6315"/>
  <c r="O27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29" i="6313"/>
  <c r="O29" i="6311"/>
  <c r="O27" i="6311"/>
  <c r="O30" i="6311"/>
  <c r="O40" i="6272"/>
  <c r="O27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4" i="6314"/>
  <c r="H16" i="6314"/>
  <c r="H21" i="6314"/>
  <c r="H17" i="6314"/>
  <c r="C20" i="6314"/>
  <c r="B24" i="6314"/>
  <c r="H14" i="6314"/>
  <c r="C35" i="6314"/>
  <c r="C39" i="6314"/>
  <c r="O34" i="6313" l="1"/>
  <c r="O22" i="6313"/>
  <c r="O31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<sst xmlns="http://schemas.openxmlformats.org/spreadsheetml/2006/main" count="9942" uniqueCount="361">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</sst>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全体!$K$2:$K$875</c:f>
              <c:numCache>
                <c:formatCode>General</c:formatCode>
                <c:ptCount val="8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</c:numCache>
            </c:numRef>
          </c:xVal>
          <c:yVal>
            <c:numRef>
              <c:f>全体!$L$2:$L$875</c:f>
              <c:numCache>
                <c:formatCode>\+0.0;\-0.0;\±0</c:formatCode>
                <c:ptCount val="8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-58.419243986254294</c:v>
                </c:pt>
                <c:pt idx="1">
                  <c:v>-2.7491408934707904</c:v>
                </c:pt>
                <c:pt idx="2">
                  <c:v>-23.297491039426522</c:v>
                </c:pt>
                <c:pt idx="3">
                  <c:v>-29.349269588313412</c:v>
                </c:pt>
                <c:pt idx="4">
                  <c:v>-0.1736111111111111</c:v>
                </c:pt>
                <c:pt idx="5">
                  <c:v>-43.478260869565219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151</c:v>
                </c:pt>
                <c:pt idx="1">
                  <c:v>295</c:v>
                </c:pt>
                <c:pt idx="2">
                  <c:v>296</c:v>
                </c:pt>
                <c:pt idx="3">
                  <c:v>284</c:v>
                </c:pt>
                <c:pt idx="4">
                  <c:v>166</c:v>
                </c:pt>
                <c:pt idx="5">
                  <c:v>103</c:v>
                </c:pt>
                <c:pt idx="6">
                  <c:v>34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中村花菜!$L$2:$L$51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-1102.0408163265306</c:v>
                </c:pt>
                <c:pt idx="1">
                  <c:v>293.87755102040819</c:v>
                </c:pt>
                <c:pt idx="2">
                  <c:v>-1139.5833333333333</c:v>
                </c:pt>
                <c:pt idx="3">
                  <c:v>-473.33333333333331</c:v>
                </c:pt>
                <c:pt idx="4">
                  <c:v>300</c:v>
                </c:pt>
                <c:pt idx="5">
                  <c:v>-212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19</c:v>
                </c:pt>
                <c:pt idx="2">
                  <c:v>9</c:v>
                </c:pt>
                <c:pt idx="3">
                  <c:v>21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山本悠介!$L$2:$L$64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929.0322580645161</c:v>
                </c:pt>
                <c:pt idx="1">
                  <c:v>488.70967741935482</c:v>
                </c:pt>
                <c:pt idx="2">
                  <c:v>314.75409836065575</c:v>
                </c:pt>
                <c:pt idx="3">
                  <c:v>1167.8571428571429</c:v>
                </c:pt>
                <c:pt idx="4">
                  <c:v>967.30769230769226</c:v>
                </c:pt>
                <c:pt idx="5">
                  <c:v>842.42424242424238</c:v>
                </c:pt>
                <c:pt idx="6">
                  <c:v>-1321.0526315789473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34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清水常緑!$L$2:$L$66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-1131.25</c:v>
                </c:pt>
                <c:pt idx="1">
                  <c:v>759.375</c:v>
                </c:pt>
                <c:pt idx="2">
                  <c:v>-171.42857142857142</c:v>
                </c:pt>
                <c:pt idx="3">
                  <c:v>-915</c:v>
                </c:pt>
                <c:pt idx="4">
                  <c:v>-812.24489795918362</c:v>
                </c:pt>
                <c:pt idx="5">
                  <c:v>2648.4848484848485</c:v>
                </c:pt>
                <c:pt idx="6">
                  <c:v>800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16</c:v>
                </c:pt>
                <c:pt idx="1">
                  <c:v>16</c:v>
                </c:pt>
                <c:pt idx="2">
                  <c:v>19</c:v>
                </c:pt>
                <c:pt idx="3">
                  <c:v>18</c:v>
                </c:pt>
                <c:pt idx="4">
                  <c:v>14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所附快和!$L$2:$L$62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-741.66666666666663</c:v>
                </c:pt>
                <c:pt idx="1">
                  <c:v>-660</c:v>
                </c:pt>
                <c:pt idx="2">
                  <c:v>122.41379310344827</c:v>
                </c:pt>
                <c:pt idx="3">
                  <c:v>-402.0408163265306</c:v>
                </c:pt>
                <c:pt idx="4">
                  <c:v>463.88888888888891</c:v>
                </c:pt>
                <c:pt idx="5">
                  <c:v>-36.363636363636367</c:v>
                </c:pt>
                <c:pt idx="6">
                  <c:v>-2950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20</c:v>
                </c:pt>
                <c:pt idx="2">
                  <c:v>15</c:v>
                </c:pt>
                <c:pt idx="3">
                  <c:v>20</c:v>
                </c:pt>
                <c:pt idx="4">
                  <c:v>14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長野柊馬!$L$2:$L$81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116.45569620253164</c:v>
                </c:pt>
                <c:pt idx="1">
                  <c:v>155.69620253164558</c:v>
                </c:pt>
                <c:pt idx="2">
                  <c:v>1452.0547945205481</c:v>
                </c:pt>
                <c:pt idx="3">
                  <c:v>883.87096774193549</c:v>
                </c:pt>
                <c:pt idx="4">
                  <c:v>368.08510638297872</c:v>
                </c:pt>
                <c:pt idx="5">
                  <c:v>316.66666666666669</c:v>
                </c:pt>
                <c:pt idx="6">
                  <c:v>950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16</c:v>
                </c:pt>
                <c:pt idx="1">
                  <c:v>28</c:v>
                </c:pt>
                <c:pt idx="2">
                  <c:v>33</c:v>
                </c:pt>
                <c:pt idx="3">
                  <c:v>28</c:v>
                </c:pt>
                <c:pt idx="4">
                  <c:v>17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西野修世!$L$2:$L$25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-2069.5652173913045</c:v>
                </c:pt>
                <c:pt idx="1">
                  <c:v>-1373.9130434782608</c:v>
                </c:pt>
                <c:pt idx="2">
                  <c:v>-1054.5454545454545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高橋英将!$L$2:$L$20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1194.4444444444443</c:v>
                </c:pt>
                <c:pt idx="1">
                  <c:v>-2494.4444444444443</c:v>
                </c:pt>
                <c:pt idx="2">
                  <c:v>-76.470588235294116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佐藤成!$L$2:$L$10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-512.5</c:v>
                </c:pt>
                <c:pt idx="1">
                  <c:v>1125</c:v>
                </c:pt>
                <c:pt idx="2">
                  <c:v>-3700</c:v>
                </c:pt>
                <c:pt idx="3">
                  <c:v>-1220</c:v>
                </c:pt>
                <c:pt idx="4">
                  <c:v>-260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1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49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64</v>
      </c>
    </row>
    <row r="42" spans="1:2">
      <c r="A42" t="s">
        <v>277</v>
      </c>
      <c r="B42">
        <v>60</v>
      </c>
    </row>
    <row r="43" spans="1:2">
      <c r="A43" t="s">
        <v>276</v>
      </c>
      <c r="B43">
        <v>79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23</v>
      </c>
    </row>
    <row r="47" spans="1:2">
      <c r="A47" t="s">
        <v>333</v>
      </c>
      <c r="B47">
        <v>18</v>
      </c>
    </row>
    <row r="48" spans="1:2">
      <c r="A48" t="s">
        <v>335</v>
      </c>
      <c r="B48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0.55590789298792775</v>
      </c>
      <c r="C2" s="111"/>
      <c r="D2" s="112"/>
      <c r="E2" s="113"/>
      <c r="F2" s="112"/>
      <c r="G2" s="113"/>
      <c r="H2" s="110">
        <v>0.85908509287109069</v>
      </c>
      <c r="I2" s="111"/>
      <c r="J2" s="110">
        <v>0.64580421409033018</v>
      </c>
      <c r="K2" s="111"/>
      <c r="L2" s="110">
        <v>0.71388279544774724</v>
      </c>
      <c r="M2" s="111"/>
      <c r="N2" s="110">
        <v>0.74771544336662121</v>
      </c>
      <c r="O2" s="111"/>
      <c r="P2" s="110">
        <v>0.63611904201747949</v>
      </c>
      <c r="Q2" s="111"/>
      <c r="R2" s="110">
        <v>0.47021561489893443</v>
      </c>
      <c r="S2" s="111"/>
      <c r="T2" s="110">
        <v>-2.6234665239318337E-2</v>
      </c>
      <c r="U2" s="111"/>
      <c r="V2" s="110">
        <v>0.26188422244755799</v>
      </c>
      <c r="W2" s="111"/>
      <c r="X2" s="110">
        <v>0.12891776614464043</v>
      </c>
      <c r="Y2" s="111"/>
      <c r="Z2" s="110">
        <v>0.36203616582349613</v>
      </c>
      <c r="AA2" s="111"/>
      <c r="AB2" s="110">
        <v>0.32345331574800956</v>
      </c>
      <c r="AC2" s="111"/>
      <c r="AD2" s="110">
        <v>0.37858437051870952</v>
      </c>
      <c r="AE2" s="111"/>
      <c r="AF2" s="110">
        <v>-0.25087715435661906</v>
      </c>
      <c r="AG2" s="111"/>
      <c r="AH2" s="110">
        <v>0.4066116990658809</v>
      </c>
      <c r="AI2" s="111"/>
    </row>
    <row r="3" spans="1:35">
      <c r="A3" s="36">
        <v>1</v>
      </c>
      <c r="B3" s="37" t="s">
        <v>114</v>
      </c>
      <c r="C3" s="106">
        <v>218.25</v>
      </c>
      <c r="D3" s="37" t="s">
        <v>276</v>
      </c>
      <c r="E3" s="38">
        <v>802.70000000000039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79</v>
      </c>
      <c r="D4" s="45" t="s">
        <v>263</v>
      </c>
      <c r="E4" s="46">
        <v>771.40000000000009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0.37455197132616486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64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62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62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9.4982078853046589E-2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277</v>
      </c>
      <c r="C8" s="107">
        <v>60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0.26970954356846472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263</v>
      </c>
      <c r="G9" s="59">
        <v>12.441935483870969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49</v>
      </c>
      <c r="D10" s="45" t="s">
        <v>205</v>
      </c>
      <c r="E10" s="46">
        <v>141.1</v>
      </c>
      <c r="F10" s="47" t="s">
        <v>169</v>
      </c>
      <c r="G10" s="59">
        <v>12.067741935483872</v>
      </c>
      <c r="H10" s="47" t="s">
        <v>263</v>
      </c>
      <c r="I10" s="48">
        <v>2.1451612903225805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10.160759493670891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0.62903225806451613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0.25659472422062352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263</v>
      </c>
      <c r="AE11" s="50">
        <v>0.45794392523364486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2.2151898734177213</v>
      </c>
      <c r="J12" s="47" t="s">
        <v>169</v>
      </c>
      <c r="K12" s="49">
        <v>0.33870967741935482</v>
      </c>
      <c r="L12" s="47" t="s">
        <v>263</v>
      </c>
      <c r="M12" s="49">
        <v>0.11290322580645161</v>
      </c>
      <c r="N12" s="47" t="s">
        <v>276</v>
      </c>
      <c r="O12" s="49">
        <v>0.620253164556962</v>
      </c>
      <c r="P12" s="47" t="s">
        <v>276</v>
      </c>
      <c r="Q12" s="50">
        <v>0.24731182795698925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-4562.5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263</v>
      </c>
      <c r="AC12" s="50">
        <v>0.66346153846153844</v>
      </c>
      <c r="AD12" s="47" t="s">
        <v>179</v>
      </c>
      <c r="AE12" s="50">
        <v>0.45454545454545453</v>
      </c>
      <c r="AF12" s="47" t="s">
        <v>335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0.33870967741935482</v>
      </c>
      <c r="L13" s="47" t="s">
        <v>335</v>
      </c>
      <c r="M13" s="49">
        <v>0.125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0.25454545454545452</v>
      </c>
      <c r="Z13" s="47" t="s">
        <v>272</v>
      </c>
      <c r="AA13" s="50">
        <v>0.25316455696202533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0.31645569620253167</v>
      </c>
      <c r="L14" s="47" t="s">
        <v>276</v>
      </c>
      <c r="M14" s="49">
        <v>0.15189873417721519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235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244</v>
      </c>
      <c r="E16" s="46">
        <v>38.19999999999996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244</v>
      </c>
      <c r="K16" s="49">
        <v>0.29166666666666669</v>
      </c>
      <c r="L16" s="47" t="s">
        <v>169</v>
      </c>
      <c r="M16" s="49">
        <v>0.16129032258064516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244</v>
      </c>
      <c r="AC16" s="50">
        <v>0.6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23</v>
      </c>
      <c r="D17" s="45" t="s">
        <v>164</v>
      </c>
      <c r="E17" s="46">
        <v>22.499999999999993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277</v>
      </c>
      <c r="K17" s="49">
        <v>0.28333333333333333</v>
      </c>
      <c r="L17" s="47" t="s">
        <v>244</v>
      </c>
      <c r="M17" s="49">
        <v>0.16666666666666666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0.11618257261410789</v>
      </c>
      <c r="T17" s="47" t="s">
        <v>227</v>
      </c>
      <c r="U17" s="51">
        <v>7161.9047619047615</v>
      </c>
      <c r="V17" s="47" t="s">
        <v>324</v>
      </c>
      <c r="W17" s="51">
        <v>-5262.9629629629626</v>
      </c>
      <c r="X17" s="47" t="s">
        <v>272</v>
      </c>
      <c r="Y17" s="50">
        <v>0.22362869198312235</v>
      </c>
      <c r="Z17" s="47" t="s">
        <v>277</v>
      </c>
      <c r="AA17" s="50">
        <v>0.23501199040767387</v>
      </c>
      <c r="AB17" s="47" t="s">
        <v>276</v>
      </c>
      <c r="AC17" s="50">
        <v>0.59292035398230092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272</v>
      </c>
      <c r="K18" s="49">
        <v>0.28125</v>
      </c>
      <c r="L18" s="47" t="s">
        <v>179</v>
      </c>
      <c r="M18" s="49">
        <v>0.1875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333</v>
      </c>
      <c r="S18" s="50">
        <v>0.125</v>
      </c>
      <c r="T18" s="47" t="s">
        <v>161</v>
      </c>
      <c r="U18" s="51">
        <v>7025</v>
      </c>
      <c r="V18" s="47" t="s">
        <v>277</v>
      </c>
      <c r="W18" s="51">
        <v>-5296.7213114754095</v>
      </c>
      <c r="X18" s="47" t="s">
        <v>213</v>
      </c>
      <c r="Y18" s="50">
        <v>0.22222222222222221</v>
      </c>
      <c r="Z18" s="47" t="s">
        <v>161</v>
      </c>
      <c r="AA18" s="50">
        <v>0.23376623376623376</v>
      </c>
      <c r="AB18" s="47" t="s">
        <v>238</v>
      </c>
      <c r="AC18" s="50">
        <v>0.58823529411764708</v>
      </c>
      <c r="AD18" s="47" t="s">
        <v>191</v>
      </c>
      <c r="AE18" s="50">
        <v>0.35714285714285715</v>
      </c>
      <c r="AF18" s="47" t="s">
        <v>333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195</v>
      </c>
      <c r="K19" s="49">
        <v>0.2711864406779661</v>
      </c>
      <c r="L19" s="47" t="s">
        <v>213</v>
      </c>
      <c r="M19" s="49">
        <v>0.2</v>
      </c>
      <c r="N19" s="47" t="s">
        <v>114</v>
      </c>
      <c r="O19" s="49">
        <v>0.50286368843069873</v>
      </c>
      <c r="P19" s="47" t="s">
        <v>169</v>
      </c>
      <c r="Q19" s="50">
        <v>0.21615720524017468</v>
      </c>
      <c r="R19" s="47" t="s">
        <v>335</v>
      </c>
      <c r="S19" s="50">
        <v>0.12727272727272726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114</v>
      </c>
      <c r="AA19" s="50">
        <v>0.23209528287102335</v>
      </c>
      <c r="AB19" s="47" t="s">
        <v>228</v>
      </c>
      <c r="AC19" s="50">
        <v>0.56666666666666665</v>
      </c>
      <c r="AD19" s="47" t="s">
        <v>272</v>
      </c>
      <c r="AE19" s="50">
        <v>0.35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272</v>
      </c>
      <c r="E20" s="46">
        <v>10.800000000000065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255</v>
      </c>
      <c r="K20" s="49">
        <v>0.26666666666666666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244</v>
      </c>
      <c r="Q20" s="50">
        <v>0.21264367816091953</v>
      </c>
      <c r="R20" s="47" t="s">
        <v>195</v>
      </c>
      <c r="S20" s="50">
        <v>0.12735849056603774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297</v>
      </c>
      <c r="AA20" s="50">
        <v>0.2318840579710145</v>
      </c>
      <c r="AB20" s="47" t="s">
        <v>265</v>
      </c>
      <c r="AC20" s="50">
        <v>0.56140350877192979</v>
      </c>
      <c r="AD20" s="47" t="s">
        <v>216</v>
      </c>
      <c r="AE20" s="50">
        <v>0.34615384615384615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18</v>
      </c>
      <c r="D21" s="45" t="s">
        <v>177</v>
      </c>
      <c r="E21" s="46">
        <v>3.8999999999999986</v>
      </c>
      <c r="F21" s="47" t="s">
        <v>272</v>
      </c>
      <c r="G21" s="59">
        <v>0.16875000000000101</v>
      </c>
      <c r="H21" s="47" t="s">
        <v>272</v>
      </c>
      <c r="I21" s="48">
        <v>2.484375</v>
      </c>
      <c r="J21" s="47" t="s">
        <v>216</v>
      </c>
      <c r="K21" s="49">
        <v>0.25925925925925924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0.21219244632502743</v>
      </c>
      <c r="R21" s="47" t="s">
        <v>162</v>
      </c>
      <c r="S21" s="50">
        <v>0.12820512820512819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263</v>
      </c>
      <c r="Y21" s="50">
        <v>0.21576763485477179</v>
      </c>
      <c r="Z21" s="47" t="s">
        <v>264</v>
      </c>
      <c r="AA21" s="50">
        <v>0.23076923076923078</v>
      </c>
      <c r="AB21" s="47" t="s">
        <v>114</v>
      </c>
      <c r="AC21" s="50">
        <v>0.54404945904173108</v>
      </c>
      <c r="AD21" s="47" t="s">
        <v>114</v>
      </c>
      <c r="AE21" s="50">
        <v>0.33693450371370698</v>
      </c>
      <c r="AF21" s="47" t="s">
        <v>238</v>
      </c>
      <c r="AG21" s="50">
        <v>0.40540540540540543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2.4902634593356243</v>
      </c>
      <c r="J22" s="47" t="s">
        <v>114</v>
      </c>
      <c r="K22" s="49">
        <v>0.25544100801832759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272</v>
      </c>
      <c r="U22" s="51">
        <v>6731.6326530612241</v>
      </c>
      <c r="V22" s="47" t="s">
        <v>272</v>
      </c>
      <c r="W22" s="51">
        <v>-5463.2911392405067</v>
      </c>
      <c r="X22" s="47" t="s">
        <v>163</v>
      </c>
      <c r="Y22" s="50">
        <v>0.21518987341772153</v>
      </c>
      <c r="Z22" s="47" t="s">
        <v>263</v>
      </c>
      <c r="AA22" s="50">
        <v>0.22199170124481327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0.39795918367346939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-0.15383734249713654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297</v>
      </c>
      <c r="M23" s="49">
        <v>0.22222222222222221</v>
      </c>
      <c r="N23" s="47" t="s">
        <v>255</v>
      </c>
      <c r="O23" s="49">
        <v>0.5</v>
      </c>
      <c r="P23" s="47" t="s">
        <v>277</v>
      </c>
      <c r="Q23" s="50">
        <v>0.20863309352517986</v>
      </c>
      <c r="R23" s="47" t="s">
        <v>244</v>
      </c>
      <c r="S23" s="50">
        <v>0.13218390804597702</v>
      </c>
      <c r="T23" s="47" t="s">
        <v>324</v>
      </c>
      <c r="U23" s="51">
        <v>6680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0.216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0.22448979591836735</v>
      </c>
      <c r="L24" s="47" t="s">
        <v>255</v>
      </c>
      <c r="M24" s="49">
        <v>0.23333333333333334</v>
      </c>
      <c r="N24" s="47" t="s">
        <v>175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335</v>
      </c>
      <c r="U24" s="51">
        <v>6675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335</v>
      </c>
      <c r="AE24" s="50">
        <v>0.33333333333333331</v>
      </c>
      <c r="AF24" s="47" t="s">
        <v>263</v>
      </c>
      <c r="AG24" s="50">
        <v>0.38461538461538464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265</v>
      </c>
      <c r="M25" s="49">
        <v>0.2413793103448276</v>
      </c>
      <c r="N25" s="47" t="s">
        <v>177</v>
      </c>
      <c r="O25" s="49">
        <v>0.5</v>
      </c>
      <c r="P25" s="47" t="s">
        <v>272</v>
      </c>
      <c r="Q25" s="50">
        <v>0.20675105485232068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235</v>
      </c>
      <c r="W25" s="51">
        <v>-5581.818181818182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114</v>
      </c>
      <c r="M26" s="49">
        <v>0.24856815578465064</v>
      </c>
      <c r="N26" s="47" t="s">
        <v>223</v>
      </c>
      <c r="O26" s="49">
        <v>0.5</v>
      </c>
      <c r="P26" s="47" t="s">
        <v>255</v>
      </c>
      <c r="Q26" s="50">
        <v>0.20657276995305165</v>
      </c>
      <c r="R26" s="47" t="s">
        <v>114</v>
      </c>
      <c r="S26" s="50">
        <v>0.13336467638301205</v>
      </c>
      <c r="T26" s="47" t="s">
        <v>276</v>
      </c>
      <c r="U26" s="51">
        <v>6534.782608695652</v>
      </c>
      <c r="V26" s="47" t="s">
        <v>114</v>
      </c>
      <c r="W26" s="51">
        <v>-5782.608695652174</v>
      </c>
      <c r="X26" s="47" t="s">
        <v>114</v>
      </c>
      <c r="Y26" s="50">
        <v>0.20278953142140729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277</v>
      </c>
      <c r="G27" s="59">
        <v>-4.3733333333333331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272</v>
      </c>
      <c r="M27" s="49">
        <v>0.25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6500.4431314623334</v>
      </c>
      <c r="V27" s="47" t="s">
        <v>168</v>
      </c>
      <c r="W27" s="51">
        <v>-5835.7142857142853</v>
      </c>
      <c r="X27" s="47" t="s">
        <v>276</v>
      </c>
      <c r="Y27" s="50">
        <v>0.2025089605734767</v>
      </c>
      <c r="Z27" s="47" t="s">
        <v>244</v>
      </c>
      <c r="AA27" s="50">
        <v>0.19540229885057472</v>
      </c>
      <c r="AB27" s="47" t="s">
        <v>216</v>
      </c>
      <c r="AC27" s="50">
        <v>0.51515151515151514</v>
      </c>
      <c r="AD27" s="47" t="s">
        <v>276</v>
      </c>
      <c r="AE27" s="50">
        <v>0.30143540669856461</v>
      </c>
      <c r="AF27" s="47" t="s">
        <v>265</v>
      </c>
      <c r="AG27" s="50">
        <v>0.37037037037037035</v>
      </c>
      <c r="AH27" s="47" t="s">
        <v>163</v>
      </c>
      <c r="AI27" s="54">
        <v>43600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277</v>
      </c>
      <c r="I28" s="48">
        <v>2.65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272</v>
      </c>
      <c r="O28" s="49">
        <v>0.484375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304</v>
      </c>
      <c r="W28" s="51">
        <v>-5882.1428571428569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272</v>
      </c>
      <c r="AC28" s="50">
        <v>0.50943396226415094</v>
      </c>
      <c r="AD28" s="47" t="s">
        <v>228</v>
      </c>
      <c r="AE28" s="50">
        <v>0.29629629629629628</v>
      </c>
      <c r="AF28" s="47" t="s">
        <v>114</v>
      </c>
      <c r="AG28" s="50">
        <v>0.3685376661742984</v>
      </c>
      <c r="AH28" s="47" t="s">
        <v>177</v>
      </c>
      <c r="AI28" s="54">
        <v>42500</v>
      </c>
    </row>
    <row r="29" spans="1:35">
      <c r="A29" s="44">
        <v>27</v>
      </c>
      <c r="B29" s="45" t="s">
        <v>163</v>
      </c>
      <c r="C29" s="107">
        <v>9</v>
      </c>
      <c r="D29" s="45" t="s">
        <v>262</v>
      </c>
      <c r="E29" s="46">
        <v>-59.2</v>
      </c>
      <c r="F29" s="47" t="s">
        <v>235</v>
      </c>
      <c r="G29" s="59">
        <v>-6.6326530612244872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164</v>
      </c>
      <c r="M29" s="49">
        <v>0.26666666666666666</v>
      </c>
      <c r="N29" s="47" t="s">
        <v>277</v>
      </c>
      <c r="O29" s="49">
        <v>0.45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277</v>
      </c>
      <c r="U29" s="51">
        <v>6300</v>
      </c>
      <c r="V29" s="47" t="s">
        <v>177</v>
      </c>
      <c r="W29" s="51">
        <v>-5950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213</v>
      </c>
      <c r="AC29" s="50">
        <v>0.5</v>
      </c>
      <c r="AD29" s="47" t="s">
        <v>235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241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235</v>
      </c>
      <c r="I30" s="48">
        <v>2.6734693877551021</v>
      </c>
      <c r="J30" s="47" t="s">
        <v>227</v>
      </c>
      <c r="K30" s="49">
        <v>0.14285714285714285</v>
      </c>
      <c r="L30" s="47" t="s">
        <v>238</v>
      </c>
      <c r="M30" s="49">
        <v>0.26666666666666666</v>
      </c>
      <c r="N30" s="47" t="s">
        <v>235</v>
      </c>
      <c r="O30" s="49">
        <v>0.44897959183673469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213</v>
      </c>
      <c r="W30" s="51">
        <v>-5966.666666666667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333</v>
      </c>
      <c r="AC30" s="50">
        <v>0.5</v>
      </c>
      <c r="AD30" s="47" t="s">
        <v>238</v>
      </c>
      <c r="AE30" s="50">
        <v>0.28888888888888886</v>
      </c>
      <c r="AF30" s="47" t="s">
        <v>228</v>
      </c>
      <c r="AG30" s="50">
        <v>0.35714285714285715</v>
      </c>
      <c r="AH30" s="47" t="s">
        <v>324</v>
      </c>
      <c r="AI30" s="54">
        <v>38500</v>
      </c>
    </row>
    <row r="31" spans="1:35">
      <c r="A31" s="44">
        <v>29</v>
      </c>
      <c r="B31" s="45" t="s">
        <v>258</v>
      </c>
      <c r="C31" s="107">
        <v>9</v>
      </c>
      <c r="D31" s="45" t="s">
        <v>199</v>
      </c>
      <c r="E31" s="46">
        <v>-97.4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333</v>
      </c>
      <c r="K31" s="49">
        <v>0.1111111111111111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235</v>
      </c>
      <c r="Q31" s="50">
        <v>0.184</v>
      </c>
      <c r="R31" s="47" t="s">
        <v>277</v>
      </c>
      <c r="S31" s="50">
        <v>0.14628297362110312</v>
      </c>
      <c r="T31" s="47" t="s">
        <v>203</v>
      </c>
      <c r="U31" s="51">
        <v>6275</v>
      </c>
      <c r="V31" s="47" t="s">
        <v>227</v>
      </c>
      <c r="W31" s="51">
        <v>-5992.8571428571431</v>
      </c>
      <c r="X31" s="47" t="s">
        <v>179</v>
      </c>
      <c r="Y31" s="50">
        <v>0.19083969465648856</v>
      </c>
      <c r="Z31" s="47" t="s">
        <v>333</v>
      </c>
      <c r="AA31" s="50">
        <v>0.17499999999999999</v>
      </c>
      <c r="AB31" s="47" t="s">
        <v>167</v>
      </c>
      <c r="AC31" s="50">
        <v>0.5</v>
      </c>
      <c r="AD31" s="47" t="s">
        <v>277</v>
      </c>
      <c r="AE31" s="50">
        <v>0.26530612244897961</v>
      </c>
      <c r="AF31" s="47" t="s">
        <v>277</v>
      </c>
      <c r="AG31" s="50">
        <v>0.35632183908045978</v>
      </c>
      <c r="AH31" s="47" t="s">
        <v>258</v>
      </c>
      <c r="AI31" s="54">
        <v>37500</v>
      </c>
    </row>
    <row r="32" spans="1:35">
      <c r="A32" s="44">
        <v>30</v>
      </c>
      <c r="B32" s="45" t="s">
        <v>297</v>
      </c>
      <c r="C32" s="107">
        <v>9</v>
      </c>
      <c r="D32" s="45" t="s">
        <v>241</v>
      </c>
      <c r="E32" s="46">
        <v>-97.9</v>
      </c>
      <c r="F32" s="47" t="s">
        <v>269</v>
      </c>
      <c r="G32" s="59">
        <v>-10.661904761904763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333</v>
      </c>
      <c r="M32" s="49">
        <v>0.27777777777777779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235</v>
      </c>
      <c r="S32" s="50">
        <v>0.14666666666666667</v>
      </c>
      <c r="T32" s="47" t="s">
        <v>163</v>
      </c>
      <c r="U32" s="51">
        <v>6172.2222222222226</v>
      </c>
      <c r="V32" s="47" t="s">
        <v>276</v>
      </c>
      <c r="W32" s="51">
        <v>-6067.9245283018872</v>
      </c>
      <c r="X32" s="47" t="s">
        <v>216</v>
      </c>
      <c r="Y32" s="50">
        <v>0.18435754189944134</v>
      </c>
      <c r="Z32" s="47" t="s">
        <v>262</v>
      </c>
      <c r="AA32" s="50">
        <v>0.17391304347826086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235</v>
      </c>
      <c r="AG32" s="50">
        <v>0.33333333333333331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8</v>
      </c>
      <c r="D33" s="45" t="s">
        <v>335</v>
      </c>
      <c r="E33" s="46">
        <v>-105.5</v>
      </c>
      <c r="F33" s="47" t="s">
        <v>241</v>
      </c>
      <c r="G33" s="59">
        <v>-10.877777777777778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244</v>
      </c>
      <c r="O33" s="49">
        <v>0.41666666666666669</v>
      </c>
      <c r="P33" s="47" t="s">
        <v>333</v>
      </c>
      <c r="Q33" s="50">
        <v>0.17499999999999999</v>
      </c>
      <c r="R33" s="47" t="s">
        <v>304</v>
      </c>
      <c r="S33" s="50">
        <v>0.14814814814814814</v>
      </c>
      <c r="T33" s="47" t="s">
        <v>168</v>
      </c>
      <c r="U33" s="51">
        <v>5988.3720930232557</v>
      </c>
      <c r="V33" s="47" t="s">
        <v>244</v>
      </c>
      <c r="W33" s="51">
        <v>-6282.608695652174</v>
      </c>
      <c r="X33" s="47" t="s">
        <v>333</v>
      </c>
      <c r="Y33" s="50">
        <v>0.18333333333333332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333</v>
      </c>
      <c r="G34" s="59">
        <v>-11.166666666666666</v>
      </c>
      <c r="H34" s="47" t="s">
        <v>238</v>
      </c>
      <c r="I34" s="48">
        <v>2.7333333333333334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0.32608695652173914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223</v>
      </c>
      <c r="I35" s="48">
        <v>2.75</v>
      </c>
      <c r="J35" s="47" t="s">
        <v>324</v>
      </c>
      <c r="K35" s="49">
        <v>4.3478260869565216E-2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235</v>
      </c>
      <c r="U35" s="51">
        <v>5813.04347826087</v>
      </c>
      <c r="V35" s="47" t="s">
        <v>333</v>
      </c>
      <c r="W35" s="51">
        <v>-6373.333333333333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335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333</v>
      </c>
      <c r="O36" s="49">
        <v>0.3888888888888889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5793.8461538461543</v>
      </c>
      <c r="V36" s="47" t="s">
        <v>238</v>
      </c>
      <c r="W36" s="51">
        <v>-6512.9032258064517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277</v>
      </c>
      <c r="AC36" s="50">
        <v>0.46728971962616822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333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0.16666666666666666</v>
      </c>
      <c r="T37" s="47" t="s">
        <v>258</v>
      </c>
      <c r="U37" s="51">
        <v>5627.272727272727</v>
      </c>
      <c r="V37" s="47" t="s">
        <v>161</v>
      </c>
      <c r="W37" s="51">
        <v>-6514.2857142857147</v>
      </c>
      <c r="X37" s="47" t="s">
        <v>235</v>
      </c>
      <c r="Y37" s="50">
        <v>0.16</v>
      </c>
      <c r="Z37" s="47" t="s">
        <v>269</v>
      </c>
      <c r="AA37" s="50">
        <v>0.15646258503401361</v>
      </c>
      <c r="AB37" s="47" t="s">
        <v>324</v>
      </c>
      <c r="AC37" s="50">
        <v>0.44444444444444442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335</v>
      </c>
      <c r="G38" s="59">
        <v>-13.1875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163</v>
      </c>
      <c r="M38" s="49">
        <v>0.33333333333333331</v>
      </c>
      <c r="N38" s="47" t="s">
        <v>335</v>
      </c>
      <c r="O38" s="49">
        <v>0.375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180</v>
      </c>
      <c r="W38" s="51">
        <v>-6600</v>
      </c>
      <c r="X38" s="47" t="s">
        <v>169</v>
      </c>
      <c r="Y38" s="50">
        <v>0.15938864628820962</v>
      </c>
      <c r="Z38" s="47" t="s">
        <v>324</v>
      </c>
      <c r="AA38" s="50">
        <v>0.1554054054054054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262</v>
      </c>
      <c r="M39" s="49">
        <v>0.33333333333333331</v>
      </c>
      <c r="N39" s="47" t="s">
        <v>324</v>
      </c>
      <c r="O39" s="49">
        <v>0.34782608695652173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228</v>
      </c>
      <c r="W39" s="51">
        <v>-6690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335</v>
      </c>
      <c r="AC39" s="50">
        <v>0.35714285714285715</v>
      </c>
      <c r="AD39" s="47" t="s">
        <v>324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-134.30000000000021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235</v>
      </c>
      <c r="M40" s="49">
        <v>0.34693877551020408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5357.1428571428569</v>
      </c>
      <c r="V40" s="47" t="s">
        <v>163</v>
      </c>
      <c r="W40" s="51">
        <v>-6733.333333333333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0.38333333333333336</v>
      </c>
      <c r="N41" s="47" t="s">
        <v>262</v>
      </c>
      <c r="O41" s="49">
        <v>0.33333333333333331</v>
      </c>
      <c r="P41" s="47" t="s">
        <v>335</v>
      </c>
      <c r="Q41" s="50">
        <v>0.14545454545454545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195</v>
      </c>
      <c r="W41" s="51">
        <v>-6753.7037037037035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0.18243243243243243</v>
      </c>
      <c r="T42" s="47" t="s">
        <v>179</v>
      </c>
      <c r="U42" s="51">
        <v>4909.375</v>
      </c>
      <c r="V42" s="47" t="s">
        <v>255</v>
      </c>
      <c r="W42" s="51">
        <v>-6852.3809523809523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-24.717391304347824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241</v>
      </c>
      <c r="W43" s="51">
        <v>-7080</v>
      </c>
      <c r="X43" s="47" t="s">
        <v>324</v>
      </c>
      <c r="Y43" s="50">
        <v>0.12162162162162163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3.1304347826086958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0.10135135135135136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335</v>
      </c>
      <c r="W44" s="51">
        <v>-7085.7142857142853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333</v>
      </c>
      <c r="E45" s="46">
        <v>-201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0.10909090909090909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0.52173913043478259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277</v>
      </c>
      <c r="E47" s="46">
        <v>-262.39999999999998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-324.99999999999989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-362.40000000000003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-568.5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873</v>
      </c>
      <c r="C2" s="121"/>
      <c r="E2" s="32" t="s">
        <v>54</v>
      </c>
      <c r="F2" s="29" t="s">
        <v>20</v>
      </c>
      <c r="G2" s="12">
        <v>806</v>
      </c>
      <c r="H2" s="93">
        <f>IF(B$17=0,0,G2/B$17)</f>
        <v>0.59527326440177253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-58.419243986254294</v>
      </c>
      <c r="P2" s="79">
        <v>873</v>
      </c>
      <c r="Q2" s="63">
        <v>-51000</v>
      </c>
    </row>
    <row r="3" spans="1:17">
      <c r="A3" s="19" t="s">
        <v>8</v>
      </c>
      <c r="B3" s="122">
        <v>6381</v>
      </c>
      <c r="C3" s="123"/>
      <c r="E3" s="33" t="s">
        <v>181</v>
      </c>
      <c r="F3" s="30" t="s">
        <v>156</v>
      </c>
      <c r="G3" s="13">
        <v>700</v>
      </c>
      <c r="H3" s="94">
        <f>IF(B$17=0,0,G3/B$17)</f>
        <v>0.51698670605612995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-2.7491408934707904</v>
      </c>
      <c r="P3" s="80">
        <v>873</v>
      </c>
      <c r="Q3" s="64">
        <v>-2400</v>
      </c>
    </row>
    <row r="4" spans="1:17">
      <c r="A4" s="19" t="s">
        <v>6</v>
      </c>
      <c r="B4" s="124">
        <v>-134.30000000000021</v>
      </c>
      <c r="C4" s="125"/>
      <c r="E4" s="33" t="s">
        <v>184</v>
      </c>
      <c r="F4" s="30" t="s">
        <v>187</v>
      </c>
      <c r="G4" s="13">
        <v>675</v>
      </c>
      <c r="H4" s="94">
        <f>IF(B$17=0,0,G4/B$17)</f>
        <v>0.49852289512555392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-23.297491039426522</v>
      </c>
      <c r="P4" s="80">
        <v>837</v>
      </c>
      <c r="Q4" s="64">
        <v>-19500</v>
      </c>
    </row>
    <row r="5" spans="1:17">
      <c r="A5" s="19" t="s">
        <v>7</v>
      </c>
      <c r="B5" s="126">
        <f>IF(B$2=0,0,B$4/B$2)</f>
        <v>-0.15383734249713654</v>
      </c>
      <c r="C5" s="127"/>
      <c r="E5" s="33" t="s">
        <v>60</v>
      </c>
      <c r="F5" s="30" t="s">
        <v>24</v>
      </c>
      <c r="G5" s="13">
        <v>514</v>
      </c>
      <c r="H5" s="94">
        <f>IF(B$17=0,0,G5/B$17)</f>
        <v>0.37961595273264404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-29.349269588313412</v>
      </c>
      <c r="P5" s="80">
        <v>753</v>
      </c>
      <c r="Q5" s="64">
        <v>-22100</v>
      </c>
    </row>
    <row r="6" spans="1:17">
      <c r="A6" s="19" t="s">
        <v>1</v>
      </c>
      <c r="B6" s="128">
        <f>IF(B$2=0,0,(B$7*1+B$8*2+B$9*3+B$10*4)/B$2)</f>
        <v>2.4902634593356243</v>
      </c>
      <c r="C6" s="129"/>
      <c r="E6" s="33" t="s">
        <v>56</v>
      </c>
      <c r="F6" s="30" t="s">
        <v>185</v>
      </c>
      <c r="G6" s="13">
        <v>354</v>
      </c>
      <c r="H6" s="94">
        <f>IF(B$17=0,0,G6/B$17)</f>
        <v>0.26144756277695719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-0.1736111111111111</v>
      </c>
      <c r="P6" s="80">
        <v>576</v>
      </c>
      <c r="Q6" s="64">
        <v>-100</v>
      </c>
    </row>
    <row r="7" spans="1:17">
      <c r="A7" s="19" t="s">
        <v>2</v>
      </c>
      <c r="B7" s="13">
        <v>223</v>
      </c>
      <c r="C7" s="6">
        <f t="shared" ref="C7:C12" si="2">IF(B$2=0,0,B7/B$2)</f>
        <v>0.25544100801832759</v>
      </c>
      <c r="E7" s="33" t="s">
        <v>57</v>
      </c>
      <c r="F7" s="30" t="s">
        <v>21</v>
      </c>
      <c r="G7" s="13">
        <v>303</v>
      </c>
      <c r="H7" s="94">
        <f>IF(B$17=0,0,G7/B$17)</f>
        <v>0.22378138847858198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-43.478260869565219</v>
      </c>
      <c r="P7" s="80">
        <v>368</v>
      </c>
      <c r="Q7" s="64">
        <v>-16000</v>
      </c>
    </row>
    <row r="8" spans="1:17">
      <c r="A8" s="19" t="s">
        <v>3</v>
      </c>
      <c r="B8" s="13">
        <v>216</v>
      </c>
      <c r="C8" s="6">
        <f>IF(B$2=0,0,B8/B$2)</f>
        <v>0.24742268041237114</v>
      </c>
      <c r="E8" s="33" t="s">
        <v>55</v>
      </c>
      <c r="F8" s="30" t="s">
        <v>155</v>
      </c>
      <c r="G8" s="13">
        <v>294</v>
      </c>
      <c r="H8" s="94">
        <f>IF(B$17=0,0,G8/B$17)</f>
        <v>0.2171344165435746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176</v>
      </c>
      <c r="Q8" s="64">
        <v>0</v>
      </c>
    </row>
    <row r="9" spans="1:17">
      <c r="A9" s="20" t="s">
        <v>4</v>
      </c>
      <c r="B9" s="14">
        <v>217</v>
      </c>
      <c r="C9" s="7">
        <f>IF(B$2=0,0,B9/B$2)</f>
        <v>0.24856815578465064</v>
      </c>
      <c r="E9" s="33" t="s">
        <v>59</v>
      </c>
      <c r="F9" s="30" t="s">
        <v>23</v>
      </c>
      <c r="G9" s="13">
        <v>227</v>
      </c>
      <c r="H9" s="94">
        <f>IF(B$17=0,0,G9/B$17)</f>
        <v>0.16765140324963074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217</v>
      </c>
      <c r="C10" s="7">
        <f>IF(B$2=0,0,B10/B$2)</f>
        <v>0.24856815578465064</v>
      </c>
      <c r="E10" s="33" t="s">
        <v>182</v>
      </c>
      <c r="F10" s="30" t="s">
        <v>19</v>
      </c>
      <c r="G10" s="13">
        <v>142</v>
      </c>
      <c r="H10" s="94">
        <f>IF(B$17=0,0,G10/B$17)</f>
        <v>0.10487444608567208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439</v>
      </c>
      <c r="C11" s="7">
        <f>IF(B$2=0,0,B11/B$2)</f>
        <v>0.50286368843069873</v>
      </c>
      <c r="E11" s="33" t="s">
        <v>58</v>
      </c>
      <c r="F11" s="30" t="s">
        <v>22</v>
      </c>
      <c r="G11" s="13">
        <v>91</v>
      </c>
      <c r="H11" s="94">
        <f>IF(B$17=0,0,G11/B$17)</f>
        <v>6.7208271787296894E-2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3.0927835051546393E-2</v>
      </c>
      <c r="E12" s="33" t="s">
        <v>77</v>
      </c>
      <c r="F12" s="30" t="s">
        <v>41</v>
      </c>
      <c r="G12" s="13">
        <v>56</v>
      </c>
      <c r="H12" s="94">
        <f>IF(B$17=0,0,G12/B$17)</f>
        <v>4.1358936484490398E-2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-0.60958904109589029</v>
      </c>
      <c r="P12" s="79">
        <v>219</v>
      </c>
      <c r="Q12" s="67">
        <v>-133.49999999999997</v>
      </c>
    </row>
    <row r="13" spans="1:17">
      <c r="A13" s="22" t="s">
        <v>97</v>
      </c>
      <c r="B13" s="15">
        <v>1294</v>
      </c>
      <c r="C13" s="11">
        <f>IF(B$3=0,0,B13/B$3)</f>
        <v>0.20278953142140729</v>
      </c>
      <c r="E13" s="33" t="s">
        <v>74</v>
      </c>
      <c r="F13" s="30" t="s">
        <v>38</v>
      </c>
      <c r="G13" s="13">
        <v>40</v>
      </c>
      <c r="H13" s="94">
        <f>IF(B$17=0,0,G13/B$17)</f>
        <v>2.9542097488921712E-2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1.6904109589041081</v>
      </c>
      <c r="P13" s="80">
        <v>219</v>
      </c>
      <c r="Q13" s="68">
        <v>370.19999999999965</v>
      </c>
    </row>
    <row r="14" spans="1:17">
      <c r="A14" s="19" t="s">
        <v>94</v>
      </c>
      <c r="B14" s="13">
        <v>1481</v>
      </c>
      <c r="C14" s="6">
        <f>IF(B$3=0,0,B14/B$3)</f>
        <v>0.23209528287102335</v>
      </c>
      <c r="E14" s="33" t="s">
        <v>183</v>
      </c>
      <c r="F14" s="30" t="s">
        <v>186</v>
      </c>
      <c r="G14" s="13">
        <v>39</v>
      </c>
      <c r="H14" s="94">
        <f>IF(B$17=0,0,G14/B$17)</f>
        <v>2.8803545051698669E-2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-2.9127853881278534</v>
      </c>
      <c r="P14" s="80">
        <v>219</v>
      </c>
      <c r="Q14" s="68">
        <v>-637.89999999999986</v>
      </c>
    </row>
    <row r="15" spans="1:17">
      <c r="A15" s="18" t="s">
        <v>99</v>
      </c>
      <c r="B15" s="12">
        <f>B21</f>
        <v>704</v>
      </c>
      <c r="C15" s="4">
        <f>IF(B$13=0,0,B15/B$13)</f>
        <v>0.54404945904173108</v>
      </c>
      <c r="E15" s="33" t="s">
        <v>71</v>
      </c>
      <c r="F15" s="30" t="s">
        <v>35</v>
      </c>
      <c r="G15" s="13">
        <v>31</v>
      </c>
      <c r="H15" s="94">
        <f>IF(B$17=0,0,G15/B$17)</f>
        <v>2.2895125553914326E-2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1.2187214611872141</v>
      </c>
      <c r="P15" s="81">
        <v>219</v>
      </c>
      <c r="Q15" s="69">
        <v>266.89999999999992</v>
      </c>
    </row>
    <row r="16" spans="1:17">
      <c r="A16" s="18" t="s">
        <v>100</v>
      </c>
      <c r="B16" s="12">
        <f>B22</f>
        <v>499</v>
      </c>
      <c r="C16" s="4">
        <f>IF(B$14=0,0,B16/B$14)</f>
        <v>0.33693450371370698</v>
      </c>
      <c r="E16" s="33" t="s">
        <v>66</v>
      </c>
      <c r="F16" s="30" t="s">
        <v>30</v>
      </c>
      <c r="G16" s="13">
        <v>26</v>
      </c>
      <c r="H16" s="94">
        <f>IF(B$17=0,0,G16/B$17)</f>
        <v>1.9202363367799114E-2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1354</v>
      </c>
      <c r="C17" s="4">
        <f>IF(B$3=0,0,B17/B$3)</f>
        <v>0.21219244632502743</v>
      </c>
      <c r="E17" s="33" t="s">
        <v>67</v>
      </c>
      <c r="F17" s="30" t="s">
        <v>31</v>
      </c>
      <c r="G17" s="13">
        <v>18</v>
      </c>
      <c r="H17" s="94">
        <f>IF(B$17=0,0,G17/B$17)</f>
        <v>1.3293943870014771E-2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851</v>
      </c>
      <c r="C18" s="6">
        <f>IF(B$3=0,0,B18/B$3)</f>
        <v>0.13336467638301205</v>
      </c>
      <c r="E18" s="33" t="s">
        <v>69</v>
      </c>
      <c r="F18" s="30" t="s">
        <v>33</v>
      </c>
      <c r="G18" s="13">
        <v>13</v>
      </c>
      <c r="H18" s="94">
        <f>IF(B$17=0,0,G18/B$17)</f>
        <v>9.6011816838995571E-3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499</v>
      </c>
      <c r="C19" s="6">
        <f>IF(B$17=0,0,B19/B$17)</f>
        <v>0.3685376661742984</v>
      </c>
      <c r="E19" s="33" t="s">
        <v>78</v>
      </c>
      <c r="F19" s="30" t="s">
        <v>42</v>
      </c>
      <c r="G19" s="13">
        <v>12</v>
      </c>
      <c r="H19" s="94">
        <f>IF(B$17=0,0,G19/B$17)</f>
        <v>8.8626292466765146E-3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855</v>
      </c>
      <c r="C20" s="6">
        <f>IF(B$17=0,0,B20/B$17)</f>
        <v>0.6314623338257016</v>
      </c>
      <c r="E20" s="33" t="s">
        <v>62</v>
      </c>
      <c r="F20" s="30" t="s">
        <v>26</v>
      </c>
      <c r="G20" s="13">
        <v>11</v>
      </c>
      <c r="H20" s="94">
        <f>IF(B$17=0,0,G20/B$17)</f>
        <v>8.1240768094534704E-3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704</v>
      </c>
      <c r="C21" s="6">
        <f>IF(B$17=0,0,B21/B$17)</f>
        <v>0.51994091580502211</v>
      </c>
      <c r="E21" s="33" t="s">
        <v>61</v>
      </c>
      <c r="F21" s="30" t="s">
        <v>25</v>
      </c>
      <c r="G21" s="13">
        <v>7</v>
      </c>
      <c r="H21" s="94">
        <f>IF(B$17=0,0,G21/B$17)</f>
        <v>5.1698670605612998E-3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499</v>
      </c>
      <c r="C22" s="6">
        <f>IF(B$17=0,0,B22/B$17)</f>
        <v>0.3685376661742984</v>
      </c>
      <c r="E22" s="33" t="s">
        <v>76</v>
      </c>
      <c r="F22" s="30" t="s">
        <v>40</v>
      </c>
      <c r="G22" s="13">
        <v>6</v>
      </c>
      <c r="H22" s="94">
        <f>IF(B$17=0,0,G22/B$17)</f>
        <v>4.4313146233382573E-3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151</v>
      </c>
      <c r="C23" s="6">
        <f>IF(B$17=0,0,B23/B$17)</f>
        <v>0.11152141802067947</v>
      </c>
      <c r="E23" s="33" t="s">
        <v>63</v>
      </c>
      <c r="F23" s="30" t="s">
        <v>27</v>
      </c>
      <c r="G23" s="13">
        <v>3</v>
      </c>
      <c r="H23" s="94">
        <f>IF(B$17=0,0,G23/B$17)</f>
        <v>2.2156573116691287E-3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6500.4431314623334</v>
      </c>
      <c r="C24" s="8">
        <v>8801600</v>
      </c>
      <c r="E24" s="33" t="s">
        <v>72</v>
      </c>
      <c r="F24" s="30" t="s">
        <v>36</v>
      </c>
      <c r="G24" s="13">
        <v>2</v>
      </c>
      <c r="H24" s="94">
        <f>IF(B$17=0,0,G24/B$17)</f>
        <v>1.4771048744460858E-3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7532.3976608187131</v>
      </c>
      <c r="C25" s="98">
        <v>6440200</v>
      </c>
      <c r="E25" s="33" t="s">
        <v>75</v>
      </c>
      <c r="F25" s="30" t="s">
        <v>39</v>
      </c>
      <c r="G25" s="13">
        <v>2</v>
      </c>
      <c r="H25" s="94">
        <f>IF(B$17=0,0,G25/B$17)</f>
        <v>1.4771048744460858E-3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32.917391304347817</v>
      </c>
      <c r="P25" s="80">
        <v>69</v>
      </c>
      <c r="Q25" s="68">
        <v>2271.2999999999993</v>
      </c>
    </row>
    <row r="26" spans="1:17">
      <c r="A26" s="20" t="s">
        <v>134</v>
      </c>
      <c r="B26" s="97">
        <f>IF(B$16=0,0,C26/B$16)</f>
        <v>4732.2645290581158</v>
      </c>
      <c r="C26" s="98">
        <v>2361400</v>
      </c>
      <c r="E26" s="33" t="s">
        <v>68</v>
      </c>
      <c r="F26" s="30" t="s">
        <v>32</v>
      </c>
      <c r="G26" s="13">
        <v>1</v>
      </c>
      <c r="H26" s="94">
        <f>IF(B$17=0,0,G26/B$17)</f>
        <v>7.3855243722304289E-4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-5782.608695652174</v>
      </c>
      <c r="C27" s="98">
        <v>-4921000</v>
      </c>
      <c r="E27" s="33" t="s">
        <v>79</v>
      </c>
      <c r="F27" s="30" t="s">
        <v>43</v>
      </c>
      <c r="G27" s="13">
        <v>1</v>
      </c>
      <c r="H27" s="94">
        <f>IF(B$17=0,0,G27/B$17)</f>
        <v>7.3855243722304289E-4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7.3855243722304289E-4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4</v>
      </c>
      <c r="E29" s="33" t="s">
        <v>82</v>
      </c>
      <c r="F29" s="30" t="s">
        <v>46</v>
      </c>
      <c r="G29" s="13">
        <v>1</v>
      </c>
      <c r="H29" s="94">
        <f>IF(B$17=0,0,G29/B$17)</f>
        <v>7.3855243722304289E-4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2.1940134775113619E-3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333</v>
      </c>
      <c r="O32" s="86">
        <f>IF(P32=0,0,Q32/P32)</f>
        <v>14.888888888888889</v>
      </c>
      <c r="P32" s="80">
        <v>54</v>
      </c>
      <c r="Q32" s="68">
        <v>804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151</v>
      </c>
      <c r="C35" s="102">
        <f t="shared" ref="C35:C47" si="3">IF(B$17=0,0,B35/B$17)</f>
        <v>0.11152141802067947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295</v>
      </c>
      <c r="C36" s="6">
        <f t="shared" si="3"/>
        <v>0.21787296898079764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296</v>
      </c>
      <c r="C37" s="6">
        <f t="shared" si="3"/>
        <v>0.21861152141802068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284</v>
      </c>
      <c r="C38" s="6">
        <f t="shared" si="3"/>
        <v>0.20974889217134415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8.5537414965986649</v>
      </c>
      <c r="P38" s="80">
        <v>147</v>
      </c>
      <c r="Q38" s="68">
        <v>1257.4000000000037</v>
      </c>
    </row>
    <row r="39" spans="1:17">
      <c r="A39" s="19" t="s">
        <v>138</v>
      </c>
      <c r="B39" s="100">
        <v>166</v>
      </c>
      <c r="C39" s="6">
        <f t="shared" si="3"/>
        <v>0.12259970457902511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103</v>
      </c>
      <c r="C40" s="6">
        <f t="shared" si="3"/>
        <v>7.6070901033973418E-2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277</v>
      </c>
      <c r="O40" s="86">
        <f>IF(P40=0,0,Q40/P40)</f>
        <v>5.7322222222222292</v>
      </c>
      <c r="P40" s="80">
        <v>180</v>
      </c>
      <c r="Q40" s="68">
        <v>1031.8000000000013</v>
      </c>
    </row>
    <row r="41" spans="1:17">
      <c r="A41" s="19" t="s">
        <v>141</v>
      </c>
      <c r="B41" s="100">
        <v>34</v>
      </c>
      <c r="C41" s="6">
        <f t="shared" si="3"/>
        <v>2.5110782865583457E-2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9.6011816838995571E-3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5.9084194977843431E-3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7.3855243722304289E-4</v>
      </c>
      <c r="K44" s="5">
        <v>42</v>
      </c>
      <c r="L44" s="61">
        <v>-59.29999999999999</v>
      </c>
      <c r="N44" s="76" t="s">
        <v>272</v>
      </c>
      <c r="O44" s="86">
        <f>IF(P44=0,0,Q44/P44)</f>
        <v>-0.37135416666666737</v>
      </c>
      <c r="P44" s="80">
        <v>192</v>
      </c>
      <c r="Q44" s="68">
        <v>-71.300000000000139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2.2156573116691287E-3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168</v>
      </c>
      <c r="O53" s="86">
        <f>IF(P53=0,0,Q53/P53)</f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-12.384761904761927</v>
      </c>
      <c r="P54" s="80">
        <v>210</v>
      </c>
      <c r="Q54" s="68">
        <v>-2600.8000000000047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-13.663291139240494</v>
      </c>
      <c r="P56" s="80">
        <v>237</v>
      </c>
      <c r="Q56" s="68">
        <v>-3238.1999999999971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-16.690322580645159</v>
      </c>
      <c r="P57" s="80">
        <v>186</v>
      </c>
      <c r="Q57" s="68">
        <v>-3104.3999999999996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>IF(P21=0,0,Q21/P21)</f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>IF(P22=0,0,Q22/P22)</f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>IF(P23=0,0,Q23/P23)</f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>IF(P24=0,0,Q24/P24)</f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>IF(P25=0,0,Q25/P25)</f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>IF(P26=0,0,Q26/P26)</f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>IF(P27=0,0,Q27/P27)</f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>IF(P28=0,0,Q28/P28)</f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>IF(P29=0,0,Q29/P29)</f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7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20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9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16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0.57971014492753625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-1102.0408163265306</v>
      </c>
      <c r="P2" s="79">
        <v>49</v>
      </c>
      <c r="Q2" s="63">
        <v>-54000</v>
      </c>
    </row>
    <row r="3" spans="1:17">
      <c r="A3" s="19" t="s">
        <v>8</v>
      </c>
      <c r="B3" s="122">
        <v>375</v>
      </c>
      <c r="C3" s="123"/>
      <c r="E3" s="33" t="s">
        <v>184</v>
      </c>
      <c r="F3" s="30" t="s">
        <v>187</v>
      </c>
      <c r="G3" s="13">
        <v>38</v>
      </c>
      <c r="H3" s="94">
        <f>IF(B$17=0,0,G3/B$17)</f>
        <v>0.55072463768115942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293.87755102040819</v>
      </c>
      <c r="P3" s="80">
        <v>49</v>
      </c>
      <c r="Q3" s="64">
        <v>14400</v>
      </c>
    </row>
    <row r="4" spans="1:17">
      <c r="A4" s="19" t="s">
        <v>6</v>
      </c>
      <c r="B4" s="124">
        <v>-324.99999999999989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0.52173913043478259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-1139.5833333333333</v>
      </c>
      <c r="P4" s="80">
        <v>48</v>
      </c>
      <c r="Q4" s="64">
        <v>-54700</v>
      </c>
    </row>
    <row r="5" spans="1:17">
      <c r="A5" s="19" t="s">
        <v>7</v>
      </c>
      <c r="B5" s="126">
        <f>IF(B$2=0,0,B$4/B$2)</f>
        <v>-6.6326530612244872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0.37681159420289856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-473.33333333333331</v>
      </c>
      <c r="P5" s="80">
        <v>45</v>
      </c>
      <c r="Q5" s="64">
        <v>-21300</v>
      </c>
    </row>
    <row r="6" spans="1:17">
      <c r="A6" s="19" t="s">
        <v>1</v>
      </c>
      <c r="B6" s="128">
        <f>IF(B$2=0,0,(B$7*1+B$8*2+B$9*3+B$10*4)/B$2)</f>
        <v>2.6734693877551021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0.2608695652173913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300</v>
      </c>
      <c r="P6" s="80">
        <v>38</v>
      </c>
      <c r="Q6" s="64">
        <v>11400</v>
      </c>
    </row>
    <row r="7" spans="1:17">
      <c r="A7" s="19" t="s">
        <v>2</v>
      </c>
      <c r="B7" s="13">
        <v>11</v>
      </c>
      <c r="C7" s="6">
        <f t="shared" ref="C7:C12" si="2">IF(B$2=0,0,B7/B$2)</f>
        <v>0.22448979591836735</v>
      </c>
      <c r="E7" s="33" t="s">
        <v>57</v>
      </c>
      <c r="F7" s="30" t="s">
        <v>21</v>
      </c>
      <c r="G7" s="13">
        <v>17</v>
      </c>
      <c r="H7" s="94">
        <f>IF(B$17=0,0,G7/B$17)</f>
        <v>0.24637681159420291</v>
      </c>
      <c r="I7" s="56">
        <v>16</v>
      </c>
      <c r="K7" s="5">
        <v>5</v>
      </c>
      <c r="L7" s="61">
        <v>-168.90000000000003</v>
      </c>
      <c r="N7" s="76" t="s">
        <v>107</v>
      </c>
      <c r="O7" s="83">
        <f t="shared" si="0"/>
        <v>-212</v>
      </c>
      <c r="P7" s="80">
        <v>25</v>
      </c>
      <c r="Q7" s="64">
        <v>-5300</v>
      </c>
    </row>
    <row r="8" spans="1:17">
      <c r="A8" s="19" t="s">
        <v>3</v>
      </c>
      <c r="B8" s="13">
        <v>11</v>
      </c>
      <c r="C8" s="6">
        <f>IF(B$2=0,0,B8/B$2)</f>
        <v>0.22448979591836735</v>
      </c>
      <c r="E8" s="33" t="s">
        <v>55</v>
      </c>
      <c r="F8" s="30" t="s">
        <v>155</v>
      </c>
      <c r="G8" s="13">
        <v>15</v>
      </c>
      <c r="H8" s="94">
        <f>IF(B$17=0,0,G8/B$17)</f>
        <v>0.21739130434782608</v>
      </c>
      <c r="I8" s="56">
        <v>20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0.20408163265306123</v>
      </c>
      <c r="E9" s="33" t="s">
        <v>59</v>
      </c>
      <c r="F9" s="30" t="s">
        <v>23</v>
      </c>
      <c r="G9" s="13">
        <v>9</v>
      </c>
      <c r="H9" s="94">
        <f>IF(B$17=0,0,G9/B$17)</f>
        <v>0.13043478260869565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0.34693877551020408</v>
      </c>
      <c r="E10" s="33" t="s">
        <v>182</v>
      </c>
      <c r="F10" s="30" t="s">
        <v>19</v>
      </c>
      <c r="G10" s="13">
        <v>6</v>
      </c>
      <c r="H10" s="94">
        <f>IF(B$17=0,0,G10/B$17)</f>
        <v>8.6956521739130432E-2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0.44897959183673469</v>
      </c>
      <c r="E11" s="33" t="s">
        <v>58</v>
      </c>
      <c r="F11" s="30" t="s">
        <v>22</v>
      </c>
      <c r="G11" s="13">
        <v>1</v>
      </c>
      <c r="H11" s="94">
        <f>IF(B$17=0,0,G11/B$17)</f>
        <v>1.4492753623188406E-2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4.0816326530612242E-2</v>
      </c>
      <c r="E12" s="33" t="s">
        <v>61</v>
      </c>
      <c r="F12" s="30" t="s">
        <v>25</v>
      </c>
      <c r="G12" s="13">
        <v>1</v>
      </c>
      <c r="H12" s="94">
        <f>IF(B$17=0,0,G12/B$17)</f>
        <v>1.4492753623188406E-2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60</v>
      </c>
      <c r="C13" s="11">
        <f>IF(B$3=0,0,B13/B$3)</f>
        <v>0.16</v>
      </c>
      <c r="E13" s="33" t="s">
        <v>62</v>
      </c>
      <c r="F13" s="30" t="s">
        <v>26</v>
      </c>
      <c r="G13" s="13">
        <v>1</v>
      </c>
      <c r="H13" s="94">
        <f>IF(B$17=0,0,G13/B$17)</f>
        <v>1.4492753623188406E-2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6.0272727272727256</v>
      </c>
      <c r="P13" s="80">
        <v>11</v>
      </c>
      <c r="Q13" s="68">
        <v>66.299999999999983</v>
      </c>
    </row>
    <row r="14" spans="1:17">
      <c r="A14" s="19" t="s">
        <v>94</v>
      </c>
      <c r="B14" s="13">
        <v>81</v>
      </c>
      <c r="C14" s="6">
        <f>IF(B$3=0,0,B14/B$3)</f>
        <v>0.216</v>
      </c>
      <c r="E14" s="33" t="s">
        <v>66</v>
      </c>
      <c r="F14" s="30" t="s">
        <v>30</v>
      </c>
      <c r="G14" s="13">
        <v>1</v>
      </c>
      <c r="H14" s="94">
        <f>IF(B$17=0,0,G14/B$17)</f>
        <v>1.4492753623188406E-2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36</v>
      </c>
      <c r="C15" s="4">
        <f>IF(B$13=0,0,B15/B$13)</f>
        <v>0.6</v>
      </c>
      <c r="E15" s="33" t="s">
        <v>183</v>
      </c>
      <c r="F15" s="30" t="s">
        <v>186</v>
      </c>
      <c r="G15" s="13">
        <v>1</v>
      </c>
      <c r="H15" s="94">
        <f>IF(B$17=0,0,G15/B$17)</f>
        <v>1.4492753623188406E-2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6.3727272727272748</v>
      </c>
      <c r="P15" s="81">
        <v>11</v>
      </c>
      <c r="Q15" s="69">
        <v>70.100000000000023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0.29629629629629628</v>
      </c>
      <c r="E16" s="33" t="s">
        <v>71</v>
      </c>
      <c r="F16" s="30" t="s">
        <v>35</v>
      </c>
      <c r="G16" s="13">
        <v>1</v>
      </c>
      <c r="H16" s="94">
        <f>IF(B$17=0,0,G16/B$17)</f>
        <v>1.4492753623188406E-2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0.184</v>
      </c>
      <c r="E17" s="33" t="s">
        <v>76</v>
      </c>
      <c r="F17" s="30" t="s">
        <v>40</v>
      </c>
      <c r="G17" s="13">
        <v>1</v>
      </c>
      <c r="H17" s="94">
        <f>IF(B$17=0,0,G17/B$17)</f>
        <v>1.4492753623188406E-2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0.14666666666666667</v>
      </c>
      <c r="E18" s="33" t="s">
        <v>77</v>
      </c>
      <c r="F18" s="30" t="s">
        <v>41</v>
      </c>
      <c r="G18" s="13">
        <v>1</v>
      </c>
      <c r="H18" s="94">
        <f>IF(B$17=0,0,G18/B$17)</f>
        <v>1.4492753623188406E-2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23</v>
      </c>
      <c r="C19" s="6">
        <f>IF(B$17=0,0,B19/B$17)</f>
        <v>0.33333333333333331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42</v>
      </c>
      <c r="P19" s="80">
        <v>7</v>
      </c>
      <c r="Q19" s="68">
        <v>294</v>
      </c>
    </row>
    <row r="20" spans="1:17">
      <c r="A20" s="19" t="s">
        <v>11</v>
      </c>
      <c r="B20" s="13">
        <v>46</v>
      </c>
      <c r="C20" s="6">
        <f>IF(B$17=0,0,B20/B$17)</f>
        <v>0.66666666666666663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 t="shared" si="3"/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36</v>
      </c>
      <c r="C21" s="6">
        <f>IF(B$17=0,0,B21/B$17)</f>
        <v>0.52173913043478259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0.34782608695652173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0.13043478260869565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5813.04347826087</v>
      </c>
      <c r="C24" s="8">
        <v>401100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6940</v>
      </c>
      <c r="C25" s="98">
        <v>312300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-5.5999999999999988</v>
      </c>
      <c r="P26" s="80">
        <v>14</v>
      </c>
      <c r="Q26" s="68">
        <v>-78.399999999999977</v>
      </c>
    </row>
    <row r="27" spans="1:17">
      <c r="A27" s="20" t="s">
        <v>132</v>
      </c>
      <c r="B27" s="97">
        <f>IF(B$18=0,0,C27/B$18)</f>
        <v>-5581.818181818182</v>
      </c>
      <c r="C27" s="98">
        <v>-307000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-18.571428571428566</v>
      </c>
      <c r="P28" s="80">
        <v>21</v>
      </c>
      <c r="Q28" s="68">
        <v>-389.99999999999989</v>
      </c>
    </row>
    <row r="29" spans="1:17">
      <c r="A29" s="19" t="s">
        <v>131</v>
      </c>
      <c r="B29" s="13">
        <v>30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2.6666666666666666E-3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-26.723529411764702</v>
      </c>
      <c r="P33" s="80">
        <v>17</v>
      </c>
      <c r="Q33" s="68">
        <v>-454.29999999999995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 t="shared" si="3"/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0.27536231884057971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4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21</v>
      </c>
      <c r="C38" s="6">
        <f t="shared" si="4"/>
        <v>0.30434782608695654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0.10144927536231885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4</v>
      </c>
      <c r="C40" s="6">
        <f t="shared" si="4"/>
        <v>5.7971014492753624E-2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13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0.53076923076923077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929.0322580645161</v>
      </c>
      <c r="P2" s="79">
        <v>62</v>
      </c>
      <c r="Q2" s="63">
        <v>57600</v>
      </c>
    </row>
    <row r="3" spans="1:17">
      <c r="A3" s="19" t="s">
        <v>8</v>
      </c>
      <c r="B3" s="122">
        <v>482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0.46153846153846156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488.70967741935482</v>
      </c>
      <c r="P3" s="80">
        <v>62</v>
      </c>
      <c r="Q3" s="64">
        <v>30300</v>
      </c>
    </row>
    <row r="4" spans="1:17">
      <c r="A4" s="19" t="s">
        <v>6</v>
      </c>
      <c r="B4" s="124">
        <v>771.40000000000009</v>
      </c>
      <c r="C4" s="125"/>
      <c r="E4" s="33" t="s">
        <v>184</v>
      </c>
      <c r="F4" s="30" t="s">
        <v>187</v>
      </c>
      <c r="G4" s="13">
        <v>57</v>
      </c>
      <c r="H4" s="94">
        <f>IF(B$17=0,0,G4/B$17)</f>
        <v>0.43846153846153846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314.75409836065575</v>
      </c>
      <c r="P4" s="80">
        <v>61</v>
      </c>
      <c r="Q4" s="64">
        <v>19200</v>
      </c>
    </row>
    <row r="5" spans="1:17">
      <c r="A5" s="19" t="s">
        <v>7</v>
      </c>
      <c r="B5" s="126">
        <f>IF(B$2=0,0,B$4/B$2)</f>
        <v>12.441935483870969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0.33846153846153848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1167.8571428571429</v>
      </c>
      <c r="P5" s="80">
        <v>56</v>
      </c>
      <c r="Q5" s="64">
        <v>65400</v>
      </c>
    </row>
    <row r="6" spans="1:17">
      <c r="A6" s="19" t="s">
        <v>1</v>
      </c>
      <c r="B6" s="128">
        <f>IF(B$2=0,0,(B$7*1+B$8*2+B$9*3+B$10*4)/B$2)</f>
        <v>2.1451612903225805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0.26153846153846155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967.30769230769226</v>
      </c>
      <c r="P6" s="80">
        <v>52</v>
      </c>
      <c r="Q6" s="64">
        <v>50300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55</v>
      </c>
      <c r="F7" s="30" t="s">
        <v>155</v>
      </c>
      <c r="G7" s="13">
        <v>33</v>
      </c>
      <c r="H7" s="94">
        <f>IF(B$17=0,0,G7/B$17)</f>
        <v>0.25384615384615383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842.42424242424238</v>
      </c>
      <c r="P7" s="80">
        <v>33</v>
      </c>
      <c r="Q7" s="64">
        <v>27800</v>
      </c>
    </row>
    <row r="8" spans="1:17">
      <c r="A8" s="19" t="s">
        <v>3</v>
      </c>
      <c r="B8" s="13">
        <v>18</v>
      </c>
      <c r="C8" s="6">
        <f>IF(B$2=0,0,B8/B$2)</f>
        <v>0.29032258064516131</v>
      </c>
      <c r="E8" s="33" t="s">
        <v>59</v>
      </c>
      <c r="F8" s="30" t="s">
        <v>23</v>
      </c>
      <c r="G8" s="13">
        <v>26</v>
      </c>
      <c r="H8" s="94">
        <f>IF(B$17=0,0,G8/B$17)</f>
        <v>0.2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-1321.0526315789473</v>
      </c>
      <c r="P8" s="80">
        <v>19</v>
      </c>
      <c r="Q8" s="64">
        <v>-25100</v>
      </c>
    </row>
    <row r="9" spans="1:17">
      <c r="A9" s="20" t="s">
        <v>4</v>
      </c>
      <c r="B9" s="14">
        <v>16</v>
      </c>
      <c r="C9" s="7">
        <f>IF(B$2=0,0,B9/B$2)</f>
        <v>0.25806451612903225</v>
      </c>
      <c r="E9" s="33" t="s">
        <v>57</v>
      </c>
      <c r="F9" s="30" t="s">
        <v>21</v>
      </c>
      <c r="G9" s="13">
        <v>24</v>
      </c>
      <c r="H9" s="94">
        <f>IF(B$17=0,0,G9/B$17)</f>
        <v>0.18461538461538463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0.11290322580645161</v>
      </c>
      <c r="E10" s="33" t="s">
        <v>182</v>
      </c>
      <c r="F10" s="30" t="s">
        <v>19</v>
      </c>
      <c r="G10" s="13">
        <v>21</v>
      </c>
      <c r="H10" s="94">
        <f>IF(B$17=0,0,G10/B$17)</f>
        <v>0.16153846153846155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0.62903225806451613</v>
      </c>
      <c r="E11" s="33" t="s">
        <v>183</v>
      </c>
      <c r="F11" s="30" t="s">
        <v>186</v>
      </c>
      <c r="G11" s="13">
        <v>5</v>
      </c>
      <c r="H11" s="94">
        <f>IF(B$17=0,0,G11/B$17)</f>
        <v>3.8461538461538464E-2</v>
      </c>
      <c r="I11" s="56">
        <v>12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3.0769230769230771E-2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6.4227272727272728</v>
      </c>
      <c r="P12" s="79">
        <v>22</v>
      </c>
      <c r="Q12" s="67">
        <v>141.30000000000001</v>
      </c>
    </row>
    <row r="13" spans="1:17">
      <c r="A13" s="22" t="s">
        <v>97</v>
      </c>
      <c r="B13" s="15">
        <v>104</v>
      </c>
      <c r="C13" s="11">
        <f>IF(B$3=0,0,B13/B$3)</f>
        <v>0.21576763485477179</v>
      </c>
      <c r="E13" s="33" t="s">
        <v>66</v>
      </c>
      <c r="F13" s="30" t="s">
        <v>30</v>
      </c>
      <c r="G13" s="13">
        <v>4</v>
      </c>
      <c r="H13" s="94">
        <f>IF(B$17=0,0,G13/B$17)</f>
        <v>3.0769230769230771E-2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107</v>
      </c>
      <c r="C14" s="6">
        <f>IF(B$3=0,0,B14/B$3)</f>
        <v>0.22199170124481327</v>
      </c>
      <c r="E14" s="33" t="s">
        <v>67</v>
      </c>
      <c r="F14" s="30" t="s">
        <v>31</v>
      </c>
      <c r="G14" s="13">
        <v>2</v>
      </c>
      <c r="H14" s="94">
        <f>IF(B$17=0,0,G14/B$17)</f>
        <v>1.5384615384615385E-2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0.66346153846153844</v>
      </c>
      <c r="E15" s="33" t="s">
        <v>74</v>
      </c>
      <c r="F15" s="30" t="s">
        <v>38</v>
      </c>
      <c r="G15" s="13">
        <v>2</v>
      </c>
      <c r="H15" s="94">
        <f>IF(B$17=0,0,G15/B$17)</f>
        <v>1.5384615384615385E-2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49</v>
      </c>
      <c r="C16" s="4">
        <f>IF(B$14=0,0,B16/B$14)</f>
        <v>0.45794392523364486</v>
      </c>
      <c r="E16" s="33" t="s">
        <v>77</v>
      </c>
      <c r="F16" s="30" t="s">
        <v>41</v>
      </c>
      <c r="G16" s="13">
        <v>2</v>
      </c>
      <c r="H16" s="94">
        <f>IF(B$17=0,0,G16/B$17)</f>
        <v>1.5384615384615385E-2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130</v>
      </c>
      <c r="C17" s="4">
        <f>IF(B$3=0,0,B17/B$3)</f>
        <v>0.26970954356846472</v>
      </c>
      <c r="E17" s="33" t="s">
        <v>61</v>
      </c>
      <c r="F17" s="30" t="s">
        <v>25</v>
      </c>
      <c r="G17" s="13">
        <v>1</v>
      </c>
      <c r="H17" s="94">
        <f>IF(B$17=0,0,G17/B$17)</f>
        <v>7.6923076923076927E-3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56</v>
      </c>
      <c r="C18" s="6">
        <f>IF(B$3=0,0,B18/B$3)</f>
        <v>0.11618257261410789</v>
      </c>
      <c r="E18" s="33" t="s">
        <v>62</v>
      </c>
      <c r="F18" s="30" t="s">
        <v>26</v>
      </c>
      <c r="G18" s="13">
        <v>1</v>
      </c>
      <c r="H18" s="94">
        <f>IF(B$17=0,0,G18/B$17)</f>
        <v>7.6923076923076927E-3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7.6923076923076927E-3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80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7.6923076923076927E-3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0.53076923076923077</v>
      </c>
      <c r="E21" s="33" t="s">
        <v>76</v>
      </c>
      <c r="F21" s="30" t="s">
        <v>40</v>
      </c>
      <c r="G21" s="13">
        <v>1</v>
      </c>
      <c r="H21" s="94">
        <f>IF(B$17=0,0,G21/B$17)</f>
        <v>7.6923076923076927E-3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49</v>
      </c>
      <c r="C22" s="6">
        <f>IF(B$17=0,0,B22/B$17)</f>
        <v>0.37692307692307692</v>
      </c>
      <c r="E22" s="33" t="s">
        <v>78</v>
      </c>
      <c r="F22" s="30" t="s">
        <v>42</v>
      </c>
      <c r="G22" s="13">
        <v>1</v>
      </c>
      <c r="H22" s="94">
        <f>IF(B$17=0,0,G22/B$17)</f>
        <v>7.6923076923076927E-3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>IF(P22=0,0,Q22/P22)</f>
        <v>26.723529411764702</v>
      </c>
      <c r="P22" s="80">
        <v>17</v>
      </c>
      <c r="Q22" s="68">
        <v>454.29999999999995</v>
      </c>
    </row>
    <row r="23" spans="1:17">
      <c r="A23" s="19" t="s">
        <v>150</v>
      </c>
      <c r="B23" s="13">
        <v>12</v>
      </c>
      <c r="C23" s="6">
        <f>IF(B$17=0,0,B23/B$17)</f>
        <v>9.2307692307692313E-2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>IF(P23=0,0,Q23/P23)</f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5793.8461538461543</v>
      </c>
      <c r="C24" s="8">
        <v>753200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>IF(P24=0,0,Q24/P24)</f>
        <v>21.700000000000003</v>
      </c>
      <c r="P24" s="80">
        <v>6</v>
      </c>
      <c r="Q24" s="68">
        <v>130.20000000000002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21.654545454545456</v>
      </c>
      <c r="P25" s="80">
        <v>22</v>
      </c>
      <c r="Q25" s="68">
        <v>476.40000000000003</v>
      </c>
    </row>
    <row r="26" spans="1:17">
      <c r="A26" s="20" t="s">
        <v>134</v>
      </c>
      <c r="B26" s="97">
        <f>IF(B$16=0,0,C26/B$16)</f>
        <v>3489.795918367347</v>
      </c>
      <c r="C26" s="98">
        <v>171000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277</v>
      </c>
      <c r="O26" s="86">
        <f>IF(P26=0,0,Q26/P26)</f>
        <v>19.55</v>
      </c>
      <c r="P26" s="80">
        <v>24</v>
      </c>
      <c r="Q26" s="68">
        <v>469.2</v>
      </c>
    </row>
    <row r="27" spans="1:17">
      <c r="A27" s="20" t="s">
        <v>132</v>
      </c>
      <c r="B27" s="97">
        <f>IF(B$18=0,0,C27/B$18)</f>
        <v>-4562.5</v>
      </c>
      <c r="C27" s="98">
        <v>-255500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333</v>
      </c>
      <c r="O27" s="86">
        <f>IF(P27=0,0,Q27/P27)</f>
        <v>18.224999999999998</v>
      </c>
      <c r="P27" s="80">
        <v>4</v>
      </c>
      <c r="Q27" s="68">
        <v>72.899999999999991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>IF(P28=0,0,Q28/P28)</f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244</v>
      </c>
      <c r="O29" s="86">
        <f>IF(P29=0,0,Q29/P29)</f>
        <v>17.162500000000005</v>
      </c>
      <c r="P29" s="80">
        <v>8</v>
      </c>
      <c r="Q29" s="68">
        <v>137.30000000000004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3.678571428571427</v>
      </c>
      <c r="P34" s="80">
        <v>28</v>
      </c>
      <c r="Q34" s="68">
        <v>102.99999999999996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0.12307692307692308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34</v>
      </c>
      <c r="C36" s="6">
        <f t="shared" si="3"/>
        <v>0.26153846153846155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3"/>
        <v>0.24615384615384617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3"/>
        <v>0.16923076923076924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3"/>
        <v>0.13846153846153847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3"/>
        <v>3.0769230769230771E-2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3.0769230769230771E-2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</v>
      </c>
      <c r="C2" s="121"/>
      <c r="E2" s="32" t="s">
        <v>54</v>
      </c>
      <c r="F2" s="29" t="s">
        <v>20</v>
      </c>
      <c r="G2" s="12">
        <v>67</v>
      </c>
      <c r="H2" s="93">
        <f>IF(B$17=0,0,G2/B$17)</f>
        <v>0.68367346938775508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-1131.25</v>
      </c>
      <c r="P2" s="79">
        <v>64</v>
      </c>
      <c r="Q2" s="63">
        <v>-72400</v>
      </c>
    </row>
    <row r="3" spans="1:17">
      <c r="A3" s="19" t="s">
        <v>8</v>
      </c>
      <c r="B3" s="122">
        <v>474</v>
      </c>
      <c r="C3" s="123"/>
      <c r="E3" s="33" t="s">
        <v>181</v>
      </c>
      <c r="F3" s="30" t="s">
        <v>156</v>
      </c>
      <c r="G3" s="13">
        <v>54</v>
      </c>
      <c r="H3" s="94">
        <f>IF(B$17=0,0,G3/B$17)</f>
        <v>0.55102040816326525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759.375</v>
      </c>
      <c r="P3" s="80">
        <v>64</v>
      </c>
      <c r="Q3" s="64">
        <v>48600</v>
      </c>
    </row>
    <row r="4" spans="1:17">
      <c r="A4" s="19" t="s">
        <v>6</v>
      </c>
      <c r="B4" s="124">
        <v>10.800000000000065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0.53061224489795922</v>
      </c>
      <c r="I4" s="56">
        <v>15</v>
      </c>
      <c r="K4" s="5">
        <v>2</v>
      </c>
      <c r="L4" s="61">
        <v>15.8</v>
      </c>
      <c r="N4" s="76" t="s">
        <v>105</v>
      </c>
      <c r="O4" s="83">
        <f t="shared" si="0"/>
        <v>-171.42857142857142</v>
      </c>
      <c r="P4" s="80">
        <v>63</v>
      </c>
      <c r="Q4" s="64">
        <v>-10800</v>
      </c>
    </row>
    <row r="5" spans="1:17">
      <c r="A5" s="19" t="s">
        <v>7</v>
      </c>
      <c r="B5" s="126">
        <f>IF(B$2=0,0,B$4/B$2)</f>
        <v>0.16875000000000101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0.34693877551020408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-915</v>
      </c>
      <c r="P5" s="80">
        <v>60</v>
      </c>
      <c r="Q5" s="64">
        <v>-54900</v>
      </c>
    </row>
    <row r="6" spans="1:17">
      <c r="A6" s="19" t="s">
        <v>1</v>
      </c>
      <c r="B6" s="128">
        <f>IF(B$2=0,0,(B$7*1+B$8*2+B$9*3+B$10*4)/B$2)</f>
        <v>2.484375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0.26530612244897961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-812.24489795918362</v>
      </c>
      <c r="P6" s="80">
        <v>49</v>
      </c>
      <c r="Q6" s="64">
        <v>-39800</v>
      </c>
    </row>
    <row r="7" spans="1:17">
      <c r="A7" s="19" t="s">
        <v>2</v>
      </c>
      <c r="B7" s="13">
        <v>18</v>
      </c>
      <c r="C7" s="6">
        <f t="shared" ref="C7:C12" si="2">IF(B$2=0,0,B7/B$2)</f>
        <v>0.28125</v>
      </c>
      <c r="E7" s="33" t="s">
        <v>55</v>
      </c>
      <c r="F7" s="30" t="s">
        <v>155</v>
      </c>
      <c r="G7" s="13">
        <v>21</v>
      </c>
      <c r="H7" s="94">
        <f>IF(B$17=0,0,G7/B$17)</f>
        <v>0.21428571428571427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2648.4848484848485</v>
      </c>
      <c r="P7" s="80">
        <v>33</v>
      </c>
      <c r="Q7" s="64">
        <v>87400</v>
      </c>
    </row>
    <row r="8" spans="1:17">
      <c r="A8" s="19" t="s">
        <v>3</v>
      </c>
      <c r="B8" s="13">
        <v>13</v>
      </c>
      <c r="C8" s="6">
        <f>IF(B$2=0,0,B8/B$2)</f>
        <v>0.203125</v>
      </c>
      <c r="E8" s="33" t="s">
        <v>57</v>
      </c>
      <c r="F8" s="30" t="s">
        <v>21</v>
      </c>
      <c r="G8" s="13">
        <v>17</v>
      </c>
      <c r="H8" s="94">
        <f>IF(B$17=0,0,G8/B$17)</f>
        <v>0.17346938775510204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800</v>
      </c>
      <c r="P8" s="80">
        <v>11</v>
      </c>
      <c r="Q8" s="64">
        <v>8800</v>
      </c>
    </row>
    <row r="9" spans="1:17">
      <c r="A9" s="20" t="s">
        <v>4</v>
      </c>
      <c r="B9" s="14">
        <v>17</v>
      </c>
      <c r="C9" s="7">
        <f>IF(B$2=0,0,B9/B$2)</f>
        <v>0.265625</v>
      </c>
      <c r="E9" s="33" t="s">
        <v>59</v>
      </c>
      <c r="F9" s="30" t="s">
        <v>23</v>
      </c>
      <c r="G9" s="13">
        <v>15</v>
      </c>
      <c r="H9" s="94">
        <f>IF(B$17=0,0,G9/B$17)</f>
        <v>0.15306122448979592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0.25</v>
      </c>
      <c r="E10" s="33" t="s">
        <v>182</v>
      </c>
      <c r="F10" s="30" t="s">
        <v>19</v>
      </c>
      <c r="G10" s="13">
        <v>9</v>
      </c>
      <c r="H10" s="94">
        <f>IF(B$17=0,0,G10/B$17)</f>
        <v>9.1836734693877556E-2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0.484375</v>
      </c>
      <c r="E11" s="33" t="s">
        <v>58</v>
      </c>
      <c r="F11" s="30" t="s">
        <v>22</v>
      </c>
      <c r="G11" s="13">
        <v>9</v>
      </c>
      <c r="H11" s="94">
        <f>IF(B$17=0,0,G11/B$17)</f>
        <v>9.1836734693877556E-2</v>
      </c>
      <c r="I11" s="56">
        <v>14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1.5625E-2</v>
      </c>
      <c r="E12" s="33" t="s">
        <v>74</v>
      </c>
      <c r="F12" s="30" t="s">
        <v>38</v>
      </c>
      <c r="G12" s="13">
        <v>6</v>
      </c>
      <c r="H12" s="94">
        <f>IF(B$17=0,0,G12/B$17)</f>
        <v>6.1224489795918366E-2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106</v>
      </c>
      <c r="C13" s="11">
        <f>IF(B$3=0,0,B13/B$3)</f>
        <v>0.22362869198312235</v>
      </c>
      <c r="E13" s="33" t="s">
        <v>66</v>
      </c>
      <c r="F13" s="30" t="s">
        <v>30</v>
      </c>
      <c r="G13" s="13">
        <v>4</v>
      </c>
      <c r="H13" s="94">
        <f>IF(B$17=0,0,G13/B$17)</f>
        <v>4.0816326530612242E-2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8.2041666666666675</v>
      </c>
      <c r="P13" s="80">
        <v>24</v>
      </c>
      <c r="Q13" s="68">
        <v>196.90000000000003</v>
      </c>
    </row>
    <row r="14" spans="1:17">
      <c r="A14" s="19" t="s">
        <v>94</v>
      </c>
      <c r="B14" s="13">
        <v>120</v>
      </c>
      <c r="C14" s="6">
        <f>IF(B$3=0,0,B14/B$3)</f>
        <v>0.25316455696202533</v>
      </c>
      <c r="E14" s="33" t="s">
        <v>183</v>
      </c>
      <c r="F14" s="30" t="s">
        <v>186</v>
      </c>
      <c r="G14" s="13">
        <v>4</v>
      </c>
      <c r="H14" s="94">
        <f>IF(B$17=0,0,G14/B$17)</f>
        <v>4.0816326530612242E-2</v>
      </c>
      <c r="I14" s="56">
        <v>11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54</v>
      </c>
      <c r="C15" s="4">
        <f>IF(B$13=0,0,B15/B$13)</f>
        <v>0.50943396226415094</v>
      </c>
      <c r="E15" s="33" t="s">
        <v>77</v>
      </c>
      <c r="F15" s="30" t="s">
        <v>41</v>
      </c>
      <c r="G15" s="13">
        <v>3</v>
      </c>
      <c r="H15" s="94">
        <f>IF(B$17=0,0,G15/B$17)</f>
        <v>3.0612244897959183E-2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-8.4500000000000028</v>
      </c>
      <c r="P15" s="81">
        <v>14</v>
      </c>
      <c r="Q15" s="69">
        <v>-118.30000000000004</v>
      </c>
    </row>
    <row r="16" spans="1:17">
      <c r="A16" s="18" t="s">
        <v>100</v>
      </c>
      <c r="B16" s="12">
        <f>B22</f>
        <v>42</v>
      </c>
      <c r="C16" s="4">
        <f>IF(B$14=0,0,B16/B$14)</f>
        <v>0.35</v>
      </c>
      <c r="E16" s="33" t="s">
        <v>63</v>
      </c>
      <c r="F16" s="30" t="s">
        <v>27</v>
      </c>
      <c r="G16" s="13">
        <v>2</v>
      </c>
      <c r="H16" s="94">
        <f>IF(B$17=0,0,G16/B$17)</f>
        <v>2.0408163265306121E-2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98</v>
      </c>
      <c r="C17" s="4">
        <f>IF(B$3=0,0,B17/B$3)</f>
        <v>0.20675105485232068</v>
      </c>
      <c r="E17" s="33" t="s">
        <v>62</v>
      </c>
      <c r="F17" s="30" t="s">
        <v>26</v>
      </c>
      <c r="G17" s="13">
        <v>1</v>
      </c>
      <c r="H17" s="94">
        <f>IF(B$17=0,0,G17/B$17)</f>
        <v>1.020408163265306E-2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</v>
      </c>
      <c r="C18" s="6">
        <f>IF(B$3=0,0,B18/B$3)</f>
        <v>0.16666666666666666</v>
      </c>
      <c r="E18" s="33" t="s">
        <v>67</v>
      </c>
      <c r="F18" s="30" t="s">
        <v>31</v>
      </c>
      <c r="G18" s="13">
        <v>1</v>
      </c>
      <c r="H18" s="94">
        <f>IF(B$17=0,0,G18/B$17)</f>
        <v>1.020408163265306E-2</v>
      </c>
      <c r="I18" s="56">
        <v>11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39</v>
      </c>
      <c r="C19" s="6">
        <f>IF(B$17=0,0,B19/B$17)</f>
        <v>0.39795918367346939</v>
      </c>
      <c r="E19" s="33" t="s">
        <v>69</v>
      </c>
      <c r="F19" s="30" t="s">
        <v>33</v>
      </c>
      <c r="G19" s="13">
        <v>1</v>
      </c>
      <c r="H19" s="94">
        <f>IF(B$17=0,0,G19/B$17)</f>
        <v>1.020408163265306E-2</v>
      </c>
      <c r="I19" s="56">
        <v>8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59</v>
      </c>
      <c r="C20" s="6">
        <f>IF(B$17=0,0,B20/B$17)</f>
        <v>0.60204081632653061</v>
      </c>
      <c r="E20" s="33" t="s">
        <v>76</v>
      </c>
      <c r="F20" s="30" t="s">
        <v>40</v>
      </c>
      <c r="G20" s="13">
        <v>1</v>
      </c>
      <c r="H20" s="94">
        <f>IF(B$17=0,0,G20/B$17)</f>
        <v>1.020408163265306E-2</v>
      </c>
      <c r="I20" s="56">
        <v>5</v>
      </c>
      <c r="K20" s="5">
        <v>18</v>
      </c>
      <c r="L20" s="61">
        <v>226.5</v>
      </c>
      <c r="N20" s="76" t="s">
        <v>333</v>
      </c>
      <c r="O20" s="86">
        <f t="shared" si="3"/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54</v>
      </c>
      <c r="C21" s="6">
        <f>IF(B$17=0,0,B21/B$17)</f>
        <v>0.55102040816326525</v>
      </c>
      <c r="E21" s="33" t="s">
        <v>78</v>
      </c>
      <c r="F21" s="30" t="s">
        <v>42</v>
      </c>
      <c r="G21" s="13">
        <v>1</v>
      </c>
      <c r="H21" s="94">
        <f>IF(B$17=0,0,G21/B$17)</f>
        <v>1.020408163265306E-2</v>
      </c>
      <c r="I21" s="56">
        <v>8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42</v>
      </c>
      <c r="C22" s="6">
        <f>IF(B$17=0,0,B22/B$17)</f>
        <v>0.42857142857142855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2.0408163265306121E-2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26.935000000000009</v>
      </c>
      <c r="P23" s="80">
        <v>20</v>
      </c>
      <c r="Q23" s="68">
        <v>538.70000000000016</v>
      </c>
    </row>
    <row r="24" spans="1:17">
      <c r="A24" s="19" t="s">
        <v>5</v>
      </c>
      <c r="B24" s="16">
        <f>IF(B$17=0,0,C24/B$17)</f>
        <v>6731.6326530612241</v>
      </c>
      <c r="C24" s="8">
        <v>659700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8014.2857142857147</v>
      </c>
      <c r="C25" s="98">
        <v>448800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 t="shared" si="3"/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5021.4285714285716</v>
      </c>
      <c r="C26" s="98">
        <v>210900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-5463.2911392405067</v>
      </c>
      <c r="C27" s="98">
        <v>-431600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 t="shared" si="3"/>
        <v>4.2999999999999972</v>
      </c>
      <c r="P27" s="80">
        <v>14</v>
      </c>
      <c r="Q27" s="68">
        <v>60.19999999999996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3.1058823529411788</v>
      </c>
      <c r="P28" s="80">
        <v>17</v>
      </c>
      <c r="Q28" s="68">
        <v>52.80000000000004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276</v>
      </c>
      <c r="O29" s="86">
        <f t="shared" si="3"/>
        <v>-12.328125000000005</v>
      </c>
      <c r="P29" s="80">
        <v>32</v>
      </c>
      <c r="Q29" s="68">
        <v>-394.50000000000017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255</v>
      </c>
      <c r="O30" s="86">
        <f t="shared" si="3"/>
        <v>-13.000000000000002</v>
      </c>
      <c r="P30" s="80">
        <v>9</v>
      </c>
      <c r="Q30" s="68">
        <v>-117.00000000000001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265</v>
      </c>
      <c r="O31" s="86">
        <f t="shared" si="3"/>
        <v>-14.87142857142857</v>
      </c>
      <c r="P31" s="80">
        <v>14</v>
      </c>
      <c r="Q31" s="68">
        <v>-208.2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0.16326530612244897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4"/>
        <v>0.16326530612244897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19</v>
      </c>
      <c r="C37" s="6">
        <f t="shared" si="4"/>
        <v>0.19387755102040816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18</v>
      </c>
      <c r="C38" s="6">
        <f t="shared" si="4"/>
        <v>0.18367346938775511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4"/>
        <v>0.10204081632653061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3.0612244897959183E-2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1.020408163265306E-2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1.020408163265306E-2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</sheetData>
  <sortState xmlns:xlrd2="http://schemas.microsoft.com/office/spreadsheetml/2017/richdata2" ref="E2:I6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181</v>
      </c>
      <c r="F2" s="29" t="s">
        <v>156</v>
      </c>
      <c r="G2" s="12">
        <v>50</v>
      </c>
      <c r="H2" s="93">
        <f>IF(B$17=0,0,G2/B$17)</f>
        <v>0.57471264367816088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-741.66666666666663</v>
      </c>
      <c r="P2" s="79">
        <v>60</v>
      </c>
      <c r="Q2" s="63">
        <v>-44500</v>
      </c>
    </row>
    <row r="3" spans="1:17">
      <c r="A3" s="19" t="s">
        <v>8</v>
      </c>
      <c r="B3" s="122">
        <v>417</v>
      </c>
      <c r="C3" s="123"/>
      <c r="E3" s="33" t="s">
        <v>54</v>
      </c>
      <c r="F3" s="30" t="s">
        <v>20</v>
      </c>
      <c r="G3" s="13">
        <v>47</v>
      </c>
      <c r="H3" s="94">
        <f>IF(B$17=0,0,G3/B$17)</f>
        <v>0.54022988505747127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-660</v>
      </c>
      <c r="P3" s="80">
        <v>60</v>
      </c>
      <c r="Q3" s="64">
        <v>-39600</v>
      </c>
    </row>
    <row r="4" spans="1:17">
      <c r="A4" s="19" t="s">
        <v>6</v>
      </c>
      <c r="B4" s="124">
        <v>-262.39999999999998</v>
      </c>
      <c r="C4" s="125"/>
      <c r="E4" s="33" t="s">
        <v>184</v>
      </c>
      <c r="F4" s="30" t="s">
        <v>187</v>
      </c>
      <c r="G4" s="13">
        <v>45</v>
      </c>
      <c r="H4" s="94">
        <f>IF(B$17=0,0,G4/B$17)</f>
        <v>0.51724137931034486</v>
      </c>
      <c r="I4" s="56">
        <v>17</v>
      </c>
      <c r="K4" s="5">
        <v>2</v>
      </c>
      <c r="L4" s="61">
        <v>-38</v>
      </c>
      <c r="N4" s="76" t="s">
        <v>105</v>
      </c>
      <c r="O4" s="83">
        <f t="shared" si="0"/>
        <v>122.41379310344827</v>
      </c>
      <c r="P4" s="80">
        <v>58</v>
      </c>
      <c r="Q4" s="64">
        <v>7100</v>
      </c>
    </row>
    <row r="5" spans="1:17">
      <c r="A5" s="19" t="s">
        <v>7</v>
      </c>
      <c r="B5" s="126">
        <f>IF(B$2=0,0,B$4/B$2)</f>
        <v>-4.3733333333333331</v>
      </c>
      <c r="C5" s="127"/>
      <c r="E5" s="33" t="s">
        <v>60</v>
      </c>
      <c r="F5" s="30" t="s">
        <v>24</v>
      </c>
      <c r="G5" s="13">
        <v>29</v>
      </c>
      <c r="H5" s="94">
        <f>IF(B$17=0,0,G5/B$17)</f>
        <v>0.33333333333333331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-402.0408163265306</v>
      </c>
      <c r="P5" s="80">
        <v>49</v>
      </c>
      <c r="Q5" s="64">
        <v>-19700</v>
      </c>
    </row>
    <row r="6" spans="1:17">
      <c r="A6" s="19" t="s">
        <v>1</v>
      </c>
      <c r="B6" s="128">
        <f>IF(B$2=0,0,(B$7*1+B$8*2+B$9*3+B$10*4)/B$2)</f>
        <v>2.65</v>
      </c>
      <c r="C6" s="129"/>
      <c r="E6" s="33" t="s">
        <v>55</v>
      </c>
      <c r="F6" s="30" t="s">
        <v>155</v>
      </c>
      <c r="G6" s="13">
        <v>25</v>
      </c>
      <c r="H6" s="94">
        <f>IF(B$17=0,0,G6/B$17)</f>
        <v>0.28735632183908044</v>
      </c>
      <c r="I6" s="56">
        <v>10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463.88888888888891</v>
      </c>
      <c r="P6" s="80">
        <v>36</v>
      </c>
      <c r="Q6" s="64">
        <v>16700</v>
      </c>
    </row>
    <row r="7" spans="1:17">
      <c r="A7" s="19" t="s">
        <v>2</v>
      </c>
      <c r="B7" s="13">
        <v>17</v>
      </c>
      <c r="C7" s="6">
        <f t="shared" ref="C7:C12" si="2">IF(B$2=0,0,B7/B$2)</f>
        <v>0.28333333333333333</v>
      </c>
      <c r="E7" s="33" t="s">
        <v>56</v>
      </c>
      <c r="F7" s="30" t="s">
        <v>185</v>
      </c>
      <c r="G7" s="13">
        <v>23</v>
      </c>
      <c r="H7" s="94">
        <f>IF(B$17=0,0,G7/B$17)</f>
        <v>0.26436781609195403</v>
      </c>
      <c r="I7" s="56">
        <v>21</v>
      </c>
      <c r="K7" s="5">
        <v>5</v>
      </c>
      <c r="L7" s="61">
        <v>-125.9</v>
      </c>
      <c r="N7" s="76" t="s">
        <v>107</v>
      </c>
      <c r="O7" s="83">
        <f t="shared" si="0"/>
        <v>-36.363636363636367</v>
      </c>
      <c r="P7" s="80">
        <v>22</v>
      </c>
      <c r="Q7" s="64">
        <v>-800</v>
      </c>
    </row>
    <row r="8" spans="1:17">
      <c r="A8" s="19" t="s">
        <v>3</v>
      </c>
      <c r="B8" s="13">
        <v>10</v>
      </c>
      <c r="C8" s="6">
        <f>IF(B$2=0,0,B8/B$2)</f>
        <v>0.16666666666666666</v>
      </c>
      <c r="E8" s="33" t="s">
        <v>59</v>
      </c>
      <c r="F8" s="30" t="s">
        <v>23</v>
      </c>
      <c r="G8" s="13">
        <v>16</v>
      </c>
      <c r="H8" s="94">
        <f>IF(B$17=0,0,G8/B$17)</f>
        <v>0.18390804597701149</v>
      </c>
      <c r="I8" s="56">
        <v>14</v>
      </c>
      <c r="K8" s="5">
        <v>6</v>
      </c>
      <c r="L8" s="61">
        <v>-178.9</v>
      </c>
      <c r="N8" s="76" t="s">
        <v>108</v>
      </c>
      <c r="O8" s="83">
        <f t="shared" si="0"/>
        <v>-2950</v>
      </c>
      <c r="P8" s="80">
        <v>6</v>
      </c>
      <c r="Q8" s="64">
        <v>-17700</v>
      </c>
    </row>
    <row r="9" spans="1:17">
      <c r="A9" s="20" t="s">
        <v>4</v>
      </c>
      <c r="B9" s="14">
        <v>10</v>
      </c>
      <c r="C9" s="7">
        <f>IF(B$2=0,0,B9/B$2)</f>
        <v>0.16666666666666666</v>
      </c>
      <c r="E9" s="33" t="s">
        <v>57</v>
      </c>
      <c r="F9" s="30" t="s">
        <v>21</v>
      </c>
      <c r="G9" s="13">
        <v>12</v>
      </c>
      <c r="H9" s="94">
        <f>IF(B$17=0,0,G9/B$17)</f>
        <v>0.13793103448275862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0.38333333333333336</v>
      </c>
      <c r="E10" s="33" t="s">
        <v>182</v>
      </c>
      <c r="F10" s="30" t="s">
        <v>19</v>
      </c>
      <c r="G10" s="13">
        <v>11</v>
      </c>
      <c r="H10" s="94">
        <f>IF(B$17=0,0,G10/B$17)</f>
        <v>0.12643678160919541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0.45</v>
      </c>
      <c r="E11" s="33" t="s">
        <v>74</v>
      </c>
      <c r="F11" s="30" t="s">
        <v>38</v>
      </c>
      <c r="G11" s="13">
        <v>3</v>
      </c>
      <c r="H11" s="94">
        <f>IF(B$17=0,0,G11/B$17)</f>
        <v>3.4482758620689655E-2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67</v>
      </c>
      <c r="F12" s="30" t="s">
        <v>31</v>
      </c>
      <c r="G12" s="13">
        <v>2</v>
      </c>
      <c r="H12" s="94">
        <f>IF(B$17=0,0,G12/B$17)</f>
        <v>2.2988505747126436E-2</v>
      </c>
      <c r="I12" s="56">
        <v>8</v>
      </c>
      <c r="K12" s="5">
        <v>10</v>
      </c>
      <c r="L12" s="61">
        <v>-315.09999999999997</v>
      </c>
      <c r="N12" s="75" t="s">
        <v>126</v>
      </c>
      <c r="O12" s="85">
        <f>IF(P12=0,0,Q12/P12)</f>
        <v>13.676470588235292</v>
      </c>
      <c r="P12" s="79">
        <v>17</v>
      </c>
      <c r="Q12" s="67">
        <v>232.49999999999997</v>
      </c>
    </row>
    <row r="13" spans="1:17">
      <c r="A13" s="22" t="s">
        <v>97</v>
      </c>
      <c r="B13" s="15">
        <v>107</v>
      </c>
      <c r="C13" s="11">
        <f>IF(B$3=0,0,B13/B$3)</f>
        <v>0.25659472422062352</v>
      </c>
      <c r="E13" s="33" t="s">
        <v>69</v>
      </c>
      <c r="F13" s="30" t="s">
        <v>33</v>
      </c>
      <c r="G13" s="13">
        <v>2</v>
      </c>
      <c r="H13" s="94">
        <f>IF(B$17=0,0,G13/B$17)</f>
        <v>2.2988505747126436E-2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-18.292307692307695</v>
      </c>
      <c r="P13" s="80">
        <v>13</v>
      </c>
      <c r="Q13" s="68">
        <v>-237.8</v>
      </c>
    </row>
    <row r="14" spans="1:17">
      <c r="A14" s="19" t="s">
        <v>94</v>
      </c>
      <c r="B14" s="13">
        <v>98</v>
      </c>
      <c r="C14" s="6">
        <f>IF(B$3=0,0,B14/B$3)</f>
        <v>0.23501199040767387</v>
      </c>
      <c r="E14" s="33" t="s">
        <v>77</v>
      </c>
      <c r="F14" s="30" t="s">
        <v>41</v>
      </c>
      <c r="G14" s="13">
        <v>2</v>
      </c>
      <c r="H14" s="94">
        <f>IF(B$17=0,0,G14/B$17)</f>
        <v>2.2988505747126436E-2</v>
      </c>
      <c r="I14" s="56">
        <v>20</v>
      </c>
      <c r="K14" s="5">
        <v>12</v>
      </c>
      <c r="L14" s="61">
        <v>-303.79999999999995</v>
      </c>
      <c r="N14" s="76" t="s">
        <v>128</v>
      </c>
      <c r="O14" s="86">
        <f>IF(P14=0,0,Q14/P14)</f>
        <v>-7.5750000000000028</v>
      </c>
      <c r="P14" s="80">
        <v>16</v>
      </c>
      <c r="Q14" s="68">
        <v>-121.20000000000005</v>
      </c>
    </row>
    <row r="15" spans="1:17">
      <c r="A15" s="18" t="s">
        <v>99</v>
      </c>
      <c r="B15" s="12">
        <f>B21</f>
        <v>50</v>
      </c>
      <c r="C15" s="4">
        <f>IF(B$13=0,0,B15/B$13)</f>
        <v>0.46728971962616822</v>
      </c>
      <c r="E15" s="33" t="s">
        <v>58</v>
      </c>
      <c r="F15" s="30" t="s">
        <v>22</v>
      </c>
      <c r="G15" s="13">
        <v>1</v>
      </c>
      <c r="H15" s="94">
        <f>IF(B$17=0,0,G15/B$17)</f>
        <v>1.1494252873563218E-2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-9.707142857142852</v>
      </c>
      <c r="P15" s="81">
        <v>14</v>
      </c>
      <c r="Q15" s="69">
        <v>-135.89999999999992</v>
      </c>
    </row>
    <row r="16" spans="1:17">
      <c r="A16" s="18" t="s">
        <v>100</v>
      </c>
      <c r="B16" s="12">
        <f>B22</f>
        <v>26</v>
      </c>
      <c r="C16" s="4">
        <f>IF(B$14=0,0,B16/B$14)</f>
        <v>0.26530612244897961</v>
      </c>
      <c r="E16" s="33" t="s">
        <v>61</v>
      </c>
      <c r="F16" s="30" t="s">
        <v>25</v>
      </c>
      <c r="G16" s="13">
        <v>1</v>
      </c>
      <c r="H16" s="94">
        <f>IF(B$17=0,0,G16/B$17)</f>
        <v>1.1494252873563218E-2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0.20863309352517986</v>
      </c>
      <c r="E17" s="33" t="s">
        <v>66</v>
      </c>
      <c r="F17" s="30" t="s">
        <v>30</v>
      </c>
      <c r="G17" s="13">
        <v>1</v>
      </c>
      <c r="H17" s="94">
        <f>IF(B$17=0,0,G17/B$17)</f>
        <v>1.1494252873563218E-2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61</v>
      </c>
      <c r="C18" s="6">
        <f>IF(B$3=0,0,B18/B$3)</f>
        <v>0.14628297362110312</v>
      </c>
      <c r="E18" s="33" t="s">
        <v>183</v>
      </c>
      <c r="F18" s="30" t="s">
        <v>186</v>
      </c>
      <c r="G18" s="13">
        <v>1</v>
      </c>
      <c r="H18" s="94">
        <f>IF(B$17=0,0,G18/B$17)</f>
        <v>1.1494252873563218E-2</v>
      </c>
      <c r="I18" s="56">
        <v>19</v>
      </c>
      <c r="K18" s="5">
        <v>16</v>
      </c>
      <c r="L18" s="61">
        <v>-373.59999999999991</v>
      </c>
      <c r="N18" s="75" t="s">
        <v>324</v>
      </c>
      <c r="O18" s="85">
        <f>IF(P18=0,0,Q18/P18)</f>
        <v>41.45882352941176</v>
      </c>
      <c r="P18" s="79">
        <v>17</v>
      </c>
      <c r="Q18" s="67">
        <v>704.8</v>
      </c>
    </row>
    <row r="19" spans="1:17">
      <c r="A19" s="19" t="s">
        <v>12</v>
      </c>
      <c r="B19" s="13">
        <v>31</v>
      </c>
      <c r="C19" s="6">
        <f>IF(B$17=0,0,B19/B$17)</f>
        <v>0.35632183908045978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56</v>
      </c>
      <c r="C20" s="6">
        <f>IF(B$17=0,0,B20/B$17)</f>
        <v>0.64367816091954022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50</v>
      </c>
      <c r="C21" s="6">
        <f>IF(B$17=0,0,B21/B$17)</f>
        <v>0.57471264367816088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26</v>
      </c>
      <c r="C22" s="6">
        <f>IF(B$17=0,0,B22/B$17)</f>
        <v>0.2988505747126437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11</v>
      </c>
      <c r="C23" s="6">
        <f>IF(B$17=0,0,B23/B$17)</f>
        <v>0.12643678160919541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6300</v>
      </c>
      <c r="C24" s="8">
        <v>548100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7347.5409836065573</v>
      </c>
      <c r="C25" s="98">
        <v>448200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235</v>
      </c>
      <c r="O25" s="86">
        <f>IF(P25=0,0,Q25/P25)</f>
        <v>5.5999999999999988</v>
      </c>
      <c r="P25" s="80">
        <v>14</v>
      </c>
      <c r="Q25" s="68">
        <v>78.399999999999977</v>
      </c>
    </row>
    <row r="26" spans="1:17">
      <c r="A26" s="20" t="s">
        <v>134</v>
      </c>
      <c r="B26" s="97">
        <f>IF(B$16=0,0,C26/B$16)</f>
        <v>3842.3076923076924</v>
      </c>
      <c r="C26" s="98">
        <v>99900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0.97142857142857153</v>
      </c>
      <c r="P26" s="80">
        <v>14</v>
      </c>
      <c r="Q26" s="68">
        <v>13.600000000000001</v>
      </c>
    </row>
    <row r="27" spans="1:17">
      <c r="A27" s="20" t="s">
        <v>132</v>
      </c>
      <c r="B27" s="97">
        <f>IF(B$18=0,0,C27/B$18)</f>
        <v>-5296.7213114754095</v>
      </c>
      <c r="C27" s="98">
        <v>-323100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-16.135714285714283</v>
      </c>
      <c r="P27" s="80">
        <v>42</v>
      </c>
      <c r="Q27" s="68">
        <v>-677.69999999999982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>IF(P28=0,0,Q28/P28)</f>
        <v>-19.55</v>
      </c>
      <c r="P28" s="80">
        <v>24</v>
      </c>
      <c r="Q28" s="68">
        <v>-469.20000000000005</v>
      </c>
    </row>
    <row r="29" spans="1:17">
      <c r="A29" s="19" t="s">
        <v>131</v>
      </c>
      <c r="B29" s="13">
        <v>33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272</v>
      </c>
      <c r="O30" s="86">
        <f>IF(P30=0,0,Q30/P30)</f>
        <v>-26.935000000000009</v>
      </c>
      <c r="P30" s="80">
        <v>20</v>
      </c>
      <c r="Q30" s="68">
        <v>-538.70000000000016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-34.666666666666664</v>
      </c>
      <c r="P31" s="80">
        <v>12</v>
      </c>
      <c r="Q31" s="68">
        <v>-416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0.14942528735632185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20</v>
      </c>
      <c r="C36" s="6">
        <f t="shared" si="3"/>
        <v>0.22988505747126436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15</v>
      </c>
      <c r="C37" s="6">
        <f t="shared" si="3"/>
        <v>0.17241379310344829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20</v>
      </c>
      <c r="C38" s="6">
        <f t="shared" si="3"/>
        <v>0.22988505747126436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14</v>
      </c>
      <c r="C39" s="6">
        <f t="shared" si="3"/>
        <v>0.16091954022988506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4</v>
      </c>
      <c r="C40" s="6">
        <f t="shared" si="3"/>
        <v>4.5977011494252873E-2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1.1494252873563218E-2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8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79</v>
      </c>
      <c r="C2" s="121"/>
      <c r="E2" s="32" t="s">
        <v>54</v>
      </c>
      <c r="F2" s="29" t="s">
        <v>20</v>
      </c>
      <c r="G2" s="12">
        <v>88</v>
      </c>
      <c r="H2" s="93">
        <f>IF(B$17=0,0,G2/B$17)</f>
        <v>0.6376811594202898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116.45569620253164</v>
      </c>
      <c r="P2" s="79">
        <v>79</v>
      </c>
      <c r="Q2" s="63">
        <v>9200</v>
      </c>
    </row>
    <row r="3" spans="1:17">
      <c r="A3" s="19" t="s">
        <v>8</v>
      </c>
      <c r="B3" s="122">
        <v>558</v>
      </c>
      <c r="C3" s="123"/>
      <c r="E3" s="33" t="s">
        <v>184</v>
      </c>
      <c r="F3" s="30" t="s">
        <v>187</v>
      </c>
      <c r="G3" s="13">
        <v>68</v>
      </c>
      <c r="H3" s="94">
        <f>IF(B$17=0,0,G3/B$17)</f>
        <v>0.49275362318840582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155.69620253164558</v>
      </c>
      <c r="P3" s="80">
        <v>79</v>
      </c>
      <c r="Q3" s="64">
        <v>12300</v>
      </c>
    </row>
    <row r="4" spans="1:17">
      <c r="A4" s="19" t="s">
        <v>6</v>
      </c>
      <c r="B4" s="124">
        <v>802.70000000000039</v>
      </c>
      <c r="C4" s="125"/>
      <c r="E4" s="33" t="s">
        <v>181</v>
      </c>
      <c r="F4" s="30" t="s">
        <v>156</v>
      </c>
      <c r="G4" s="13">
        <v>65</v>
      </c>
      <c r="H4" s="94">
        <f>IF(B$17=0,0,G4/B$17)</f>
        <v>0.47101449275362317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1452.0547945205481</v>
      </c>
      <c r="P4" s="80">
        <v>73</v>
      </c>
      <c r="Q4" s="64">
        <v>106000</v>
      </c>
    </row>
    <row r="5" spans="1:17">
      <c r="A5" s="19" t="s">
        <v>7</v>
      </c>
      <c r="B5" s="126">
        <f>IF(B$2=0,0,B$4/B$2)</f>
        <v>10.160759493670891</v>
      </c>
      <c r="C5" s="127"/>
      <c r="E5" s="33" t="s">
        <v>60</v>
      </c>
      <c r="F5" s="30" t="s">
        <v>24</v>
      </c>
      <c r="G5" s="13">
        <v>53</v>
      </c>
      <c r="H5" s="94">
        <f>IF(B$17=0,0,G5/B$17)</f>
        <v>0.38405797101449274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883.87096774193549</v>
      </c>
      <c r="P5" s="80">
        <v>62</v>
      </c>
      <c r="Q5" s="64">
        <v>54800</v>
      </c>
    </row>
    <row r="6" spans="1:17">
      <c r="A6" s="19" t="s">
        <v>1</v>
      </c>
      <c r="B6" s="128">
        <f>IF(B$2=0,0,(B$7*1+B$8*2+B$9*3+B$10*4)/B$2)</f>
        <v>2.2151898734177213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0.2391304347826087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368.08510638297872</v>
      </c>
      <c r="P6" s="80">
        <v>47</v>
      </c>
      <c r="Q6" s="64">
        <v>17300</v>
      </c>
    </row>
    <row r="7" spans="1:17">
      <c r="A7" s="19" t="s">
        <v>2</v>
      </c>
      <c r="B7" s="13">
        <v>25</v>
      </c>
      <c r="C7" s="6">
        <f t="shared" ref="C7:C12" si="2">IF(B$2=0,0,B7/B$2)</f>
        <v>0.31645569620253167</v>
      </c>
      <c r="E7" s="33" t="s">
        <v>57</v>
      </c>
      <c r="F7" s="30" t="s">
        <v>21</v>
      </c>
      <c r="G7" s="13">
        <v>29</v>
      </c>
      <c r="H7" s="94">
        <f>IF(B$17=0,0,G7/B$17)</f>
        <v>0.21014492753623187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316.66666666666669</v>
      </c>
      <c r="P7" s="80">
        <v>30</v>
      </c>
      <c r="Q7" s="64">
        <v>9500</v>
      </c>
    </row>
    <row r="8" spans="1:17">
      <c r="A8" s="19" t="s">
        <v>3</v>
      </c>
      <c r="B8" s="13">
        <v>24</v>
      </c>
      <c r="C8" s="6">
        <f>IF(B$2=0,0,B8/B$2)</f>
        <v>0.30379746835443039</v>
      </c>
      <c r="E8" s="33" t="s">
        <v>59</v>
      </c>
      <c r="F8" s="30" t="s">
        <v>23</v>
      </c>
      <c r="G8" s="13">
        <v>24</v>
      </c>
      <c r="H8" s="94">
        <f>IF(B$17=0,0,G8/B$17)</f>
        <v>0.17391304347826086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950</v>
      </c>
      <c r="P8" s="80">
        <v>8</v>
      </c>
      <c r="Q8" s="64">
        <v>7600</v>
      </c>
    </row>
    <row r="9" spans="1:17">
      <c r="A9" s="20" t="s">
        <v>4</v>
      </c>
      <c r="B9" s="14">
        <v>18</v>
      </c>
      <c r="C9" s="7">
        <f>IF(B$2=0,0,B9/B$2)</f>
        <v>0.22784810126582278</v>
      </c>
      <c r="E9" s="33" t="s">
        <v>55</v>
      </c>
      <c r="F9" s="30" t="s">
        <v>155</v>
      </c>
      <c r="G9" s="13">
        <v>19</v>
      </c>
      <c r="H9" s="94">
        <f>IF(B$17=0,0,G9/B$17)</f>
        <v>0.13768115942028986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12</v>
      </c>
      <c r="C10" s="7">
        <f>IF(B$2=0,0,B10/B$2)</f>
        <v>0.15189873417721519</v>
      </c>
      <c r="E10" s="33" t="s">
        <v>182</v>
      </c>
      <c r="F10" s="30" t="s">
        <v>19</v>
      </c>
      <c r="G10" s="13">
        <v>15</v>
      </c>
      <c r="H10" s="94">
        <f>IF(B$17=0,0,G10/B$17)</f>
        <v>0.10869565217391304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49</v>
      </c>
      <c r="C11" s="7">
        <f>IF(B$2=0,0,B11/B$2)</f>
        <v>0.620253164556962</v>
      </c>
      <c r="E11" s="33" t="s">
        <v>77</v>
      </c>
      <c r="F11" s="30" t="s">
        <v>41</v>
      </c>
      <c r="G11" s="13">
        <v>12</v>
      </c>
      <c r="H11" s="94">
        <f>IF(B$17=0,0,G11/B$17)</f>
        <v>8.6956521739130432E-2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4.3478260869565216E-2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-2.6450000000000005</v>
      </c>
      <c r="P12" s="79">
        <v>20</v>
      </c>
      <c r="Q12" s="67">
        <v>-52.900000000000006</v>
      </c>
    </row>
    <row r="13" spans="1:17">
      <c r="A13" s="22" t="s">
        <v>97</v>
      </c>
      <c r="B13" s="15">
        <v>113</v>
      </c>
      <c r="C13" s="11">
        <f>IF(B$3=0,0,B13/B$3)</f>
        <v>0.2025089605734767</v>
      </c>
      <c r="E13" s="33" t="s">
        <v>67</v>
      </c>
      <c r="F13" s="30" t="s">
        <v>31</v>
      </c>
      <c r="G13" s="13">
        <v>5</v>
      </c>
      <c r="H13" s="94">
        <f>IF(B$17=0,0,G13/B$17)</f>
        <v>3.6231884057971016E-2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18.958823529411767</v>
      </c>
      <c r="P13" s="80">
        <v>17</v>
      </c>
      <c r="Q13" s="68">
        <v>322.3</v>
      </c>
    </row>
    <row r="14" spans="1:17">
      <c r="A14" s="19" t="s">
        <v>94</v>
      </c>
      <c r="B14" s="13">
        <v>209</v>
      </c>
      <c r="C14" s="6">
        <f>IF(B$3=0,0,B14/B$3)</f>
        <v>0.37455197132616486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6.833333333333333</v>
      </c>
      <c r="P14" s="80">
        <v>24</v>
      </c>
      <c r="Q14" s="68">
        <v>164</v>
      </c>
    </row>
    <row r="15" spans="1:17">
      <c r="A15" s="18" t="s">
        <v>99</v>
      </c>
      <c r="B15" s="12">
        <f>B21</f>
        <v>67</v>
      </c>
      <c r="C15" s="4">
        <f>IF(B$13=0,0,B15/B$13)</f>
        <v>0.59292035398230092</v>
      </c>
      <c r="E15" s="33" t="s">
        <v>62</v>
      </c>
      <c r="F15" s="30" t="s">
        <v>26</v>
      </c>
      <c r="G15" s="13">
        <v>3</v>
      </c>
      <c r="H15" s="94">
        <f>IF(B$17=0,0,G15/B$17)</f>
        <v>2.1739130434782608E-2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20.516666666666666</v>
      </c>
      <c r="P15" s="81">
        <v>18</v>
      </c>
      <c r="Q15" s="69">
        <v>369.29999999999995</v>
      </c>
    </row>
    <row r="16" spans="1:17">
      <c r="A16" s="18" t="s">
        <v>100</v>
      </c>
      <c r="B16" s="12">
        <f>B22</f>
        <v>63</v>
      </c>
      <c r="C16" s="4">
        <f>IF(B$14=0,0,B16/B$14)</f>
        <v>0.30143540669856461</v>
      </c>
      <c r="E16" s="33" t="s">
        <v>71</v>
      </c>
      <c r="F16" s="30" t="s">
        <v>35</v>
      </c>
      <c r="G16" s="13">
        <v>3</v>
      </c>
      <c r="H16" s="94">
        <f>IF(B$17=0,0,G16/B$17)</f>
        <v>2.1739130434782608E-2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0.24731182795698925</v>
      </c>
      <c r="E17" s="33" t="s">
        <v>74</v>
      </c>
      <c r="F17" s="30" t="s">
        <v>38</v>
      </c>
      <c r="G17" s="13">
        <v>3</v>
      </c>
      <c r="H17" s="94">
        <f>IF(B$17=0,0,G17/B$17)</f>
        <v>2.1739130434782608E-2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9.4982078853046589E-2</v>
      </c>
      <c r="E18" s="33" t="s">
        <v>78</v>
      </c>
      <c r="F18" s="30" t="s">
        <v>42</v>
      </c>
      <c r="G18" s="13">
        <v>2</v>
      </c>
      <c r="H18" s="94">
        <f>IF(B$17=0,0,G18/B$17)</f>
        <v>1.4492753623188406E-2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45</v>
      </c>
      <c r="C19" s="6">
        <f>IF(B$17=0,0,B19/B$17)</f>
        <v>0.32608695652173914</v>
      </c>
      <c r="E19" s="33" t="s">
        <v>183</v>
      </c>
      <c r="F19" s="30" t="s">
        <v>186</v>
      </c>
      <c r="G19" s="13">
        <v>1</v>
      </c>
      <c r="H19" s="94">
        <f>IF(B$17=0,0,G19/B$17)</f>
        <v>7.246376811594203E-3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93</v>
      </c>
      <c r="C20" s="6">
        <f>IF(B$17=0,0,B20/B$17)</f>
        <v>0.67391304347826086</v>
      </c>
      <c r="E20" s="33" t="s">
        <v>69</v>
      </c>
      <c r="F20" s="30" t="s">
        <v>33</v>
      </c>
      <c r="G20" s="13">
        <v>1</v>
      </c>
      <c r="H20" s="94">
        <f>IF(B$17=0,0,G20/B$17)</f>
        <v>7.246376811594203E-3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67</v>
      </c>
      <c r="C21" s="6">
        <f>IF(B$17=0,0,B21/B$17)</f>
        <v>0.48550724637681159</v>
      </c>
      <c r="E21" s="33" t="s">
        <v>79</v>
      </c>
      <c r="F21" s="30" t="s">
        <v>43</v>
      </c>
      <c r="G21" s="13">
        <v>1</v>
      </c>
      <c r="H21" s="94">
        <f>IF(B$17=0,0,G21/B$17)</f>
        <v>7.246376811594203E-3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63</v>
      </c>
      <c r="C22" s="6">
        <f>IF(B$17=0,0,B22/B$17)</f>
        <v>0.45652173913043476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37.623529411764714</v>
      </c>
      <c r="P22" s="80">
        <v>17</v>
      </c>
      <c r="Q22" s="68">
        <v>639.60000000000014</v>
      </c>
    </row>
    <row r="23" spans="1:17">
      <c r="A23" s="19" t="s">
        <v>150</v>
      </c>
      <c r="B23" s="13">
        <v>8</v>
      </c>
      <c r="C23" s="6">
        <f>IF(B$17=0,0,B23/B$17)</f>
        <v>5.7971014492753624E-2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6534.782608695652</v>
      </c>
      <c r="C24" s="8">
        <v>901800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23.930769230769233</v>
      </c>
      <c r="P24" s="80">
        <v>13</v>
      </c>
      <c r="Q24" s="68">
        <v>311.10000000000002</v>
      </c>
    </row>
    <row r="25" spans="1:17">
      <c r="A25" s="20" t="s">
        <v>133</v>
      </c>
      <c r="B25" s="97">
        <f>IF($B$17-B$16=0,0,C25/($B$17-B$16))</f>
        <v>7506.666666666667</v>
      </c>
      <c r="C25" s="98">
        <v>563000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235</v>
      </c>
      <c r="O25" s="86">
        <f>IF(P25=0,0,Q25/P25)</f>
        <v>18.571428571428562</v>
      </c>
      <c r="P25" s="80">
        <v>21</v>
      </c>
      <c r="Q25" s="68">
        <v>389.99999999999983</v>
      </c>
    </row>
    <row r="26" spans="1:17">
      <c r="A26" s="20" t="s">
        <v>134</v>
      </c>
      <c r="B26" s="97">
        <f>IF(B$16=0,0,C26/B$16)</f>
        <v>5377.7777777777774</v>
      </c>
      <c r="C26" s="98">
        <v>338800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-6067.9245283018872</v>
      </c>
      <c r="C27" s="98">
        <v>-321600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277</v>
      </c>
      <c r="O27" s="86">
        <f>IF(P27=0,0,Q27/P27)</f>
        <v>16.135714285714283</v>
      </c>
      <c r="P27" s="80">
        <v>42</v>
      </c>
      <c r="Q27" s="68">
        <v>677.69999999999982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272</v>
      </c>
      <c r="O28" s="86">
        <f>IF(P28=0,0,Q28/P28)</f>
        <v>12.328125000000002</v>
      </c>
      <c r="P28" s="80">
        <v>32</v>
      </c>
      <c r="Q28" s="68">
        <v>394.50000000000006</v>
      </c>
    </row>
    <row r="29" spans="1:17">
      <c r="A29" s="19" t="s">
        <v>131</v>
      </c>
      <c r="B29" s="13">
        <v>46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169</v>
      </c>
      <c r="O29" s="86">
        <f>IF(P29=0,0,Q29/P29)</f>
        <v>12.05294117647059</v>
      </c>
      <c r="P29" s="80">
        <v>17</v>
      </c>
      <c r="Q29" s="68">
        <v>204.90000000000003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-3.678571428571431</v>
      </c>
      <c r="P31" s="80">
        <v>28</v>
      </c>
      <c r="Q31" s="68">
        <v>-103.00000000000007</v>
      </c>
    </row>
    <row r="32" spans="1:17">
      <c r="A32" s="21" t="s">
        <v>112</v>
      </c>
      <c r="B32" s="26">
        <v>1</v>
      </c>
      <c r="C32" s="9">
        <f>IF(B$3=0,0,B32/B$3)</f>
        <v>1.7921146953405018E-3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0.11594202898550725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28</v>
      </c>
      <c r="C36" s="6">
        <f t="shared" si="3"/>
        <v>0.20289855072463769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3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28</v>
      </c>
      <c r="C38" s="6">
        <f t="shared" si="3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17</v>
      </c>
      <c r="C39" s="6">
        <f t="shared" si="3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3"/>
        <v>7.2463768115942032E-2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7.246376811594203E-3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2.8985507246376812E-2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7.246376811594203E-3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-2069.5652173913045</v>
      </c>
      <c r="P2" s="79">
        <v>23</v>
      </c>
      <c r="Q2" s="63">
        <v>-47600</v>
      </c>
    </row>
    <row r="3" spans="1:17">
      <c r="A3" s="19" t="s">
        <v>8</v>
      </c>
      <c r="B3" s="122">
        <v>148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19</v>
      </c>
      <c r="K3" s="5">
        <v>1</v>
      </c>
      <c r="L3" s="61">
        <v>-24</v>
      </c>
      <c r="N3" s="76" t="s">
        <v>104</v>
      </c>
      <c r="O3" s="83">
        <f t="shared" si="0"/>
        <v>-1373.9130434782608</v>
      </c>
      <c r="P3" s="80">
        <v>23</v>
      </c>
      <c r="Q3" s="64">
        <v>-31600</v>
      </c>
    </row>
    <row r="4" spans="1:17">
      <c r="A4" s="19" t="s">
        <v>6</v>
      </c>
      <c r="B4" s="124">
        <v>-568.5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-1054.5454545454545</v>
      </c>
      <c r="P4" s="80">
        <v>22</v>
      </c>
      <c r="Q4" s="64">
        <v>-23200</v>
      </c>
    </row>
    <row r="5" spans="1:17">
      <c r="A5" s="19" t="s">
        <v>7</v>
      </c>
      <c r="B5" s="126">
        <f>IF(B$2=0,0,B$4/B$2)</f>
        <v>-24.717391304347824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3.1304347826086958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4.3478260869565216E-2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0.30434782608695654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24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0.13043478260869565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12</v>
      </c>
      <c r="C10" s="7">
        <f>IF(B$2=0,0,B10/B$2)</f>
        <v>0.52173913043478259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0.34782608695652173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4.3478260869565216E-2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18</v>
      </c>
      <c r="C13" s="11">
        <f>IF(B$3=0,0,B13/B$3)</f>
        <v>0.12162162162162163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23</v>
      </c>
      <c r="C14" s="6">
        <f>IF(B$3=0,0,B14/B$3)</f>
        <v>0.1554054054054054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0.44444444444444442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0.10135135135135136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0.18243243243243243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 t="shared" si="3"/>
        <v>-21.700000000000003</v>
      </c>
      <c r="P19" s="80">
        <v>6</v>
      </c>
      <c r="Q19" s="68">
        <v>-130.20000000000002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 t="shared" si="3"/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 t="shared" si="3"/>
        <v>-23.175000000000001</v>
      </c>
      <c r="P21" s="80">
        <v>8</v>
      </c>
      <c r="Q21" s="68">
        <v>-185.4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-37.623529411764714</v>
      </c>
      <c r="P25" s="80">
        <v>17</v>
      </c>
      <c r="Q25" s="68">
        <v>-639.60000000000014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277</v>
      </c>
      <c r="O26" s="86">
        <f t="shared" si="3"/>
        <v>-41.458823529411767</v>
      </c>
      <c r="P26" s="80">
        <v>17</v>
      </c>
      <c r="Q26" s="68">
        <v>-704.80000000000007</v>
      </c>
    </row>
    <row r="27" spans="1:17">
      <c r="A27" s="20" t="s">
        <v>132</v>
      </c>
      <c r="B27" s="97">
        <f>IF(B$18=0,0,C27/B$18)</f>
        <v>-5262.9629629629626</v>
      </c>
      <c r="C27" s="98">
        <v>-142100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6.7567567567567571E-3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60</v>
      </c>
      <c r="F2" s="29" t="s">
        <v>24</v>
      </c>
      <c r="G2" s="12">
        <v>13</v>
      </c>
      <c r="H2" s="93">
        <f>IF(B$17=0,0,G2/B$17)</f>
        <v>0.61904761904761907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1194.4444444444443</v>
      </c>
      <c r="P2" s="79">
        <v>18</v>
      </c>
      <c r="Q2" s="63">
        <v>21500</v>
      </c>
    </row>
    <row r="3" spans="1:17">
      <c r="A3" s="19" t="s">
        <v>8</v>
      </c>
      <c r="B3" s="122">
        <v>120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-2494.4444444444443</v>
      </c>
      <c r="P3" s="80">
        <v>18</v>
      </c>
      <c r="Q3" s="64">
        <v>-44900</v>
      </c>
    </row>
    <row r="4" spans="1:17">
      <c r="A4" s="19" t="s">
        <v>6</v>
      </c>
      <c r="B4" s="124">
        <v>-201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-76.470588235294116</v>
      </c>
      <c r="P4" s="80">
        <v>17</v>
      </c>
      <c r="Q4" s="64">
        <v>-1300</v>
      </c>
    </row>
    <row r="5" spans="1:17">
      <c r="A5" s="19" t="s">
        <v>7</v>
      </c>
      <c r="B5" s="126">
        <f>IF(B$2=0,0,B$4/B$2)</f>
        <v>-11.166666666666666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0.33333333333333331</v>
      </c>
      <c r="I5" s="56">
        <v>36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2</v>
      </c>
      <c r="C7" s="6">
        <f t="shared" ref="C7:C12" si="2">IF(B$2=0,0,B7/B$2)</f>
        <v>0.1111111111111111</v>
      </c>
      <c r="E7" s="33" t="s">
        <v>56</v>
      </c>
      <c r="F7" s="30" t="s">
        <v>185</v>
      </c>
      <c r="G7" s="13">
        <v>5</v>
      </c>
      <c r="H7" s="94">
        <f>IF(B$17=0,0,G7/B$17)</f>
        <v>0.23809523809523808</v>
      </c>
      <c r="I7" s="56">
        <v>33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57</v>
      </c>
      <c r="F8" s="30" t="s">
        <v>21</v>
      </c>
      <c r="G8" s="13">
        <v>5</v>
      </c>
      <c r="H8" s="94">
        <f>IF(B$17=0,0,G8/B$17)</f>
        <v>0.23809523809523808</v>
      </c>
      <c r="I8" s="56">
        <v>18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0.33333333333333331</v>
      </c>
      <c r="E9" s="33" t="s">
        <v>182</v>
      </c>
      <c r="F9" s="30" t="s">
        <v>19</v>
      </c>
      <c r="G9" s="13">
        <v>3</v>
      </c>
      <c r="H9" s="94">
        <f>IF(B$17=0,0,G9/B$17)</f>
        <v>0.14285714285714285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59</v>
      </c>
      <c r="F10" s="30" t="s">
        <v>23</v>
      </c>
      <c r="G10" s="13">
        <v>2</v>
      </c>
      <c r="H10" s="94">
        <f>IF(B$17=0,0,G10/B$17)</f>
        <v>9.5238095238095233E-2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0.3888888888888889</v>
      </c>
      <c r="E11" s="33" t="s">
        <v>183</v>
      </c>
      <c r="F11" s="30" t="s">
        <v>186</v>
      </c>
      <c r="G11" s="13">
        <v>2</v>
      </c>
      <c r="H11" s="94">
        <f>IF(B$17=0,0,G11/B$17)</f>
        <v>9.5238095238095233E-2</v>
      </c>
      <c r="I11" s="56">
        <v>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22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22</v>
      </c>
      <c r="C13" s="11">
        <f>IF(B$3=0,0,B13/B$3)</f>
        <v>0.18333333333333332</v>
      </c>
      <c r="E13" s="33" t="s">
        <v>74</v>
      </c>
      <c r="F13" s="30" t="s">
        <v>38</v>
      </c>
      <c r="G13" s="13">
        <v>1</v>
      </c>
      <c r="H13" s="94">
        <f>IF(B$17=0,0,G13/B$17)</f>
        <v>4.7619047619047616E-2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0.17499999999999999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11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0.17499999999999999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-0.97142857142857075</v>
      </c>
      <c r="P20" s="80">
        <v>14</v>
      </c>
      <c r="Q20" s="68">
        <v>-13.599999999999991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5357.1428571428569</v>
      </c>
      <c r="C24" s="8">
        <v>112500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-23.930769230769229</v>
      </c>
      <c r="P24" s="80">
        <v>13</v>
      </c>
      <c r="Q24" s="68">
        <v>-311.09999999999997</v>
      </c>
    </row>
    <row r="25" spans="1:17">
      <c r="A25" s="20" t="s">
        <v>133</v>
      </c>
      <c r="B25" s="97">
        <f>IF($B$17-B$16=0,0,C25/($B$17-B$16))</f>
        <v>7863.636363636364</v>
      </c>
      <c r="C25" s="98">
        <v>86500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-512.5</v>
      </c>
      <c r="P2" s="79">
        <v>8</v>
      </c>
      <c r="Q2" s="63">
        <v>-4100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1125</v>
      </c>
      <c r="P3" s="80">
        <v>8</v>
      </c>
      <c r="Q3" s="64">
        <v>9000</v>
      </c>
    </row>
    <row r="4" spans="1:17">
      <c r="A4" s="19" t="s">
        <v>6</v>
      </c>
      <c r="B4" s="124">
        <v>-105.5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-3700</v>
      </c>
      <c r="P4" s="80">
        <v>8</v>
      </c>
      <c r="Q4" s="64">
        <v>-29600</v>
      </c>
    </row>
    <row r="5" spans="1:17">
      <c r="A5" s="19" t="s">
        <v>7</v>
      </c>
      <c r="B5" s="126">
        <f>IF(B$2=0,0,B$4/B$2)</f>
        <v>-13.1875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-1220</v>
      </c>
      <c r="P5" s="80">
        <v>5</v>
      </c>
      <c r="Q5" s="64">
        <v>-6100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-260</v>
      </c>
      <c r="P6" s="80">
        <v>5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0.125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14</v>
      </c>
      <c r="C13" s="11">
        <f>IF(B$3=0,0,B13/B$3)</f>
        <v>0.25454545454545452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6</v>
      </c>
      <c r="C14" s="6">
        <f>IF(B$3=0,0,B14/B$3)</f>
        <v>0.10909090909090909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0.14545454545454545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0.12727272727272726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-36.971428571428575</v>
      </c>
      <c r="P22" s="80">
        <v>7</v>
      </c>
      <c r="Q22" s="68">
        <v>-258.8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-43.966666666666661</v>
      </c>
      <c r="P24" s="80">
        <v>3</v>
      </c>
      <c r="Q24" s="68">
        <v>-131.89999999999998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2024-09-27T09:28:31Z</dcterms:modified>
</cp:coreProperties>
</file>