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2726B591-6B07-42A8-AF52-0B32B6E6BC18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Template (3)" sheetId="6297" state="hidden" r:id="rId61"/>
    <sheet name="Template" sheetId="2228" state="hidden" r:id="rId62"/>
  </sheets>
  <definedNames>
    <definedName name="アガリ数" localSheetId="6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23" l="1"/>
  <c r="O23" i="6323"/>
  <c r="O20" i="6329"/>
  <c r="O19" i="6329"/>
  <c r="O18" i="6329"/>
  <c r="C47" i="6329"/>
  <c r="C39" i="6329"/>
  <c r="C32" i="6329"/>
  <c r="H28" i="6329"/>
  <c r="B27" i="6329"/>
  <c r="B26" i="6329"/>
  <c r="B24" i="6329"/>
  <c r="H22" i="6329"/>
  <c r="H18" i="6329"/>
  <c r="C18" i="6329"/>
  <c r="B17" i="6329"/>
  <c r="C46" i="6329" s="1"/>
  <c r="H16" i="6329"/>
  <c r="C16" i="6329"/>
  <c r="B16" i="6329"/>
  <c r="O15" i="6329"/>
  <c r="H15" i="6329"/>
  <c r="C15" i="6329"/>
  <c r="B15" i="6329"/>
  <c r="O14" i="6329"/>
  <c r="H14" i="6329"/>
  <c r="C14" i="6329"/>
  <c r="O13" i="6329"/>
  <c r="C13" i="6329"/>
  <c r="O12" i="6329"/>
  <c r="C12" i="6329"/>
  <c r="H11" i="6329"/>
  <c r="C11" i="6329"/>
  <c r="B11" i="6329"/>
  <c r="C10" i="6329"/>
  <c r="O9" i="6329"/>
  <c r="C9" i="6329"/>
  <c r="O8" i="6329"/>
  <c r="C8" i="6329"/>
  <c r="O7" i="6329"/>
  <c r="H8" i="6329"/>
  <c r="C7" i="6329"/>
  <c r="O6" i="6329"/>
  <c r="H7" i="6329"/>
  <c r="B6" i="6329"/>
  <c r="O5" i="6329"/>
  <c r="B5" i="6329"/>
  <c r="O4" i="6329"/>
  <c r="O3" i="6329"/>
  <c r="O2" i="6329"/>
  <c r="O18" i="6322"/>
  <c r="O18" i="6327"/>
  <c r="O19" i="6327"/>
  <c r="O28" i="6272"/>
  <c r="C37" i="6329" l="1"/>
  <c r="H13" i="6329"/>
  <c r="C20" i="6329"/>
  <c r="H6" i="6329"/>
  <c r="H5" i="6329"/>
  <c r="C22" i="6329"/>
  <c r="C35" i="6329"/>
  <c r="C41" i="6329"/>
  <c r="C17" i="6329"/>
  <c r="H26" i="6329"/>
  <c r="C43" i="6329"/>
  <c r="H32" i="6329"/>
  <c r="H37" i="6329"/>
  <c r="H41" i="6329"/>
  <c r="H4" i="6329"/>
  <c r="C19" i="6329"/>
  <c r="C23" i="6329"/>
  <c r="H33" i="6329"/>
  <c r="C38" i="6329"/>
  <c r="C42" i="6329"/>
  <c r="H2" i="6329"/>
  <c r="H9" i="6329"/>
  <c r="H19" i="6329"/>
  <c r="H23" i="6329"/>
  <c r="H27" i="6329"/>
  <c r="H34" i="6329"/>
  <c r="H38" i="6329"/>
  <c r="H42" i="6329"/>
  <c r="H20" i="6329"/>
  <c r="H24" i="6329"/>
  <c r="H29" i="6329"/>
  <c r="H35" i="6329"/>
  <c r="H39" i="6329"/>
  <c r="C44" i="6329"/>
  <c r="H10" i="6329"/>
  <c r="H12" i="6329"/>
  <c r="C21" i="6329"/>
  <c r="B25" i="6329"/>
  <c r="H30" i="6329"/>
  <c r="C36" i="6329"/>
  <c r="C40" i="6329"/>
  <c r="C45" i="6329"/>
  <c r="H3" i="6329"/>
  <c r="H17" i="6329"/>
  <c r="H21" i="6329"/>
  <c r="H25" i="6329"/>
  <c r="H31" i="6329"/>
  <c r="H36" i="6329"/>
  <c r="H40" i="6329"/>
  <c r="O26" i="6304" l="1"/>
  <c r="O18" i="6319"/>
  <c r="O20" i="6328"/>
  <c r="O22" i="6328"/>
  <c r="O23" i="6313"/>
  <c r="O20" i="6302"/>
  <c r="O18" i="6328"/>
  <c r="O19" i="6328"/>
  <c r="O21" i="6328"/>
  <c r="C32" i="6328"/>
  <c r="H29" i="6328"/>
  <c r="B27" i="6328"/>
  <c r="C18" i="6328"/>
  <c r="B17" i="6328"/>
  <c r="C47" i="6328" s="1"/>
  <c r="H17" i="6328"/>
  <c r="C16" i="6328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H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35" i="6301"/>
  <c r="O22" i="6272"/>
  <c r="H15" i="6328" l="1"/>
  <c r="H38" i="6328"/>
  <c r="H10" i="6328"/>
  <c r="H12" i="6328"/>
  <c r="H20" i="6328"/>
  <c r="C38" i="6328"/>
  <c r="H7" i="6328"/>
  <c r="C20" i="6328"/>
  <c r="H39" i="6328"/>
  <c r="C21" i="6328"/>
  <c r="H14" i="6328"/>
  <c r="H28" i="6328"/>
  <c r="H23" i="6328"/>
  <c r="C39" i="6328"/>
  <c r="H2" i="6328"/>
  <c r="C17" i="6328"/>
  <c r="C23" i="6328"/>
  <c r="H33" i="6328"/>
  <c r="H42" i="6328"/>
  <c r="H8" i="6328"/>
  <c r="H6" i="6328"/>
  <c r="H13" i="6328"/>
  <c r="H24" i="6328"/>
  <c r="H34" i="6328"/>
  <c r="C42" i="6328"/>
  <c r="H5" i="6328"/>
  <c r="H19" i="6328"/>
  <c r="B24" i="6328"/>
  <c r="H35" i="6328"/>
  <c r="H4" i="6328"/>
  <c r="C19" i="6328"/>
  <c r="H27" i="6328"/>
  <c r="C35" i="6328"/>
  <c r="C43" i="6328"/>
  <c r="H21" i="6328"/>
  <c r="H25" i="6328"/>
  <c r="H30" i="6328"/>
  <c r="H36" i="6328"/>
  <c r="H40" i="6328"/>
  <c r="C44" i="6328"/>
  <c r="B25" i="6328"/>
  <c r="H31" i="6328"/>
  <c r="C36" i="6328"/>
  <c r="C40" i="6328"/>
  <c r="C45" i="6328"/>
  <c r="H3" i="6328"/>
  <c r="H18" i="6328"/>
  <c r="H22" i="6328"/>
  <c r="H26" i="6328"/>
  <c r="H32" i="6328"/>
  <c r="H37" i="6328"/>
  <c r="H41" i="6328"/>
  <c r="C46" i="6328"/>
  <c r="H9" i="6328"/>
  <c r="H16" i="6328"/>
  <c r="C22" i="6328"/>
  <c r="C37" i="6328"/>
  <c r="C41" i="6328"/>
  <c r="O22" i="6327" l="1"/>
  <c r="O39" i="6304"/>
  <c r="O24" i="6304"/>
  <c r="O19" i="6322"/>
  <c r="O23" i="6327" l="1"/>
  <c r="O25" i="6327"/>
  <c r="O20" i="6327"/>
  <c r="O59" i="6277"/>
  <c r="O36" i="6277"/>
  <c r="O18" i="6324"/>
  <c r="O20" i="6324"/>
  <c r="O38" i="6313"/>
  <c r="O26" i="6324"/>
  <c r="O27" i="6324"/>
  <c r="O33" i="6319"/>
  <c r="O21" i="6276"/>
  <c r="O23" i="6276"/>
  <c r="O19" i="6309"/>
  <c r="O20" i="6309" l="1"/>
  <c r="O22" i="6325"/>
  <c r="O21" i="6325"/>
  <c r="O20" i="6277"/>
  <c r="O23" i="6304" l="1"/>
  <c r="O34" i="6319"/>
  <c r="O38" i="6302"/>
  <c r="O21" i="6323"/>
  <c r="O19" i="6323"/>
  <c r="O18" i="6323"/>
  <c r="O28" i="6322" l="1"/>
  <c r="O22" i="6322"/>
  <c r="O19" i="6326"/>
  <c r="O18" i="6326"/>
  <c r="O23" i="6319"/>
  <c r="O29" i="6272"/>
  <c r="O24" i="6327"/>
  <c r="O26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5" i="6324"/>
  <c r="O22" i="6324"/>
  <c r="O24" i="6324"/>
  <c r="O21" i="6319"/>
  <c r="O22" i="6319"/>
  <c r="O19" i="6319"/>
  <c r="O47" i="6272"/>
  <c r="O34" i="6272"/>
  <c r="C16" i="6327" l="1"/>
  <c r="H23" i="6327"/>
  <c r="H29" i="6327"/>
  <c r="H5" i="6327"/>
  <c r="H14" i="6327"/>
  <c r="H12" i="6327"/>
  <c r="H4" i="6327"/>
  <c r="C36" i="6327"/>
  <c r="C17" i="6327"/>
  <c r="H42" i="6327"/>
  <c r="H9" i="6327"/>
  <c r="H18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2" i="6327"/>
  <c r="H28" i="6327"/>
  <c r="C35" i="6327"/>
  <c r="H41" i="6327"/>
  <c r="H6" i="6327"/>
  <c r="H17" i="6327"/>
  <c r="C23" i="6327"/>
  <c r="H31" i="6327"/>
  <c r="H37" i="6327"/>
  <c r="C42" i="6327"/>
  <c r="H3" i="6327"/>
  <c r="H15" i="6327"/>
  <c r="H19" i="6327"/>
  <c r="H24" i="6327"/>
  <c r="H32" i="6327"/>
  <c r="H38" i="6327"/>
  <c r="H8" i="6327"/>
  <c r="B24" i="6327"/>
  <c r="C43" i="6327"/>
  <c r="H10" i="6327"/>
  <c r="H2" i="6327"/>
  <c r="H11" i="6327"/>
  <c r="H20" i="6327"/>
  <c r="H26" i="6327"/>
  <c r="H33" i="6327"/>
  <c r="H39" i="6327"/>
  <c r="C45" i="6327"/>
  <c r="C19" i="6327"/>
  <c r="C38" i="6327"/>
  <c r="H13" i="6327"/>
  <c r="H16" i="6327"/>
  <c r="H7" i="6327"/>
  <c r="C20" i="6327"/>
  <c r="H27" i="6327"/>
  <c r="H34" i="6327"/>
  <c r="C39" i="6327"/>
  <c r="C46" i="6327"/>
  <c r="H21" i="6327"/>
  <c r="H25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1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0" i="6322"/>
  <c r="O25" i="6322"/>
  <c r="O26" i="6272"/>
  <c r="O25" i="6323"/>
  <c r="O22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55" i="6272"/>
  <c r="C16" i="6324" l="1"/>
  <c r="C16" i="6323"/>
  <c r="H23" i="6323"/>
  <c r="H17" i="6323"/>
  <c r="C39" i="6323"/>
  <c r="H15" i="6323"/>
  <c r="H8" i="6323"/>
  <c r="C19" i="6323"/>
  <c r="H38" i="6323"/>
  <c r="H10" i="6323"/>
  <c r="H14" i="6323"/>
  <c r="H20" i="6323"/>
  <c r="H28" i="6323"/>
  <c r="C38" i="6323"/>
  <c r="H5" i="6323"/>
  <c r="C20" i="6323"/>
  <c r="H29" i="6323"/>
  <c r="H39" i="6323"/>
  <c r="C23" i="6323"/>
  <c r="H33" i="6323"/>
  <c r="H42" i="6323"/>
  <c r="H7" i="6323"/>
  <c r="H11" i="6323"/>
  <c r="H12" i="6323"/>
  <c r="H24" i="6323"/>
  <c r="C42" i="6323"/>
  <c r="B24" i="6323"/>
  <c r="H35" i="6323"/>
  <c r="H6" i="6323"/>
  <c r="C17" i="6323"/>
  <c r="H34" i="6323"/>
  <c r="H2" i="6323"/>
  <c r="H19" i="6323"/>
  <c r="H27" i="6323"/>
  <c r="C35" i="6323"/>
  <c r="C43" i="6323"/>
  <c r="H4" i="6324"/>
  <c r="H20" i="6324"/>
  <c r="H28" i="6324"/>
  <c r="B24" i="6324"/>
  <c r="H11" i="6324"/>
  <c r="H35" i="6324"/>
  <c r="C38" i="6324"/>
  <c r="H17" i="6324"/>
  <c r="H9" i="6324"/>
  <c r="H8" i="6324"/>
  <c r="H29" i="6324"/>
  <c r="C19" i="6324"/>
  <c r="H21" i="6324"/>
  <c r="C35" i="6324"/>
  <c r="H16" i="6324"/>
  <c r="H24" i="6324"/>
  <c r="H38" i="6324"/>
  <c r="H42" i="6324"/>
  <c r="H5" i="6324"/>
  <c r="H3" i="6324"/>
  <c r="C20" i="6324"/>
  <c r="H12" i="6324"/>
  <c r="H39" i="6324"/>
  <c r="C23" i="6324"/>
  <c r="H33" i="6324"/>
  <c r="C42" i="6324"/>
  <c r="H6" i="6324"/>
  <c r="H10" i="6324"/>
  <c r="H14" i="6324"/>
  <c r="C17" i="6324"/>
  <c r="H25" i="6324"/>
  <c r="H34" i="6324"/>
  <c r="H2" i="6324"/>
  <c r="C39" i="6324"/>
  <c r="C43" i="6324"/>
  <c r="H22" i="6324"/>
  <c r="H26" i="6324"/>
  <c r="H30" i="6324"/>
  <c r="H36" i="6324"/>
  <c r="H40" i="6324"/>
  <c r="C44" i="6324"/>
  <c r="H13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7" i="6324"/>
  <c r="H18" i="6324"/>
  <c r="C22" i="6324"/>
  <c r="C37" i="6324"/>
  <c r="C41" i="6324"/>
  <c r="H25" i="6323"/>
  <c r="C44" i="6323"/>
  <c r="H9" i="6323"/>
  <c r="H13" i="6323"/>
  <c r="C21" i="6323"/>
  <c r="B25" i="6323"/>
  <c r="H31" i="6323"/>
  <c r="C36" i="6323"/>
  <c r="C40" i="6323"/>
  <c r="C45" i="6323"/>
  <c r="H36" i="6323"/>
  <c r="H3" i="6323"/>
  <c r="H18" i="6323"/>
  <c r="H22" i="6323"/>
  <c r="H26" i="6323"/>
  <c r="H32" i="6323"/>
  <c r="H37" i="6323"/>
  <c r="H41" i="6323"/>
  <c r="C46" i="6323"/>
  <c r="H21" i="6323"/>
  <c r="H30" i="6323"/>
  <c r="H40" i="6323"/>
  <c r="H4" i="6323"/>
  <c r="H16" i="6323"/>
  <c r="C22" i="6323"/>
  <c r="C37" i="6323"/>
  <c r="C41" i="6323"/>
  <c r="O24" i="6322" l="1"/>
  <c r="O39" i="6313"/>
  <c r="O21" i="6321" l="1"/>
  <c r="O18" i="6321"/>
  <c r="O20" i="6319"/>
  <c r="O27" i="6322"/>
  <c r="O38" i="6301"/>
  <c r="O26" i="6322"/>
  <c r="O21" i="6322"/>
  <c r="O23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0" i="6319"/>
  <c r="O60" i="6277"/>
  <c r="O68" i="6272"/>
  <c r="C16" i="6322" l="1"/>
  <c r="H5" i="6322"/>
  <c r="H6" i="6322"/>
  <c r="C19" i="6322"/>
  <c r="H10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1" i="6322"/>
  <c r="H18" i="6322"/>
  <c r="H24" i="6322"/>
  <c r="H35" i="6322"/>
  <c r="C39" i="6322"/>
  <c r="H9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0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5" i="6276"/>
  <c r="O33" i="6314"/>
  <c r="O36" i="6315"/>
  <c r="O27" i="6318" l="1"/>
  <c r="O22" i="6304"/>
  <c r="O21" i="6302" l="1"/>
  <c r="O23" i="6318"/>
  <c r="O29" i="6319" l="1"/>
  <c r="O30" i="6304"/>
  <c r="O24" i="6319" l="1"/>
  <c r="O26" i="6319"/>
  <c r="O31" i="6301"/>
  <c r="O18" i="6318"/>
  <c r="O26" i="6309" l="1"/>
  <c r="O22" i="6318"/>
  <c r="O26" i="6318" l="1"/>
  <c r="O20" i="6301"/>
  <c r="O24" i="6320" l="1"/>
  <c r="O21" i="6320"/>
  <c r="O18" i="6320" l="1"/>
  <c r="O23" i="6320"/>
  <c r="O52" i="6277" l="1"/>
  <c r="O48" i="6277"/>
  <c r="O25" i="6313"/>
  <c r="O25" i="6319"/>
  <c r="O31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2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49" i="6272"/>
  <c r="H25" i="6319" l="1"/>
  <c r="C23" i="6319"/>
  <c r="H28" i="6319"/>
  <c r="C16" i="6319"/>
  <c r="H13" i="6319"/>
  <c r="H5" i="6319"/>
  <c r="H12" i="6319"/>
  <c r="H7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2" i="6319"/>
  <c r="H26" i="6319"/>
  <c r="H29" i="6319"/>
  <c r="H35" i="6319"/>
  <c r="H39" i="6319"/>
  <c r="H6" i="6319"/>
  <c r="H17" i="6319"/>
  <c r="H19" i="6319"/>
  <c r="H14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8" i="6319"/>
  <c r="H20" i="6319"/>
  <c r="C22" i="6319"/>
  <c r="C37" i="6319"/>
  <c r="C41" i="6319"/>
  <c r="O30" i="6298" l="1"/>
  <c r="O19" i="6314"/>
  <c r="O21" i="6318" l="1"/>
  <c r="O31" i="6277"/>
  <c r="O24" i="6313" l="1"/>
  <c r="O20" i="6318"/>
  <c r="O18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5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1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4" i="6309" l="1"/>
  <c r="O24" i="6316"/>
  <c r="O26" i="6313" l="1"/>
  <c r="O33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6" i="6277" l="1"/>
  <c r="O30" i="6314"/>
  <c r="O37" i="6313" l="1"/>
  <c r="O29" i="6287"/>
  <c r="O34" i="6311" l="1"/>
  <c r="O36" i="6307"/>
  <c r="O18" i="6304"/>
  <c r="O20" i="6304"/>
  <c r="O23" i="6309"/>
  <c r="O40" i="6304"/>
  <c r="O33" i="6302"/>
  <c r="O18" i="6301"/>
  <c r="O24" i="6311" l="1"/>
  <c r="O31" i="6313"/>
  <c r="O28" i="6305"/>
  <c r="O22" i="6305"/>
  <c r="O22" i="6311" l="1"/>
  <c r="O26" i="6311"/>
  <c r="O54" i="6277"/>
  <c r="O33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2" i="6277"/>
  <c r="O43" i="6277"/>
  <c r="O30" i="6315"/>
  <c r="O27" i="6313"/>
  <c r="O36" i="6309"/>
  <c r="O34" i="6315" l="1"/>
  <c r="O19" i="6315"/>
  <c r="O24" i="6305"/>
  <c r="O29" i="6306"/>
  <c r="O22" i="6302" l="1"/>
  <c r="O35" i="6315"/>
  <c r="O32" i="6314" l="1"/>
  <c r="O28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6" i="6304"/>
  <c r="O32" i="6304"/>
  <c r="O29" i="6304"/>
  <c r="O29" i="6314"/>
  <c r="O21" i="6314"/>
  <c r="O37" i="6309"/>
  <c r="O32" i="6309"/>
  <c r="O34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7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9" i="6309"/>
  <c r="O39" i="6309"/>
  <c r="O45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5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40" i="6301"/>
  <c r="O2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0" i="6309"/>
  <c r="O35" i="6309"/>
  <c r="O40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9" i="6272"/>
  <c r="O65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8" i="6304"/>
  <c r="O35" i="6304"/>
  <c r="O34" i="6277"/>
  <c r="O24" i="6277"/>
  <c r="O39" i="6301" l="1"/>
  <c r="O32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7" i="6277"/>
  <c r="O5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7" i="6304"/>
  <c r="O32" i="6298" l="1"/>
  <c r="O44" i="6287"/>
  <c r="O21" i="6304"/>
  <c r="O25" i="6304"/>
  <c r="O22" i="6277" l="1"/>
  <c r="O44" i="6277"/>
  <c r="O26" i="6299"/>
  <c r="O27" i="6302"/>
  <c r="O25" i="6295" l="1"/>
  <c r="O21" i="6299"/>
  <c r="O20" i="6299"/>
  <c r="O18" i="6303"/>
  <c r="O22" i="6303"/>
  <c r="O53" i="6272"/>
  <c r="O31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9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6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9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9" i="6276"/>
  <c r="O37" i="6277"/>
  <c r="O28" i="6284"/>
  <c r="O27" i="6286"/>
  <c r="O24" i="6286"/>
  <c r="O20" i="6278" l="1"/>
  <c r="O19" i="6278"/>
  <c r="O28" i="6277"/>
  <c r="O23" i="6284"/>
  <c r="O30" i="6284"/>
  <c r="O26" i="6274"/>
  <c r="O24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0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5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1" i="6277"/>
  <c r="O46" i="6277"/>
  <c r="O30" i="6277"/>
  <c r="O5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3" i="6277"/>
  <c r="O56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31" i="6276" l="1"/>
  <c r="O28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4" i="6272"/>
  <c r="O67" i="6272"/>
  <c r="O5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<sst xmlns="http://schemas.openxmlformats.org/spreadsheetml/2006/main" count="11767" uniqueCount="405">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</sst>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全体!$K$2:$K$1131</c:f>
              <c:numCache>
                <c:formatCode>General</c:formatCode>
                <c:ptCount val="1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</c:numCache>
            </c:numRef>
          </c:xVal>
          <c:yVal>
            <c:numRef>
              <c:f>全体!$L$2:$L$1131</c:f>
              <c:numCache>
                <c:formatCode>\+0.0;\-0.0;\±0</c:formatCode>
                <c:ptCount val="113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-138.10000000000019</c:v>
                </c:pt>
                <c:pt idx="1129">
                  <c:v>-194.30000000000018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-47.872340425531917</c:v>
                </c:pt>
                <c:pt idx="1">
                  <c:v>-32.240921169176261</c:v>
                </c:pt>
                <c:pt idx="2">
                  <c:v>-18.824609733700644</c:v>
                </c:pt>
                <c:pt idx="3">
                  <c:v>-42.568250758341762</c:v>
                </c:pt>
                <c:pt idx="4">
                  <c:v>10.675675675675675</c:v>
                </c:pt>
                <c:pt idx="5">
                  <c:v>-34.782608695652172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195</c:v>
                </c:pt>
                <c:pt idx="1">
                  <c:v>385</c:v>
                </c:pt>
                <c:pt idx="2">
                  <c:v>397</c:v>
                </c:pt>
                <c:pt idx="3">
                  <c:v>355</c:v>
                </c:pt>
                <c:pt idx="4">
                  <c:v>198</c:v>
                </c:pt>
                <c:pt idx="5">
                  <c:v>128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-20</c:v>
                </c:pt>
                <c:pt idx="1">
                  <c:v>-730</c:v>
                </c:pt>
                <c:pt idx="2">
                  <c:v>10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佐藤成浩!$L$2:$L$80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832.0512820512821</c:v>
                </c:pt>
                <c:pt idx="1">
                  <c:v>957.69230769230774</c:v>
                </c:pt>
                <c:pt idx="2">
                  <c:v>1197.3333333333333</c:v>
                </c:pt>
                <c:pt idx="3">
                  <c:v>-106.06060606060606</c:v>
                </c:pt>
                <c:pt idx="4">
                  <c:v>1056.5217391304348</c:v>
                </c:pt>
                <c:pt idx="5">
                  <c:v>973.07692307692309</c:v>
                </c:pt>
                <c:pt idx="6">
                  <c:v>2294.4444444444443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25</c:v>
                </c:pt>
                <c:pt idx="3">
                  <c:v>34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中村花菜!$L$2:$L$85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-243.37349397590361</c:v>
                </c:pt>
                <c:pt idx="2">
                  <c:v>-510.97560975609758</c:v>
                </c:pt>
                <c:pt idx="3">
                  <c:v>50.649350649350652</c:v>
                </c:pt>
                <c:pt idx="4">
                  <c:v>-63.333333333333336</c:v>
                </c:pt>
                <c:pt idx="5">
                  <c:v>-716.66666666666663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塩入悠!$L$2:$L$30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-1125</c:v>
                </c:pt>
                <c:pt idx="1">
                  <c:v>53.571428571428569</c:v>
                </c:pt>
                <c:pt idx="2">
                  <c:v>-111.11111111111111</c:v>
                </c:pt>
                <c:pt idx="3">
                  <c:v>1212.5</c:v>
                </c:pt>
                <c:pt idx="4">
                  <c:v>1510</c:v>
                </c:pt>
                <c:pt idx="5">
                  <c:v>-2181.818181818182</c:v>
                </c:pt>
                <c:pt idx="6">
                  <c:v>-420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山本悠介!$L$2:$L$84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1275.6097560975609</c:v>
                </c:pt>
                <c:pt idx="1">
                  <c:v>274.39024390243901</c:v>
                </c:pt>
                <c:pt idx="2">
                  <c:v>71.604938271604937</c:v>
                </c:pt>
                <c:pt idx="3">
                  <c:v>756</c:v>
                </c:pt>
                <c:pt idx="4">
                  <c:v>1133.8461538461538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44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高橋英将!$L$2:$L$42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2252.5</c:v>
                </c:pt>
                <c:pt idx="1">
                  <c:v>-932.5</c:v>
                </c:pt>
                <c:pt idx="2">
                  <c:v>-5.2631578947368425</c:v>
                </c:pt>
                <c:pt idx="3">
                  <c:v>609.375</c:v>
                </c:pt>
                <c:pt idx="4">
                  <c:v>-3452.6315789473683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13</c:v>
                </c:pt>
                <c:pt idx="2">
                  <c:v>15</c:v>
                </c:pt>
                <c:pt idx="3">
                  <c:v>10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宮沢璃空!$L$2:$L$11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833.33333333333337</c:v>
                </c:pt>
                <c:pt idx="1">
                  <c:v>4322.2222222222226</c:v>
                </c:pt>
                <c:pt idx="2">
                  <c:v>700</c:v>
                </c:pt>
                <c:pt idx="3">
                  <c:v>-157.14285714285714</c:v>
                </c:pt>
                <c:pt idx="4">
                  <c:v>-575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清水遙斗!$L$2:$L$5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-87.800000000000011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-7600</c:v>
                </c:pt>
                <c:pt idx="2">
                  <c:v>1300</c:v>
                </c:pt>
                <c:pt idx="3">
                  <c:v>-500</c:v>
                </c:pt>
                <c:pt idx="4">
                  <c:v>-700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高山晶!$L$2:$L$7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800</c:v>
                </c:pt>
                <c:pt idx="1">
                  <c:v>-3160</c:v>
                </c:pt>
                <c:pt idx="2">
                  <c:v>120</c:v>
                </c:pt>
                <c:pt idx="3">
                  <c:v>160</c:v>
                </c:pt>
                <c:pt idx="4">
                  <c:v>-1000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笠原誠!$L$2:$L$7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-3940</c:v>
                </c:pt>
                <c:pt idx="2">
                  <c:v>400</c:v>
                </c:pt>
                <c:pt idx="3">
                  <c:v>-920</c:v>
                </c:pt>
                <c:pt idx="4">
                  <c:v>-1225</c:v>
                </c:pt>
                <c:pt idx="5">
                  <c:v>1100</c:v>
                </c:pt>
                <c:pt idx="6">
                  <c:v>-9000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松沢海輝!$L$2:$L$4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-2800</c:v>
                </c:pt>
                <c:pt idx="1">
                  <c:v>-4600</c:v>
                </c:pt>
                <c:pt idx="2">
                  <c:v>-4400</c:v>
                </c:pt>
                <c:pt idx="3">
                  <c:v>-1000</c:v>
                </c:pt>
                <c:pt idx="4">
                  <c:v>4000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山田夏寿希!$L$2:$L$3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5C-42E8-86FA-633BEB9D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2900</c:v>
                </c:pt>
                <c:pt idx="2">
                  <c:v>-3900</c:v>
                </c:pt>
                <c:pt idx="3">
                  <c:v>-8000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E-4383-9D57-9AB4D4991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0-4600-8724-355A8415F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6C45D4-2FC9-4DD6-89E6-DB303E741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D9887C-FD49-48E0-953F-FDE8BA6DD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228822-1BD3-4AD0-950A-F56153863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45828.776620370372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45834.759155092594</v>
      </c>
      <c r="C171" s="24" t="s">
        <v>102</v>
      </c>
    </row>
    <row r="172" spans="1:4">
      <c r="A172" s="24" t="s">
        <v>398</v>
      </c>
      <c r="B172" s="25">
        <v>45835.729212962964</v>
      </c>
      <c r="C172" s="24" t="s">
        <v>102</v>
      </c>
    </row>
    <row r="173" spans="1:4">
      <c r="A173" s="24" t="s">
        <v>399</v>
      </c>
      <c r="B173" s="25">
        <v>45841.775879629633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45841.736064814817</v>
      </c>
      <c r="C174" s="24" t="s">
        <v>102</v>
      </c>
    </row>
    <row r="175" spans="1:4">
      <c r="A175" s="24" t="s">
        <v>401</v>
      </c>
      <c r="B175" s="25">
        <v>45841.775416666664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45848.77621527778</v>
      </c>
      <c r="C176" s="24" t="s">
        <v>102</v>
      </c>
      <c r="D17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1129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10</v>
      </c>
    </row>
    <row r="6" spans="1:2">
      <c r="A6" t="s">
        <v>169</v>
      </c>
      <c r="B6">
        <v>78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83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40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9</v>
      </c>
    </row>
    <row r="51" spans="1:2">
      <c r="A51" t="s">
        <v>392</v>
      </c>
      <c r="B51">
        <v>3</v>
      </c>
    </row>
    <row r="52" spans="1:2">
      <c r="A52" t="s">
        <v>391</v>
      </c>
      <c r="B52">
        <v>5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5</v>
      </c>
    </row>
    <row r="56" spans="1:2">
      <c r="A56" t="s">
        <v>402</v>
      </c>
      <c r="B56">
        <v>2</v>
      </c>
    </row>
    <row r="57" spans="1:2">
      <c r="A57" t="s">
        <v>404</v>
      </c>
      <c r="B57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9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0.44447242288158878</v>
      </c>
      <c r="C2" s="113"/>
      <c r="D2" s="110"/>
      <c r="E2" s="111"/>
      <c r="F2" s="110"/>
      <c r="G2" s="111"/>
      <c r="H2" s="112">
        <v>0.80751080573285738</v>
      </c>
      <c r="I2" s="113"/>
      <c r="J2" s="112">
        <v>0.61199595957251107</v>
      </c>
      <c r="K2" s="113"/>
      <c r="L2" s="112">
        <v>0.64247829131584877</v>
      </c>
      <c r="M2" s="113"/>
      <c r="N2" s="112">
        <v>0.70243934176172995</v>
      </c>
      <c r="O2" s="113"/>
      <c r="P2" s="112">
        <v>0.62544840315476513</v>
      </c>
      <c r="Q2" s="113"/>
      <c r="R2" s="112">
        <v>0.49399204356063542</v>
      </c>
      <c r="S2" s="113"/>
      <c r="T2" s="112">
        <v>7.8924197311477803E-2</v>
      </c>
      <c r="U2" s="113"/>
      <c r="V2" s="112">
        <v>0.24440431367779653</v>
      </c>
      <c r="W2" s="113"/>
      <c r="X2" s="112">
        <v>0.11301207255746878</v>
      </c>
      <c r="Y2" s="113"/>
      <c r="Z2" s="112">
        <v>0.38547740865516572</v>
      </c>
      <c r="AA2" s="113"/>
      <c r="AB2" s="112">
        <v>0.35255578464352594</v>
      </c>
      <c r="AC2" s="113"/>
      <c r="AD2" s="112">
        <v>0.27155934191923387</v>
      </c>
      <c r="AE2" s="113"/>
      <c r="AF2" s="112">
        <v>-0.21611164250291423</v>
      </c>
      <c r="AG2" s="113"/>
      <c r="AH2" s="112">
        <v>0.3661671132730327</v>
      </c>
      <c r="AI2" s="113"/>
    </row>
    <row r="3" spans="1:35">
      <c r="A3" s="36">
        <v>1</v>
      </c>
      <c r="B3" s="37" t="s">
        <v>114</v>
      </c>
      <c r="C3" s="106">
        <v>282.25</v>
      </c>
      <c r="D3" s="37" t="s">
        <v>263</v>
      </c>
      <c r="E3" s="38">
        <v>950.7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835.50000000000011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404</v>
      </c>
      <c r="Q5" s="50">
        <v>0.4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404</v>
      </c>
      <c r="AC5" s="50">
        <v>1</v>
      </c>
      <c r="AD5" s="47" t="s">
        <v>166</v>
      </c>
      <c r="AE5" s="50">
        <v>0.66666666666666663</v>
      </c>
      <c r="AF5" s="47" t="s">
        <v>396</v>
      </c>
      <c r="AG5" s="50">
        <v>0.83333333333333337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164</v>
      </c>
      <c r="S6" s="50">
        <v>9.0909090909090912E-2</v>
      </c>
      <c r="T6" s="47" t="s">
        <v>268</v>
      </c>
      <c r="U6" s="51">
        <v>8550</v>
      </c>
      <c r="V6" s="47" t="s">
        <v>394</v>
      </c>
      <c r="W6" s="51">
        <v>-2866.6666666666665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83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388</v>
      </c>
      <c r="I7" s="48">
        <v>1.7777777777777777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169</v>
      </c>
      <c r="S7" s="50">
        <v>9.2198581560283682E-2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402</v>
      </c>
      <c r="Y7" s="50">
        <v>0.2857142857142857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82</v>
      </c>
      <c r="D8" s="45" t="s">
        <v>388</v>
      </c>
      <c r="E8" s="46">
        <v>262.10000000000002</v>
      </c>
      <c r="F8" s="47" t="s">
        <v>388</v>
      </c>
      <c r="G8" s="59">
        <v>29.122222222222224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9.8591549295774641E-2</v>
      </c>
      <c r="T8" s="47" t="s">
        <v>175</v>
      </c>
      <c r="U8" s="51">
        <v>8400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195</v>
      </c>
      <c r="AA8" s="50">
        <v>0.31367924528301888</v>
      </c>
      <c r="AB8" s="47" t="s">
        <v>166</v>
      </c>
      <c r="AC8" s="50">
        <v>0.75</v>
      </c>
      <c r="AD8" s="47" t="s">
        <v>391</v>
      </c>
      <c r="AE8" s="50">
        <v>0.55555555555555558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78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276</v>
      </c>
      <c r="S9" s="50">
        <v>0.10095011876484561</v>
      </c>
      <c r="T9" s="47" t="s">
        <v>388</v>
      </c>
      <c r="U9" s="51">
        <v>8346.6666666666661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163</v>
      </c>
      <c r="AA9" s="50">
        <v>0.30681818181818182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11.59390243902439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0.25801282051282054</v>
      </c>
      <c r="R10" s="47" t="s">
        <v>177</v>
      </c>
      <c r="S10" s="50">
        <v>0.10526315789473684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177</v>
      </c>
      <c r="AC10" s="50">
        <v>0.75</v>
      </c>
      <c r="AD10" s="47" t="s">
        <v>241</v>
      </c>
      <c r="AE10" s="50">
        <v>0.5</v>
      </c>
      <c r="AF10" s="47" t="s">
        <v>333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40</v>
      </c>
      <c r="D11" s="45" t="s">
        <v>168</v>
      </c>
      <c r="E11" s="46">
        <v>154.39999999999998</v>
      </c>
      <c r="F11" s="47" t="s">
        <v>169</v>
      </c>
      <c r="G11" s="59">
        <v>10.711538461538463</v>
      </c>
      <c r="H11" s="47" t="s">
        <v>263</v>
      </c>
      <c r="I11" s="48">
        <v>2.1585365853658538</v>
      </c>
      <c r="J11" s="47" t="s">
        <v>163</v>
      </c>
      <c r="K11" s="49">
        <v>0.4</v>
      </c>
      <c r="L11" s="47" t="s">
        <v>404</v>
      </c>
      <c r="M11" s="49">
        <v>0</v>
      </c>
      <c r="N11" s="47" t="s">
        <v>388</v>
      </c>
      <c r="O11" s="49">
        <v>0.66666666666666663</v>
      </c>
      <c r="P11" s="47" t="s">
        <v>265</v>
      </c>
      <c r="Q11" s="50">
        <v>0.25352112676056338</v>
      </c>
      <c r="R11" s="47" t="s">
        <v>179</v>
      </c>
      <c r="S11" s="50">
        <v>0.10687022900763359</v>
      </c>
      <c r="T11" s="47" t="s">
        <v>402</v>
      </c>
      <c r="U11" s="51">
        <v>8000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392</v>
      </c>
      <c r="AC11" s="50">
        <v>0.75</v>
      </c>
      <c r="AD11" s="47" t="s">
        <v>396</v>
      </c>
      <c r="AE11" s="50">
        <v>0.5</v>
      </c>
      <c r="AF11" s="47" t="s">
        <v>167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163</v>
      </c>
      <c r="G12" s="59">
        <v>9.7800000000000011</v>
      </c>
      <c r="H12" s="47" t="s">
        <v>169</v>
      </c>
      <c r="I12" s="48">
        <v>2.2179487179487181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263</v>
      </c>
      <c r="O12" s="49">
        <v>0.63414634146341464</v>
      </c>
      <c r="P12" s="47" t="s">
        <v>195</v>
      </c>
      <c r="Q12" s="50">
        <v>0.25</v>
      </c>
      <c r="R12" s="47" t="s">
        <v>205</v>
      </c>
      <c r="S12" s="50">
        <v>0.10714285714285714</v>
      </c>
      <c r="T12" s="47" t="s">
        <v>231</v>
      </c>
      <c r="U12" s="51">
        <v>7975</v>
      </c>
      <c r="V12" s="47" t="s">
        <v>404</v>
      </c>
      <c r="W12" s="51">
        <v>-3900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168</v>
      </c>
      <c r="AC12" s="50">
        <v>0.7142857142857143</v>
      </c>
      <c r="AD12" s="47" t="s">
        <v>265</v>
      </c>
      <c r="AE12" s="50">
        <v>0.4838709677419355</v>
      </c>
      <c r="AF12" s="47" t="s">
        <v>203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163</v>
      </c>
      <c r="I13" s="48">
        <v>2.2999999999999998</v>
      </c>
      <c r="J13" s="47" t="s">
        <v>265</v>
      </c>
      <c r="K13" s="49">
        <v>0.37931034482758619</v>
      </c>
      <c r="L13" s="47" t="s">
        <v>388</v>
      </c>
      <c r="M13" s="49">
        <v>0.1111111111111111</v>
      </c>
      <c r="N13" s="47" t="s">
        <v>169</v>
      </c>
      <c r="O13" s="49">
        <v>0.61538461538461542</v>
      </c>
      <c r="P13" s="47" t="s">
        <v>276</v>
      </c>
      <c r="Q13" s="50">
        <v>0.24465558194774348</v>
      </c>
      <c r="R13" s="47" t="s">
        <v>213</v>
      </c>
      <c r="S13" s="50">
        <v>0.1111111111111111</v>
      </c>
      <c r="T13" s="47" t="s">
        <v>264</v>
      </c>
      <c r="U13" s="51">
        <v>7966.666666666667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297</v>
      </c>
      <c r="AC13" s="50">
        <v>0.66666666666666663</v>
      </c>
      <c r="AD13" s="47" t="s">
        <v>333</v>
      </c>
      <c r="AE13" s="50">
        <v>0.45652173913043476</v>
      </c>
      <c r="AF13" s="47" t="s">
        <v>223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97.800000000000011</v>
      </c>
      <c r="F14" s="47" t="s">
        <v>276</v>
      </c>
      <c r="G14" s="59">
        <v>7.3575000000000061</v>
      </c>
      <c r="H14" s="47" t="s">
        <v>276</v>
      </c>
      <c r="I14" s="48">
        <v>2.2999999999999998</v>
      </c>
      <c r="J14" s="47" t="s">
        <v>169</v>
      </c>
      <c r="K14" s="49">
        <v>0.33333333333333331</v>
      </c>
      <c r="L14" s="47" t="s">
        <v>263</v>
      </c>
      <c r="M14" s="49">
        <v>0.12195121951219512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333</v>
      </c>
      <c r="S14" s="50">
        <v>0.11231884057971014</v>
      </c>
      <c r="T14" s="47" t="s">
        <v>228</v>
      </c>
      <c r="U14" s="51">
        <v>7950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272</v>
      </c>
      <c r="AA14" s="50">
        <v>0.25212464589235128</v>
      </c>
      <c r="AB14" s="47" t="s">
        <v>391</v>
      </c>
      <c r="AC14" s="50">
        <v>0.66666666666666663</v>
      </c>
      <c r="AD14" s="47" t="s">
        <v>179</v>
      </c>
      <c r="AE14" s="50">
        <v>0.45454545454545453</v>
      </c>
      <c r="AF14" s="47" t="s">
        <v>268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265</v>
      </c>
      <c r="I15" s="48">
        <v>2.3103448275862069</v>
      </c>
      <c r="J15" s="47" t="s">
        <v>263</v>
      </c>
      <c r="K15" s="49">
        <v>0.32926829268292684</v>
      </c>
      <c r="L15" s="47" t="s">
        <v>244</v>
      </c>
      <c r="M15" s="49">
        <v>0.14285714285714285</v>
      </c>
      <c r="N15" s="47" t="s">
        <v>163</v>
      </c>
      <c r="O15" s="49">
        <v>0.6</v>
      </c>
      <c r="P15" s="47" t="s">
        <v>391</v>
      </c>
      <c r="Q15" s="50">
        <v>0.24324324324324326</v>
      </c>
      <c r="R15" s="47" t="s">
        <v>265</v>
      </c>
      <c r="S15" s="50">
        <v>0.11267605633802817</v>
      </c>
      <c r="T15" s="47" t="s">
        <v>162</v>
      </c>
      <c r="U15" s="51">
        <v>7942.8571428571431</v>
      </c>
      <c r="V15" s="47" t="s">
        <v>388</v>
      </c>
      <c r="W15" s="51">
        <v>-4450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263</v>
      </c>
      <c r="AC15" s="50">
        <v>0.62686567164179108</v>
      </c>
      <c r="AD15" s="47" t="s">
        <v>255</v>
      </c>
      <c r="AE15" s="50">
        <v>0.41025641025641024</v>
      </c>
      <c r="AF15" s="47" t="s">
        <v>395</v>
      </c>
      <c r="AG15" s="50">
        <v>0.5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28</v>
      </c>
      <c r="D16" s="45" t="s">
        <v>264</v>
      </c>
      <c r="E16" s="46">
        <v>63.300000000000004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195</v>
      </c>
      <c r="M16" s="49">
        <v>0.15254237288135594</v>
      </c>
      <c r="N16" s="47" t="s">
        <v>391</v>
      </c>
      <c r="O16" s="49">
        <v>0.6</v>
      </c>
      <c r="P16" s="47" t="s">
        <v>388</v>
      </c>
      <c r="Q16" s="50">
        <v>0.24193548387096775</v>
      </c>
      <c r="R16" s="47" t="s">
        <v>166</v>
      </c>
      <c r="S16" s="50">
        <v>0.11428571428571428</v>
      </c>
      <c r="T16" s="47" t="s">
        <v>244</v>
      </c>
      <c r="U16" s="51">
        <v>7817.0731707317073</v>
      </c>
      <c r="V16" s="47" t="s">
        <v>169</v>
      </c>
      <c r="W16" s="51">
        <v>-4490.3846153846152</v>
      </c>
      <c r="X16" s="47" t="s">
        <v>386</v>
      </c>
      <c r="Y16" s="50">
        <v>0.25</v>
      </c>
      <c r="Z16" s="47" t="s">
        <v>263</v>
      </c>
      <c r="AA16" s="50">
        <v>0.2516025641025641</v>
      </c>
      <c r="AB16" s="47" t="s">
        <v>269</v>
      </c>
      <c r="AC16" s="50">
        <v>0.625</v>
      </c>
      <c r="AD16" s="47" t="s">
        <v>388</v>
      </c>
      <c r="AE16" s="50">
        <v>0.4</v>
      </c>
      <c r="AF16" s="47" t="s">
        <v>404</v>
      </c>
      <c r="AG16" s="50">
        <v>0.5</v>
      </c>
      <c r="AH16" s="47" t="s">
        <v>255</v>
      </c>
      <c r="AI16" s="54">
        <v>60000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195</v>
      </c>
      <c r="G17" s="59">
        <v>4.1474576271186425</v>
      </c>
      <c r="H17" s="47" t="s">
        <v>195</v>
      </c>
      <c r="I17" s="48">
        <v>2.3898305084745761</v>
      </c>
      <c r="J17" s="47" t="s">
        <v>161</v>
      </c>
      <c r="K17" s="49">
        <v>0.3</v>
      </c>
      <c r="L17" s="47" t="s">
        <v>169</v>
      </c>
      <c r="M17" s="49">
        <v>0.16666666666666666</v>
      </c>
      <c r="N17" s="47" t="s">
        <v>276</v>
      </c>
      <c r="O17" s="49">
        <v>0.59166666666666667</v>
      </c>
      <c r="P17" s="47" t="s">
        <v>163</v>
      </c>
      <c r="Q17" s="50">
        <v>0.23863636363636365</v>
      </c>
      <c r="R17" s="47" t="s">
        <v>263</v>
      </c>
      <c r="S17" s="50">
        <v>0.1201923076923077</v>
      </c>
      <c r="T17" s="47" t="s">
        <v>164</v>
      </c>
      <c r="U17" s="51">
        <v>7355</v>
      </c>
      <c r="V17" s="47" t="s">
        <v>263</v>
      </c>
      <c r="W17" s="51">
        <v>-4677.333333333333</v>
      </c>
      <c r="X17" s="47" t="s">
        <v>396</v>
      </c>
      <c r="Y17" s="50">
        <v>0.25</v>
      </c>
      <c r="Z17" s="47" t="s">
        <v>196</v>
      </c>
      <c r="AA17" s="50">
        <v>0.25</v>
      </c>
      <c r="AB17" s="47" t="s">
        <v>238</v>
      </c>
      <c r="AC17" s="50">
        <v>0.6216216216216216</v>
      </c>
      <c r="AD17" s="47" t="s">
        <v>161</v>
      </c>
      <c r="AE17" s="50">
        <v>0.3888888888888889</v>
      </c>
      <c r="AF17" s="47" t="s">
        <v>255</v>
      </c>
      <c r="AG17" s="50">
        <v>0.47727272727272729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35.599999999999952</v>
      </c>
      <c r="F18" s="47" t="s">
        <v>277</v>
      </c>
      <c r="G18" s="59">
        <v>3.0568421052631578</v>
      </c>
      <c r="H18" s="47" t="s">
        <v>391</v>
      </c>
      <c r="I18" s="48">
        <v>2.4</v>
      </c>
      <c r="J18" s="47" t="s">
        <v>276</v>
      </c>
      <c r="K18" s="49">
        <v>0.3</v>
      </c>
      <c r="L18" s="47" t="s">
        <v>179</v>
      </c>
      <c r="M18" s="49">
        <v>0.1875</v>
      </c>
      <c r="N18" s="47" t="s">
        <v>227</v>
      </c>
      <c r="O18" s="49">
        <v>0.5714285714285714</v>
      </c>
      <c r="P18" s="47" t="s">
        <v>392</v>
      </c>
      <c r="Q18" s="50">
        <v>0.23809523809523808</v>
      </c>
      <c r="R18" s="47" t="s">
        <v>163</v>
      </c>
      <c r="S18" s="50">
        <v>0.125</v>
      </c>
      <c r="T18" s="47" t="s">
        <v>169</v>
      </c>
      <c r="U18" s="51">
        <v>7278.5123966942147</v>
      </c>
      <c r="V18" s="47" t="s">
        <v>202</v>
      </c>
      <c r="W18" s="51">
        <v>-4800</v>
      </c>
      <c r="X18" s="47" t="s">
        <v>335</v>
      </c>
      <c r="Y18" s="50">
        <v>0.24731182795698925</v>
      </c>
      <c r="Z18" s="47" t="s">
        <v>191</v>
      </c>
      <c r="AA18" s="50">
        <v>0.24347826086956523</v>
      </c>
      <c r="AB18" s="47" t="s">
        <v>388</v>
      </c>
      <c r="AC18" s="50">
        <v>0.6</v>
      </c>
      <c r="AD18" s="47" t="s">
        <v>263</v>
      </c>
      <c r="AE18" s="50">
        <v>0.38853503184713378</v>
      </c>
      <c r="AF18" s="47" t="s">
        <v>244</v>
      </c>
      <c r="AG18" s="50">
        <v>0.46341463414634149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177</v>
      </c>
      <c r="G19" s="59">
        <v>1.9499999999999993</v>
      </c>
      <c r="H19" s="47" t="s">
        <v>277</v>
      </c>
      <c r="I19" s="48">
        <v>2.4210526315789473</v>
      </c>
      <c r="J19" s="47" t="s">
        <v>244</v>
      </c>
      <c r="K19" s="49">
        <v>0.2857142857142857</v>
      </c>
      <c r="L19" s="47" t="s">
        <v>276</v>
      </c>
      <c r="M19" s="49">
        <v>0.19166666666666668</v>
      </c>
      <c r="N19" s="47" t="s">
        <v>168</v>
      </c>
      <c r="O19" s="49">
        <v>0.55555555555555558</v>
      </c>
      <c r="P19" s="47" t="s">
        <v>277</v>
      </c>
      <c r="Q19" s="50">
        <v>0.23368740515933231</v>
      </c>
      <c r="R19" s="47" t="s">
        <v>396</v>
      </c>
      <c r="S19" s="50">
        <v>0.125</v>
      </c>
      <c r="T19" s="47" t="s">
        <v>223</v>
      </c>
      <c r="U19" s="51">
        <v>7200</v>
      </c>
      <c r="V19" s="47" t="s">
        <v>277</v>
      </c>
      <c r="W19" s="51">
        <v>-4967.0329670329675</v>
      </c>
      <c r="X19" s="47" t="s">
        <v>388</v>
      </c>
      <c r="Y19" s="50">
        <v>0.24193548387096775</v>
      </c>
      <c r="Z19" s="47" t="s">
        <v>391</v>
      </c>
      <c r="AA19" s="50">
        <v>0.24324324324324326</v>
      </c>
      <c r="AB19" s="47" t="s">
        <v>169</v>
      </c>
      <c r="AC19" s="50">
        <v>0.59523809523809523</v>
      </c>
      <c r="AD19" s="47" t="s">
        <v>169</v>
      </c>
      <c r="AE19" s="50">
        <v>0.38842975206611569</v>
      </c>
      <c r="AF19" s="47" t="s">
        <v>324</v>
      </c>
      <c r="AG19" s="50">
        <v>0.46153846153846156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391</v>
      </c>
      <c r="G20" s="59">
        <v>1.7199999999999989</v>
      </c>
      <c r="H20" s="47" t="s">
        <v>179</v>
      </c>
      <c r="I20" s="48">
        <v>2.4375</v>
      </c>
      <c r="J20" s="47" t="s">
        <v>195</v>
      </c>
      <c r="K20" s="49">
        <v>0.2711864406779661</v>
      </c>
      <c r="L20" s="47" t="s">
        <v>213</v>
      </c>
      <c r="M20" s="49">
        <v>0.2</v>
      </c>
      <c r="N20" s="47" t="s">
        <v>241</v>
      </c>
      <c r="O20" s="49">
        <v>0.55555555555555558</v>
      </c>
      <c r="P20" s="47" t="s">
        <v>264</v>
      </c>
      <c r="Q20" s="50">
        <v>0.23076923076923078</v>
      </c>
      <c r="R20" s="47" t="s">
        <v>195</v>
      </c>
      <c r="S20" s="50">
        <v>0.12735849056603774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114</v>
      </c>
      <c r="AA20" s="50">
        <v>0.23971596474045054</v>
      </c>
      <c r="AB20" s="47" t="s">
        <v>235</v>
      </c>
      <c r="AC20" s="50">
        <v>0.59047619047619049</v>
      </c>
      <c r="AD20" s="47" t="s">
        <v>168</v>
      </c>
      <c r="AE20" s="50">
        <v>0.38297872340425532</v>
      </c>
      <c r="AF20" s="47" t="s">
        <v>216</v>
      </c>
      <c r="AG20" s="50">
        <v>0.44444444444444442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244</v>
      </c>
      <c r="I21" s="48">
        <v>2.4642857142857144</v>
      </c>
      <c r="J21" s="47" t="s">
        <v>255</v>
      </c>
      <c r="K21" s="49">
        <v>0.26666666666666666</v>
      </c>
      <c r="L21" s="47" t="s">
        <v>333</v>
      </c>
      <c r="M21" s="49">
        <v>0.2</v>
      </c>
      <c r="N21" s="47" t="s">
        <v>265</v>
      </c>
      <c r="O21" s="49">
        <v>0.55172413793103448</v>
      </c>
      <c r="P21" s="47" t="s">
        <v>241</v>
      </c>
      <c r="Q21" s="50">
        <v>0.22727272727272727</v>
      </c>
      <c r="R21" s="47" t="s">
        <v>162</v>
      </c>
      <c r="S21" s="50">
        <v>0.12820512820512819</v>
      </c>
      <c r="T21" s="47" t="s">
        <v>238</v>
      </c>
      <c r="U21" s="51">
        <v>7059.5238095238092</v>
      </c>
      <c r="V21" s="47" t="s">
        <v>203</v>
      </c>
      <c r="W21" s="51">
        <v>-5080</v>
      </c>
      <c r="X21" s="47" t="s">
        <v>272</v>
      </c>
      <c r="Y21" s="50">
        <v>0.23229461756373937</v>
      </c>
      <c r="Z21" s="47" t="s">
        <v>235</v>
      </c>
      <c r="AA21" s="50">
        <v>0.23954983922829581</v>
      </c>
      <c r="AB21" s="47" t="s">
        <v>244</v>
      </c>
      <c r="AC21" s="50">
        <v>0.58974358974358976</v>
      </c>
      <c r="AD21" s="47" t="s">
        <v>304</v>
      </c>
      <c r="AE21" s="50">
        <v>0.35820895522388058</v>
      </c>
      <c r="AF21" s="47" t="s">
        <v>161</v>
      </c>
      <c r="AG21" s="50">
        <v>0.4375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391</v>
      </c>
      <c r="E22" s="46">
        <v>8.5999999999999943</v>
      </c>
      <c r="F22" s="47" t="s">
        <v>244</v>
      </c>
      <c r="G22" s="59">
        <v>1.2714285714285698</v>
      </c>
      <c r="H22" s="47" t="s">
        <v>164</v>
      </c>
      <c r="I22" s="48">
        <v>2.4666666666666668</v>
      </c>
      <c r="J22" s="47" t="s">
        <v>216</v>
      </c>
      <c r="K22" s="49">
        <v>0.25925925925925924</v>
      </c>
      <c r="L22" s="47" t="s">
        <v>391</v>
      </c>
      <c r="M22" s="49">
        <v>0.2</v>
      </c>
      <c r="N22" s="47" t="s">
        <v>277</v>
      </c>
      <c r="O22" s="49">
        <v>0.54736842105263162</v>
      </c>
      <c r="P22" s="47" t="s">
        <v>227</v>
      </c>
      <c r="Q22" s="50">
        <v>0.22580645161290322</v>
      </c>
      <c r="R22" s="47" t="s">
        <v>388</v>
      </c>
      <c r="S22" s="50">
        <v>0.12903225806451613</v>
      </c>
      <c r="T22" s="47" t="s">
        <v>161</v>
      </c>
      <c r="U22" s="51">
        <v>7025</v>
      </c>
      <c r="V22" s="47" t="s">
        <v>235</v>
      </c>
      <c r="W22" s="51">
        <v>-5236.0465116279074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163</v>
      </c>
      <c r="AC22" s="50">
        <v>0.57894736842105265</v>
      </c>
      <c r="AD22" s="47" t="s">
        <v>191</v>
      </c>
      <c r="AE22" s="50">
        <v>0.35714285714285715</v>
      </c>
      <c r="AF22" s="47" t="s">
        <v>162</v>
      </c>
      <c r="AG22" s="50">
        <v>0.42857142857142855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114</v>
      </c>
      <c r="K23" s="49">
        <v>0.25509300265721879</v>
      </c>
      <c r="L23" s="47" t="s">
        <v>162</v>
      </c>
      <c r="M23" s="49">
        <v>0.22222222222222221</v>
      </c>
      <c r="N23" s="47" t="s">
        <v>114</v>
      </c>
      <c r="O23" s="49">
        <v>0.50310008857395927</v>
      </c>
      <c r="P23" s="47" t="s">
        <v>304</v>
      </c>
      <c r="Q23" s="50">
        <v>0.22222222222222221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276</v>
      </c>
      <c r="AC23" s="50">
        <v>0.57541899441340782</v>
      </c>
      <c r="AD23" s="47" t="s">
        <v>216</v>
      </c>
      <c r="AE23" s="50">
        <v>0.34615384615384615</v>
      </c>
      <c r="AF23" s="47" t="s">
        <v>205</v>
      </c>
      <c r="AG23" s="50">
        <v>0.41666666666666669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114</v>
      </c>
      <c r="I24" s="48">
        <v>2.4889282550930028</v>
      </c>
      <c r="J24" s="47" t="s">
        <v>179</v>
      </c>
      <c r="K24" s="49">
        <v>0.25</v>
      </c>
      <c r="L24" s="47" t="s">
        <v>241</v>
      </c>
      <c r="M24" s="49">
        <v>0.22222222222222221</v>
      </c>
      <c r="N24" s="47" t="s">
        <v>161</v>
      </c>
      <c r="O24" s="49">
        <v>0.5</v>
      </c>
      <c r="P24" s="47" t="s">
        <v>169</v>
      </c>
      <c r="Q24" s="50">
        <v>0.21453900709219859</v>
      </c>
      <c r="R24" s="47" t="s">
        <v>175</v>
      </c>
      <c r="S24" s="50">
        <v>0.13333333333333333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255</v>
      </c>
      <c r="Y24" s="50">
        <v>0.215962441314554</v>
      </c>
      <c r="Z24" s="47" t="s">
        <v>264</v>
      </c>
      <c r="AA24" s="50">
        <v>0.23076923076923078</v>
      </c>
      <c r="AB24" s="47" t="s">
        <v>228</v>
      </c>
      <c r="AC24" s="50">
        <v>0.56666666666666665</v>
      </c>
      <c r="AD24" s="47" t="s">
        <v>277</v>
      </c>
      <c r="AE24" s="50">
        <v>0.34104046242774566</v>
      </c>
      <c r="AF24" s="47" t="s">
        <v>238</v>
      </c>
      <c r="AG24" s="50">
        <v>0.40476190476190477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-0.17209920283436686</v>
      </c>
      <c r="H25" s="47" t="s">
        <v>161</v>
      </c>
      <c r="I25" s="48">
        <v>2.5</v>
      </c>
      <c r="J25" s="47" t="s">
        <v>272</v>
      </c>
      <c r="K25" s="49">
        <v>0.25</v>
      </c>
      <c r="L25" s="47" t="s">
        <v>258</v>
      </c>
      <c r="M25" s="49">
        <v>0.22222222222222221</v>
      </c>
      <c r="N25" s="47" t="s">
        <v>179</v>
      </c>
      <c r="O25" s="49">
        <v>0.5</v>
      </c>
      <c r="P25" s="47" t="s">
        <v>114</v>
      </c>
      <c r="Q25" s="50">
        <v>0.21192458374142997</v>
      </c>
      <c r="R25" s="47" t="s">
        <v>199</v>
      </c>
      <c r="S25" s="50">
        <v>0.13333333333333333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163</v>
      </c>
      <c r="Y25" s="50">
        <v>0.21590909090909091</v>
      </c>
      <c r="Z25" s="47" t="s">
        <v>169</v>
      </c>
      <c r="AA25" s="50">
        <v>0.21453900709219859</v>
      </c>
      <c r="AB25" s="47" t="s">
        <v>333</v>
      </c>
      <c r="AC25" s="50">
        <v>0.56603773584905659</v>
      </c>
      <c r="AD25" s="47" t="s">
        <v>163</v>
      </c>
      <c r="AE25" s="50">
        <v>0.33333333333333331</v>
      </c>
      <c r="AF25" s="47" t="s">
        <v>168</v>
      </c>
      <c r="AG25" s="50">
        <v>0.39534883720930231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175</v>
      </c>
      <c r="G26" s="59">
        <v>-1.1000000000000005</v>
      </c>
      <c r="H26" s="47" t="s">
        <v>175</v>
      </c>
      <c r="I26" s="48">
        <v>2.5</v>
      </c>
      <c r="J26" s="47" t="s">
        <v>333</v>
      </c>
      <c r="K26" s="49">
        <v>0.22500000000000001</v>
      </c>
      <c r="L26" s="47" t="s">
        <v>297</v>
      </c>
      <c r="M26" s="49">
        <v>0.22222222222222221</v>
      </c>
      <c r="N26" s="47" t="s">
        <v>213</v>
      </c>
      <c r="O26" s="49">
        <v>0.5</v>
      </c>
      <c r="P26" s="47" t="s">
        <v>177</v>
      </c>
      <c r="Q26" s="50">
        <v>0.21052631578947367</v>
      </c>
      <c r="R26" s="47" t="s">
        <v>114</v>
      </c>
      <c r="S26" s="50">
        <v>0.13344760039177278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263</v>
      </c>
      <c r="Y26" s="50">
        <v>0.21474358974358973</v>
      </c>
      <c r="Z26" s="47" t="s">
        <v>205</v>
      </c>
      <c r="AA26" s="50">
        <v>0.21428571428571427</v>
      </c>
      <c r="AB26" s="47" t="s">
        <v>265</v>
      </c>
      <c r="AC26" s="50">
        <v>0.56140350877192979</v>
      </c>
      <c r="AD26" s="47" t="s">
        <v>177</v>
      </c>
      <c r="AE26" s="50">
        <v>0.33333333333333331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215</v>
      </c>
      <c r="E27" s="46">
        <v>-14.4</v>
      </c>
      <c r="F27" s="47" t="s">
        <v>333</v>
      </c>
      <c r="G27" s="59">
        <v>-1.6424999999999994</v>
      </c>
      <c r="H27" s="47" t="s">
        <v>177</v>
      </c>
      <c r="I27" s="48">
        <v>2.5</v>
      </c>
      <c r="J27" s="47" t="s">
        <v>235</v>
      </c>
      <c r="K27" s="49">
        <v>0.21686746987951808</v>
      </c>
      <c r="L27" s="47" t="s">
        <v>255</v>
      </c>
      <c r="M27" s="49">
        <v>0.23333333333333334</v>
      </c>
      <c r="N27" s="47" t="s">
        <v>255</v>
      </c>
      <c r="O27" s="49">
        <v>0.5</v>
      </c>
      <c r="P27" s="47" t="s">
        <v>161</v>
      </c>
      <c r="Q27" s="50">
        <v>0.20779220779220781</v>
      </c>
      <c r="R27" s="47" t="s">
        <v>216</v>
      </c>
      <c r="S27" s="50">
        <v>0.13407821229050279</v>
      </c>
      <c r="T27" s="47" t="s">
        <v>297</v>
      </c>
      <c r="U27" s="51">
        <v>6585.7142857142853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402</v>
      </c>
      <c r="AA27" s="50">
        <v>0.21428571428571427</v>
      </c>
      <c r="AB27" s="47" t="s">
        <v>161</v>
      </c>
      <c r="AC27" s="50">
        <v>0.53846153846153844</v>
      </c>
      <c r="AD27" s="47" t="s">
        <v>205</v>
      </c>
      <c r="AE27" s="50">
        <v>0.33333333333333331</v>
      </c>
      <c r="AF27" s="47" t="s">
        <v>272</v>
      </c>
      <c r="AG27" s="50">
        <v>0.38194444444444442</v>
      </c>
      <c r="AH27" s="47" t="s">
        <v>391</v>
      </c>
      <c r="AI27" s="54">
        <v>50100</v>
      </c>
    </row>
    <row r="28" spans="1:35">
      <c r="A28" s="44">
        <v>26</v>
      </c>
      <c r="B28" s="45" t="s">
        <v>163</v>
      </c>
      <c r="C28" s="107">
        <v>10</v>
      </c>
      <c r="D28" s="45" t="s">
        <v>196</v>
      </c>
      <c r="E28" s="46">
        <v>-27.1</v>
      </c>
      <c r="F28" s="47" t="s">
        <v>179</v>
      </c>
      <c r="G28" s="59">
        <v>-2.1625000000000001</v>
      </c>
      <c r="H28" s="47" t="s">
        <v>395</v>
      </c>
      <c r="I28" s="48">
        <v>2.5</v>
      </c>
      <c r="J28" s="47" t="s">
        <v>191</v>
      </c>
      <c r="K28" s="49">
        <v>0.21428571428571427</v>
      </c>
      <c r="L28" s="47" t="s">
        <v>265</v>
      </c>
      <c r="M28" s="49">
        <v>0.2413793103448276</v>
      </c>
      <c r="N28" s="47" t="s">
        <v>175</v>
      </c>
      <c r="O28" s="49">
        <v>0.5</v>
      </c>
      <c r="P28" s="47" t="s">
        <v>255</v>
      </c>
      <c r="Q28" s="50">
        <v>0.20657276995305165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164</v>
      </c>
      <c r="W28" s="51">
        <v>-5500</v>
      </c>
      <c r="X28" s="47" t="s">
        <v>177</v>
      </c>
      <c r="Y28" s="50">
        <v>0.21052631578947367</v>
      </c>
      <c r="Z28" s="47" t="s">
        <v>392</v>
      </c>
      <c r="AA28" s="50">
        <v>0.19047619047619047</v>
      </c>
      <c r="AB28" s="47" t="s">
        <v>114</v>
      </c>
      <c r="AC28" s="50">
        <v>0.53795576808129109</v>
      </c>
      <c r="AD28" s="47" t="s">
        <v>195</v>
      </c>
      <c r="AE28" s="50">
        <v>0.33082706766917291</v>
      </c>
      <c r="AF28" s="47" t="s">
        <v>179</v>
      </c>
      <c r="AG28" s="50">
        <v>0.375</v>
      </c>
      <c r="AH28" s="47" t="s">
        <v>304</v>
      </c>
      <c r="AI28" s="54">
        <v>48000</v>
      </c>
    </row>
    <row r="29" spans="1:35">
      <c r="A29" s="44">
        <v>27</v>
      </c>
      <c r="B29" s="45" t="s">
        <v>213</v>
      </c>
      <c r="C29" s="107">
        <v>10</v>
      </c>
      <c r="D29" s="45" t="s">
        <v>394</v>
      </c>
      <c r="E29" s="46">
        <v>-31</v>
      </c>
      <c r="F29" s="47" t="s">
        <v>395</v>
      </c>
      <c r="G29" s="59">
        <v>-3</v>
      </c>
      <c r="H29" s="47" t="s">
        <v>333</v>
      </c>
      <c r="I29" s="48">
        <v>2.5249999999999999</v>
      </c>
      <c r="J29" s="47" t="s">
        <v>164</v>
      </c>
      <c r="K29" s="49">
        <v>0.2</v>
      </c>
      <c r="L29" s="47" t="s">
        <v>114</v>
      </c>
      <c r="M29" s="49">
        <v>0.2471213463241807</v>
      </c>
      <c r="N29" s="47" t="s">
        <v>177</v>
      </c>
      <c r="O29" s="49">
        <v>0.5</v>
      </c>
      <c r="P29" s="47" t="s">
        <v>272</v>
      </c>
      <c r="Q29" s="50">
        <v>0.20396600566572237</v>
      </c>
      <c r="R29" s="47" t="s">
        <v>277</v>
      </c>
      <c r="S29" s="50">
        <v>0.13808801213960548</v>
      </c>
      <c r="T29" s="47" t="s">
        <v>272</v>
      </c>
      <c r="U29" s="51">
        <v>6411.1111111111113</v>
      </c>
      <c r="V29" s="47" t="s">
        <v>272</v>
      </c>
      <c r="W29" s="51">
        <v>-5582.0512820512822</v>
      </c>
      <c r="X29" s="47" t="s">
        <v>228</v>
      </c>
      <c r="Y29" s="50">
        <v>0.20979020979020979</v>
      </c>
      <c r="Z29" s="47" t="s">
        <v>238</v>
      </c>
      <c r="AA29" s="50">
        <v>0.19008264462809918</v>
      </c>
      <c r="AB29" s="47" t="s">
        <v>195</v>
      </c>
      <c r="AC29" s="50">
        <v>0.53535353535353536</v>
      </c>
      <c r="AD29" s="47" t="s">
        <v>114</v>
      </c>
      <c r="AE29" s="50">
        <v>0.33043922369765066</v>
      </c>
      <c r="AF29" s="47" t="s">
        <v>213</v>
      </c>
      <c r="AG29" s="50">
        <v>0.375</v>
      </c>
      <c r="AH29" s="47" t="s">
        <v>388</v>
      </c>
      <c r="AI29" s="54">
        <v>47800</v>
      </c>
    </row>
    <row r="30" spans="1:35">
      <c r="A30" s="44">
        <v>28</v>
      </c>
      <c r="B30" s="45" t="s">
        <v>162</v>
      </c>
      <c r="C30" s="107">
        <v>9</v>
      </c>
      <c r="D30" s="45" t="s">
        <v>404</v>
      </c>
      <c r="E30" s="46">
        <v>-34</v>
      </c>
      <c r="F30" s="47" t="s">
        <v>227</v>
      </c>
      <c r="G30" s="59">
        <v>-3.7071428571428582</v>
      </c>
      <c r="H30" s="47" t="s">
        <v>227</v>
      </c>
      <c r="I30" s="48">
        <v>2.5714285714285716</v>
      </c>
      <c r="J30" s="47" t="s">
        <v>228</v>
      </c>
      <c r="K30" s="49">
        <v>0.2</v>
      </c>
      <c r="L30" s="47" t="s">
        <v>223</v>
      </c>
      <c r="M30" s="49">
        <v>0.25</v>
      </c>
      <c r="N30" s="47" t="s">
        <v>223</v>
      </c>
      <c r="O30" s="49">
        <v>0.5</v>
      </c>
      <c r="P30" s="47" t="s">
        <v>244</v>
      </c>
      <c r="Q30" s="50">
        <v>0.20297029702970298</v>
      </c>
      <c r="R30" s="47" t="s">
        <v>235</v>
      </c>
      <c r="S30" s="50">
        <v>0.13826366559485531</v>
      </c>
      <c r="T30" s="47" t="s">
        <v>114</v>
      </c>
      <c r="U30" s="51">
        <v>6388.850375505488</v>
      </c>
      <c r="V30" s="47" t="s">
        <v>333</v>
      </c>
      <c r="W30" s="51">
        <v>-5616.1290322580644</v>
      </c>
      <c r="X30" s="47" t="s">
        <v>203</v>
      </c>
      <c r="Y30" s="50">
        <v>0.20930232558139536</v>
      </c>
      <c r="Z30" s="47" t="s">
        <v>228</v>
      </c>
      <c r="AA30" s="50">
        <v>0.1888111888111888</v>
      </c>
      <c r="AB30" s="47" t="s">
        <v>227</v>
      </c>
      <c r="AC30" s="50">
        <v>0.53125</v>
      </c>
      <c r="AD30" s="47" t="s">
        <v>272</v>
      </c>
      <c r="AE30" s="50">
        <v>0.3258426966292135</v>
      </c>
      <c r="AF30" s="47" t="s">
        <v>265</v>
      </c>
      <c r="AG30" s="50">
        <v>0.37037037037037035</v>
      </c>
      <c r="AH30" s="47" t="s">
        <v>163</v>
      </c>
      <c r="AI30" s="54">
        <v>43600</v>
      </c>
    </row>
    <row r="31" spans="1:35">
      <c r="A31" s="44">
        <v>29</v>
      </c>
      <c r="B31" s="45" t="s">
        <v>241</v>
      </c>
      <c r="C31" s="107">
        <v>9</v>
      </c>
      <c r="D31" s="45" t="s">
        <v>179</v>
      </c>
      <c r="E31" s="46">
        <v>-34.6</v>
      </c>
      <c r="F31" s="47" t="s">
        <v>272</v>
      </c>
      <c r="G31" s="59">
        <v>-3.8625000000000003</v>
      </c>
      <c r="H31" s="47" t="s">
        <v>272</v>
      </c>
      <c r="I31" s="48">
        <v>2.6041666666666665</v>
      </c>
      <c r="J31" s="47" t="s">
        <v>304</v>
      </c>
      <c r="K31" s="49">
        <v>0.2</v>
      </c>
      <c r="L31" s="47" t="s">
        <v>164</v>
      </c>
      <c r="M31" s="49">
        <v>0.26666666666666666</v>
      </c>
      <c r="N31" s="47" t="s">
        <v>394</v>
      </c>
      <c r="O31" s="49">
        <v>0.5</v>
      </c>
      <c r="P31" s="47" t="s">
        <v>166</v>
      </c>
      <c r="Q31" s="50">
        <v>0.2</v>
      </c>
      <c r="R31" s="47" t="s">
        <v>244</v>
      </c>
      <c r="S31" s="50">
        <v>0.13861386138613863</v>
      </c>
      <c r="T31" s="47" t="s">
        <v>255</v>
      </c>
      <c r="U31" s="51">
        <v>6295.454545454545</v>
      </c>
      <c r="V31" s="47" t="s">
        <v>114</v>
      </c>
      <c r="W31" s="51">
        <v>-5648.3486238532114</v>
      </c>
      <c r="X31" s="47" t="s">
        <v>114</v>
      </c>
      <c r="Y31" s="50">
        <v>0.20482370225269345</v>
      </c>
      <c r="Z31" s="47" t="s">
        <v>386</v>
      </c>
      <c r="AA31" s="50">
        <v>0.1875</v>
      </c>
      <c r="AB31" s="47" t="s">
        <v>258</v>
      </c>
      <c r="AC31" s="50">
        <v>0.52941176470588236</v>
      </c>
      <c r="AD31" s="47" t="s">
        <v>335</v>
      </c>
      <c r="AE31" s="50">
        <v>0.3</v>
      </c>
      <c r="AF31" s="47" t="s">
        <v>277</v>
      </c>
      <c r="AG31" s="50">
        <v>0.37012987012987014</v>
      </c>
      <c r="AH31" s="47" t="s">
        <v>177</v>
      </c>
      <c r="AI31" s="54">
        <v>42500</v>
      </c>
    </row>
    <row r="32" spans="1:35">
      <c r="A32" s="44">
        <v>30</v>
      </c>
      <c r="B32" s="45" t="s">
        <v>258</v>
      </c>
      <c r="C32" s="107">
        <v>9</v>
      </c>
      <c r="D32" s="45" t="s">
        <v>386</v>
      </c>
      <c r="E32" s="46">
        <v>-47.9</v>
      </c>
      <c r="F32" s="47" t="s">
        <v>216</v>
      </c>
      <c r="G32" s="59">
        <v>-4.9481481481481469</v>
      </c>
      <c r="H32" s="47" t="s">
        <v>235</v>
      </c>
      <c r="I32" s="48">
        <v>2.6144578313253013</v>
      </c>
      <c r="J32" s="47" t="s">
        <v>391</v>
      </c>
      <c r="K32" s="49">
        <v>0.2</v>
      </c>
      <c r="L32" s="47" t="s">
        <v>238</v>
      </c>
      <c r="M32" s="49">
        <v>0.27272727272727271</v>
      </c>
      <c r="N32" s="47" t="s">
        <v>395</v>
      </c>
      <c r="O32" s="49">
        <v>0.5</v>
      </c>
      <c r="P32" s="47" t="s">
        <v>175</v>
      </c>
      <c r="Q32" s="50">
        <v>0.2</v>
      </c>
      <c r="R32" s="47" t="s">
        <v>335</v>
      </c>
      <c r="S32" s="50">
        <v>0.13978494623655913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396</v>
      </c>
      <c r="AA32" s="50">
        <v>0.1875</v>
      </c>
      <c r="AB32" s="47" t="s">
        <v>216</v>
      </c>
      <c r="AC32" s="50">
        <v>0.51515151515151514</v>
      </c>
      <c r="AD32" s="47" t="s">
        <v>324</v>
      </c>
      <c r="AE32" s="50">
        <v>0.29729729729729731</v>
      </c>
      <c r="AF32" s="47" t="s">
        <v>114</v>
      </c>
      <c r="AG32" s="50">
        <v>0.36799537839399193</v>
      </c>
      <c r="AH32" s="47" t="s">
        <v>231</v>
      </c>
      <c r="AI32" s="54">
        <v>41300</v>
      </c>
    </row>
    <row r="33" spans="1:35">
      <c r="A33" s="44">
        <v>31</v>
      </c>
      <c r="B33" s="45" t="s">
        <v>297</v>
      </c>
      <c r="C33" s="107">
        <v>9</v>
      </c>
      <c r="D33" s="45" t="s">
        <v>227</v>
      </c>
      <c r="E33" s="46">
        <v>-51.900000000000013</v>
      </c>
      <c r="F33" s="47" t="s">
        <v>235</v>
      </c>
      <c r="G33" s="59">
        <v>-5.516867469879517</v>
      </c>
      <c r="H33" s="47" t="s">
        <v>216</v>
      </c>
      <c r="I33" s="48">
        <v>2.6296296296296298</v>
      </c>
      <c r="J33" s="47" t="s">
        <v>269</v>
      </c>
      <c r="K33" s="49">
        <v>0.19047619047619047</v>
      </c>
      <c r="L33" s="47" t="s">
        <v>168</v>
      </c>
      <c r="M33" s="49">
        <v>0.27777777777777779</v>
      </c>
      <c r="N33" s="47" t="s">
        <v>195</v>
      </c>
      <c r="O33" s="49">
        <v>0.49152542372881358</v>
      </c>
      <c r="P33" s="47" t="s">
        <v>269</v>
      </c>
      <c r="Q33" s="50">
        <v>0.19727891156462585</v>
      </c>
      <c r="R33" s="47" t="s">
        <v>238</v>
      </c>
      <c r="S33" s="50">
        <v>0.14049586776859505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404</v>
      </c>
      <c r="Y33" s="50">
        <v>0.2</v>
      </c>
      <c r="Z33" s="47" t="s">
        <v>244</v>
      </c>
      <c r="AA33" s="50">
        <v>0.18316831683168316</v>
      </c>
      <c r="AB33" s="47" t="s">
        <v>213</v>
      </c>
      <c r="AC33" s="50">
        <v>0.5</v>
      </c>
      <c r="AD33" s="47" t="s">
        <v>228</v>
      </c>
      <c r="AE33" s="50">
        <v>0.29629629629629628</v>
      </c>
      <c r="AF33" s="47" t="s">
        <v>263</v>
      </c>
      <c r="AG33" s="50">
        <v>0.36645962732919257</v>
      </c>
      <c r="AH33" s="47" t="s">
        <v>324</v>
      </c>
      <c r="AI33" s="54">
        <v>38500</v>
      </c>
    </row>
    <row r="34" spans="1:35">
      <c r="A34" s="44">
        <v>32</v>
      </c>
      <c r="B34" s="45" t="s">
        <v>388</v>
      </c>
      <c r="C34" s="107">
        <v>9</v>
      </c>
      <c r="D34" s="45" t="s">
        <v>180</v>
      </c>
      <c r="E34" s="46">
        <v>-52.6</v>
      </c>
      <c r="F34" s="47" t="s">
        <v>304</v>
      </c>
      <c r="G34" s="59">
        <v>-6.7880000000000003</v>
      </c>
      <c r="H34" s="47" t="s">
        <v>241</v>
      </c>
      <c r="I34" s="48">
        <v>2.6666666666666665</v>
      </c>
      <c r="J34" s="47" t="s">
        <v>227</v>
      </c>
      <c r="K34" s="49">
        <v>0.14285714285714285</v>
      </c>
      <c r="L34" s="47" t="s">
        <v>272</v>
      </c>
      <c r="M34" s="49">
        <v>0.28125</v>
      </c>
      <c r="N34" s="47" t="s">
        <v>235</v>
      </c>
      <c r="O34" s="49">
        <v>0.45783132530120479</v>
      </c>
      <c r="P34" s="47" t="s">
        <v>228</v>
      </c>
      <c r="Q34" s="50">
        <v>0.19580419580419581</v>
      </c>
      <c r="R34" s="47" t="s">
        <v>392</v>
      </c>
      <c r="S34" s="50">
        <v>0.14285714285714285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255</v>
      </c>
      <c r="AA34" s="50">
        <v>0.18309859154929578</v>
      </c>
      <c r="AB34" s="47" t="s">
        <v>272</v>
      </c>
      <c r="AC34" s="50">
        <v>0.5</v>
      </c>
      <c r="AD34" s="47" t="s">
        <v>276</v>
      </c>
      <c r="AE34" s="50">
        <v>0.28616352201257861</v>
      </c>
      <c r="AF34" s="47" t="s">
        <v>195</v>
      </c>
      <c r="AG34" s="50">
        <v>0.35849056603773582</v>
      </c>
      <c r="AH34" s="47" t="s">
        <v>258</v>
      </c>
      <c r="AI34" s="54">
        <v>37500</v>
      </c>
    </row>
    <row r="35" spans="1:35">
      <c r="A35" s="44">
        <v>33</v>
      </c>
      <c r="B35" s="45" t="s">
        <v>203</v>
      </c>
      <c r="C35" s="107">
        <v>5</v>
      </c>
      <c r="D35" s="45" t="s">
        <v>262</v>
      </c>
      <c r="E35" s="46">
        <v>-59.2</v>
      </c>
      <c r="F35" s="47" t="s">
        <v>228</v>
      </c>
      <c r="G35" s="59">
        <v>-8.8049999999999997</v>
      </c>
      <c r="H35" s="47" t="s">
        <v>386</v>
      </c>
      <c r="I35" s="48">
        <v>2.6666666666666665</v>
      </c>
      <c r="J35" s="47" t="s">
        <v>238</v>
      </c>
      <c r="K35" s="49">
        <v>0.12121212121212122</v>
      </c>
      <c r="L35" s="47" t="s">
        <v>277</v>
      </c>
      <c r="M35" s="49">
        <v>0.28421052631578947</v>
      </c>
      <c r="N35" s="47" t="s">
        <v>238</v>
      </c>
      <c r="O35" s="49">
        <v>0.45454545454545453</v>
      </c>
      <c r="P35" s="47" t="s">
        <v>333</v>
      </c>
      <c r="Q35" s="50">
        <v>0.18840579710144928</v>
      </c>
      <c r="R35" s="47" t="s">
        <v>395</v>
      </c>
      <c r="S35" s="50">
        <v>0.14285714285714285</v>
      </c>
      <c r="T35" s="47" t="s">
        <v>163</v>
      </c>
      <c r="U35" s="51">
        <v>6142.8571428571431</v>
      </c>
      <c r="V35" s="47" t="s">
        <v>276</v>
      </c>
      <c r="W35" s="51">
        <v>-5914.1176470588234</v>
      </c>
      <c r="X35" s="47" t="s">
        <v>244</v>
      </c>
      <c r="Y35" s="50">
        <v>0.19306930693069307</v>
      </c>
      <c r="Z35" s="47" t="s">
        <v>202</v>
      </c>
      <c r="AA35" s="50">
        <v>0.17647058823529413</v>
      </c>
      <c r="AB35" s="47" t="s">
        <v>167</v>
      </c>
      <c r="AC35" s="50">
        <v>0.5</v>
      </c>
      <c r="AD35" s="47" t="s">
        <v>238</v>
      </c>
      <c r="AE35" s="50">
        <v>0.28260869565217389</v>
      </c>
      <c r="AF35" s="47" t="s">
        <v>228</v>
      </c>
      <c r="AG35" s="50">
        <v>0.35714285714285715</v>
      </c>
      <c r="AH35" s="47" t="s">
        <v>264</v>
      </c>
      <c r="AI35" s="54">
        <v>35600</v>
      </c>
    </row>
    <row r="36" spans="1:35">
      <c r="A36" s="44">
        <v>34</v>
      </c>
      <c r="B36" s="45" t="s">
        <v>391</v>
      </c>
      <c r="C36" s="107">
        <v>5</v>
      </c>
      <c r="D36" s="45" t="s">
        <v>333</v>
      </c>
      <c r="E36" s="46">
        <v>-65.699999999999974</v>
      </c>
      <c r="F36" s="47" t="s">
        <v>269</v>
      </c>
      <c r="G36" s="59">
        <v>-10.661904761904763</v>
      </c>
      <c r="H36" s="47" t="s">
        <v>304</v>
      </c>
      <c r="I36" s="48">
        <v>2.68</v>
      </c>
      <c r="J36" s="47" t="s">
        <v>258</v>
      </c>
      <c r="K36" s="49">
        <v>0.1111111111111111</v>
      </c>
      <c r="L36" s="47" t="s">
        <v>227</v>
      </c>
      <c r="M36" s="49">
        <v>0.2857142857142857</v>
      </c>
      <c r="N36" s="47" t="s">
        <v>333</v>
      </c>
      <c r="O36" s="49">
        <v>0.45</v>
      </c>
      <c r="P36" s="47" t="s">
        <v>396</v>
      </c>
      <c r="Q36" s="50">
        <v>0.1875</v>
      </c>
      <c r="R36" s="47" t="s">
        <v>402</v>
      </c>
      <c r="S36" s="50">
        <v>0.14285714285714285</v>
      </c>
      <c r="T36" s="47" t="s">
        <v>333</v>
      </c>
      <c r="U36" s="51">
        <v>6009.6153846153848</v>
      </c>
      <c r="V36" s="47" t="s">
        <v>177</v>
      </c>
      <c r="W36" s="51">
        <v>-5950</v>
      </c>
      <c r="X36" s="47" t="s">
        <v>333</v>
      </c>
      <c r="Y36" s="50">
        <v>0.19202898550724637</v>
      </c>
      <c r="Z36" s="47" t="s">
        <v>262</v>
      </c>
      <c r="AA36" s="50">
        <v>0.17391304347826086</v>
      </c>
      <c r="AB36" s="47" t="s">
        <v>241</v>
      </c>
      <c r="AC36" s="50">
        <v>0.5</v>
      </c>
      <c r="AD36" s="47" t="s">
        <v>244</v>
      </c>
      <c r="AE36" s="50">
        <v>0.27027027027027029</v>
      </c>
      <c r="AF36" s="47" t="s">
        <v>276</v>
      </c>
      <c r="AG36" s="50">
        <v>0.35436893203883496</v>
      </c>
      <c r="AH36" s="47" t="s">
        <v>297</v>
      </c>
      <c r="AI36" s="54">
        <v>35600</v>
      </c>
    </row>
    <row r="37" spans="1:35">
      <c r="A37" s="44">
        <v>35</v>
      </c>
      <c r="B37" s="45" t="s">
        <v>396</v>
      </c>
      <c r="C37" s="107">
        <v>5</v>
      </c>
      <c r="D37" s="45" t="s">
        <v>402</v>
      </c>
      <c r="E37" s="46">
        <v>-67.599999999999994</v>
      </c>
      <c r="F37" s="47" t="s">
        <v>238</v>
      </c>
      <c r="G37" s="59">
        <v>-10.75757575757576</v>
      </c>
      <c r="H37" s="47" t="s">
        <v>238</v>
      </c>
      <c r="I37" s="48">
        <v>2.6969696969696968</v>
      </c>
      <c r="J37" s="47" t="s">
        <v>297</v>
      </c>
      <c r="K37" s="49">
        <v>0.1111111111111111</v>
      </c>
      <c r="L37" s="47" t="s">
        <v>335</v>
      </c>
      <c r="M37" s="49">
        <v>0.2857142857142857</v>
      </c>
      <c r="N37" s="47" t="s">
        <v>304</v>
      </c>
      <c r="O37" s="49">
        <v>0.44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168</v>
      </c>
      <c r="U37" s="51">
        <v>5988.3720930232557</v>
      </c>
      <c r="V37" s="47" t="s">
        <v>213</v>
      </c>
      <c r="W37" s="51">
        <v>-5966.666666666667</v>
      </c>
      <c r="X37" s="47" t="s">
        <v>179</v>
      </c>
      <c r="Y37" s="50">
        <v>0.19083969465648856</v>
      </c>
      <c r="Z37" s="47" t="s">
        <v>324</v>
      </c>
      <c r="AA37" s="50">
        <v>0.17289719626168223</v>
      </c>
      <c r="AB37" s="47" t="s">
        <v>262</v>
      </c>
      <c r="AC37" s="50">
        <v>0.5</v>
      </c>
      <c r="AD37" s="47" t="s">
        <v>262</v>
      </c>
      <c r="AE37" s="50">
        <v>0.25</v>
      </c>
      <c r="AF37" s="47" t="s">
        <v>235</v>
      </c>
      <c r="AG37" s="50">
        <v>0.34545454545454546</v>
      </c>
      <c r="AH37" s="47" t="s">
        <v>395</v>
      </c>
      <c r="AI37" s="54">
        <v>35500</v>
      </c>
    </row>
    <row r="38" spans="1:35">
      <c r="A38" s="44">
        <v>36</v>
      </c>
      <c r="B38" s="45" t="s">
        <v>166</v>
      </c>
      <c r="C38" s="107">
        <v>4</v>
      </c>
      <c r="D38" s="45" t="s">
        <v>223</v>
      </c>
      <c r="E38" s="46">
        <v>-72.5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324</v>
      </c>
      <c r="K38" s="49">
        <v>3.0303030303030304E-2</v>
      </c>
      <c r="L38" s="47" t="s">
        <v>235</v>
      </c>
      <c r="M38" s="49">
        <v>0.28915662650602408</v>
      </c>
      <c r="N38" s="47" t="s">
        <v>272</v>
      </c>
      <c r="O38" s="49">
        <v>0.42708333333333331</v>
      </c>
      <c r="P38" s="47" t="s">
        <v>235</v>
      </c>
      <c r="Q38" s="50">
        <v>0.17684887459807075</v>
      </c>
      <c r="R38" s="47" t="s">
        <v>304</v>
      </c>
      <c r="S38" s="50">
        <v>0.14814814814814814</v>
      </c>
      <c r="T38" s="47" t="s">
        <v>263</v>
      </c>
      <c r="U38" s="51">
        <v>5924.8447204968943</v>
      </c>
      <c r="V38" s="47" t="s">
        <v>227</v>
      </c>
      <c r="W38" s="51">
        <v>-5992.8571428571431</v>
      </c>
      <c r="X38" s="47" t="s">
        <v>392</v>
      </c>
      <c r="Y38" s="50">
        <v>0.19047619047619047</v>
      </c>
      <c r="Z38" s="47" t="s">
        <v>258</v>
      </c>
      <c r="AA38" s="50">
        <v>0.171875</v>
      </c>
      <c r="AB38" s="47" t="s">
        <v>395</v>
      </c>
      <c r="AC38" s="50">
        <v>0.5</v>
      </c>
      <c r="AD38" s="47" t="s">
        <v>392</v>
      </c>
      <c r="AE38" s="50">
        <v>0.25</v>
      </c>
      <c r="AF38" s="47" t="s">
        <v>175</v>
      </c>
      <c r="AG38" s="50">
        <v>0.33333333333333331</v>
      </c>
      <c r="AH38" s="47" t="s">
        <v>213</v>
      </c>
      <c r="AI38" s="54">
        <v>34800</v>
      </c>
    </row>
    <row r="39" spans="1:35">
      <c r="A39" s="44">
        <v>37</v>
      </c>
      <c r="B39" s="45" t="s">
        <v>205</v>
      </c>
      <c r="C39" s="107">
        <v>4</v>
      </c>
      <c r="D39" s="45" t="s">
        <v>392</v>
      </c>
      <c r="E39" s="46">
        <v>-87.800000000000011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213</v>
      </c>
      <c r="K39" s="49">
        <v>0</v>
      </c>
      <c r="L39" s="47" t="s">
        <v>216</v>
      </c>
      <c r="M39" s="49">
        <v>0.29629629629629628</v>
      </c>
      <c r="N39" s="47" t="s">
        <v>216</v>
      </c>
      <c r="O39" s="49">
        <v>0.40740740740740738</v>
      </c>
      <c r="P39" s="47" t="s">
        <v>262</v>
      </c>
      <c r="Q39" s="50">
        <v>0.17391304347826086</v>
      </c>
      <c r="R39" s="47" t="s">
        <v>227</v>
      </c>
      <c r="S39" s="50">
        <v>0.15053763440860216</v>
      </c>
      <c r="T39" s="47" t="s">
        <v>177</v>
      </c>
      <c r="U39" s="51">
        <v>5900</v>
      </c>
      <c r="V39" s="47" t="s">
        <v>244</v>
      </c>
      <c r="W39" s="51">
        <v>-6046.4285714285716</v>
      </c>
      <c r="X39" s="47" t="s">
        <v>216</v>
      </c>
      <c r="Y39" s="50">
        <v>0.18435754189944134</v>
      </c>
      <c r="Z39" s="47" t="s">
        <v>166</v>
      </c>
      <c r="AA39" s="50">
        <v>0.17142857142857143</v>
      </c>
      <c r="AB39" s="47" t="s">
        <v>402</v>
      </c>
      <c r="AC39" s="50">
        <v>0.5</v>
      </c>
      <c r="AD39" s="47" t="s">
        <v>235</v>
      </c>
      <c r="AE39" s="50">
        <v>0.24161073825503357</v>
      </c>
      <c r="AF39" s="47" t="s">
        <v>241</v>
      </c>
      <c r="AG39" s="50">
        <v>0.26666666666666666</v>
      </c>
      <c r="AH39" s="47" t="s">
        <v>167</v>
      </c>
      <c r="AI39" s="54">
        <v>34000</v>
      </c>
    </row>
    <row r="40" spans="1:35">
      <c r="A40" s="44">
        <v>38</v>
      </c>
      <c r="B40" s="45" t="s">
        <v>223</v>
      </c>
      <c r="C40" s="107">
        <v>4</v>
      </c>
      <c r="D40" s="45" t="s">
        <v>199</v>
      </c>
      <c r="E40" s="46">
        <v>-97.4</v>
      </c>
      <c r="F40" s="47" t="s">
        <v>258</v>
      </c>
      <c r="G40" s="59">
        <v>-11.955555555555556</v>
      </c>
      <c r="H40" s="47" t="s">
        <v>223</v>
      </c>
      <c r="I40" s="48">
        <v>2.75</v>
      </c>
      <c r="J40" s="47" t="s">
        <v>335</v>
      </c>
      <c r="K40" s="49">
        <v>0</v>
      </c>
      <c r="L40" s="47" t="s">
        <v>161</v>
      </c>
      <c r="M40" s="49">
        <v>0.3</v>
      </c>
      <c r="N40" s="47" t="s">
        <v>228</v>
      </c>
      <c r="O40" s="49">
        <v>0.4</v>
      </c>
      <c r="P40" s="47" t="s">
        <v>238</v>
      </c>
      <c r="Q40" s="50">
        <v>0.17355371900826447</v>
      </c>
      <c r="R40" s="47" t="s">
        <v>241</v>
      </c>
      <c r="S40" s="50">
        <v>0.15151515151515152</v>
      </c>
      <c r="T40" s="47" t="s">
        <v>391</v>
      </c>
      <c r="U40" s="51">
        <v>5900</v>
      </c>
      <c r="V40" s="47" t="s">
        <v>391</v>
      </c>
      <c r="W40" s="51">
        <v>-6150</v>
      </c>
      <c r="X40" s="47" t="s">
        <v>304</v>
      </c>
      <c r="Y40" s="50">
        <v>0.17460317460317459</v>
      </c>
      <c r="Z40" s="47" t="s">
        <v>333</v>
      </c>
      <c r="AA40" s="50">
        <v>0.16666666666666666</v>
      </c>
      <c r="AB40" s="47" t="s">
        <v>304</v>
      </c>
      <c r="AC40" s="50">
        <v>0.48484848484848486</v>
      </c>
      <c r="AD40" s="47" t="s">
        <v>227</v>
      </c>
      <c r="AE40" s="50">
        <v>0.23076923076923078</v>
      </c>
      <c r="AF40" s="47" t="s">
        <v>169</v>
      </c>
      <c r="AG40" s="50">
        <v>0.26446280991735538</v>
      </c>
      <c r="AH40" s="47" t="s">
        <v>241</v>
      </c>
      <c r="AI40" s="54">
        <v>34000</v>
      </c>
    </row>
    <row r="41" spans="1:35">
      <c r="A41" s="44">
        <v>39</v>
      </c>
      <c r="B41" s="45" t="s">
        <v>208</v>
      </c>
      <c r="C41" s="107">
        <v>3</v>
      </c>
      <c r="D41" s="45" t="s">
        <v>241</v>
      </c>
      <c r="E41" s="46">
        <v>-97.9</v>
      </c>
      <c r="F41" s="47" t="s">
        <v>215</v>
      </c>
      <c r="G41" s="59">
        <v>-14.4</v>
      </c>
      <c r="H41" s="47" t="s">
        <v>258</v>
      </c>
      <c r="I41" s="48">
        <v>2.7777777777777777</v>
      </c>
      <c r="J41" s="47" t="s">
        <v>166</v>
      </c>
      <c r="K41" s="49">
        <v>0</v>
      </c>
      <c r="L41" s="47" t="s">
        <v>163</v>
      </c>
      <c r="M41" s="49">
        <v>0.3</v>
      </c>
      <c r="N41" s="47" t="s">
        <v>244</v>
      </c>
      <c r="O41" s="49">
        <v>0.39285714285714285</v>
      </c>
      <c r="P41" s="47" t="s">
        <v>258</v>
      </c>
      <c r="Q41" s="50">
        <v>0.171875</v>
      </c>
      <c r="R41" s="47" t="s">
        <v>264</v>
      </c>
      <c r="S41" s="50">
        <v>0.15384615384615385</v>
      </c>
      <c r="T41" s="47" t="s">
        <v>335</v>
      </c>
      <c r="U41" s="51">
        <v>5830.7692307692305</v>
      </c>
      <c r="V41" s="47" t="s">
        <v>163</v>
      </c>
      <c r="W41" s="51">
        <v>-6218.181818181818</v>
      </c>
      <c r="X41" s="47" t="s">
        <v>262</v>
      </c>
      <c r="Y41" s="50">
        <v>0.17391304347826086</v>
      </c>
      <c r="Z41" s="47" t="s">
        <v>215</v>
      </c>
      <c r="AA41" s="50">
        <v>0.16666666666666666</v>
      </c>
      <c r="AB41" s="47" t="s">
        <v>255</v>
      </c>
      <c r="AC41" s="50">
        <v>0.47826086956521741</v>
      </c>
      <c r="AD41" s="47" t="s">
        <v>164</v>
      </c>
      <c r="AE41" s="50">
        <v>0.22580645161290322</v>
      </c>
      <c r="AF41" s="47" t="s">
        <v>304</v>
      </c>
      <c r="AG41" s="50">
        <v>0.26190476190476192</v>
      </c>
      <c r="AH41" s="47" t="s">
        <v>392</v>
      </c>
      <c r="AI41" s="54">
        <v>33900</v>
      </c>
    </row>
    <row r="42" spans="1:35">
      <c r="A42" s="44">
        <v>40</v>
      </c>
      <c r="B42" s="45" t="s">
        <v>262</v>
      </c>
      <c r="C42" s="107">
        <v>3</v>
      </c>
      <c r="D42" s="45" t="s">
        <v>202</v>
      </c>
      <c r="E42" s="46">
        <v>-105.9</v>
      </c>
      <c r="F42" s="47" t="s">
        <v>394</v>
      </c>
      <c r="G42" s="59">
        <v>-15.5</v>
      </c>
      <c r="H42" s="47" t="s">
        <v>297</v>
      </c>
      <c r="I42" s="48">
        <v>2.8888888888888888</v>
      </c>
      <c r="J42" s="47" t="s">
        <v>167</v>
      </c>
      <c r="K42" s="49">
        <v>0</v>
      </c>
      <c r="L42" s="47" t="s">
        <v>228</v>
      </c>
      <c r="M42" s="49">
        <v>0.3</v>
      </c>
      <c r="N42" s="47" t="s">
        <v>269</v>
      </c>
      <c r="O42" s="49">
        <v>0.38095238095238093</v>
      </c>
      <c r="P42" s="47" t="s">
        <v>215</v>
      </c>
      <c r="Q42" s="50">
        <v>0.16666666666666666</v>
      </c>
      <c r="R42" s="47" t="s">
        <v>391</v>
      </c>
      <c r="S42" s="50">
        <v>0.16216216216216217</v>
      </c>
      <c r="T42" s="47" t="s">
        <v>235</v>
      </c>
      <c r="U42" s="51">
        <v>5724.545454545455</v>
      </c>
      <c r="V42" s="47" t="s">
        <v>208</v>
      </c>
      <c r="W42" s="51">
        <v>-6340</v>
      </c>
      <c r="X42" s="47" t="s">
        <v>161</v>
      </c>
      <c r="Y42" s="50">
        <v>0.16883116883116883</v>
      </c>
      <c r="Z42" s="47" t="s">
        <v>388</v>
      </c>
      <c r="AA42" s="50">
        <v>0.16129032258064516</v>
      </c>
      <c r="AB42" s="47" t="s">
        <v>277</v>
      </c>
      <c r="AC42" s="50">
        <v>0.46745562130177515</v>
      </c>
      <c r="AD42" s="47" t="s">
        <v>231</v>
      </c>
      <c r="AE42" s="50">
        <v>0.2</v>
      </c>
      <c r="AF42" s="47" t="s">
        <v>177</v>
      </c>
      <c r="AG42" s="50">
        <v>0.25</v>
      </c>
      <c r="AH42" s="47" t="s">
        <v>175</v>
      </c>
      <c r="AI42" s="54">
        <v>33600</v>
      </c>
    </row>
    <row r="43" spans="1:35">
      <c r="A43" s="44">
        <v>41</v>
      </c>
      <c r="B43" s="45" t="s">
        <v>386</v>
      </c>
      <c r="C43" s="107">
        <v>3</v>
      </c>
      <c r="D43" s="45" t="s">
        <v>258</v>
      </c>
      <c r="E43" s="46">
        <v>-107.60000000000001</v>
      </c>
      <c r="F43" s="47" t="s">
        <v>386</v>
      </c>
      <c r="G43" s="59">
        <v>-15.966666666666667</v>
      </c>
      <c r="H43" s="47" t="s">
        <v>269</v>
      </c>
      <c r="I43" s="48">
        <v>2.9047619047619047</v>
      </c>
      <c r="J43" s="47" t="s">
        <v>175</v>
      </c>
      <c r="K43" s="49">
        <v>0</v>
      </c>
      <c r="L43" s="47" t="s">
        <v>304</v>
      </c>
      <c r="M43" s="49">
        <v>0.32</v>
      </c>
      <c r="N43" s="47" t="s">
        <v>335</v>
      </c>
      <c r="O43" s="49">
        <v>0.35714285714285715</v>
      </c>
      <c r="P43" s="47" t="s">
        <v>164</v>
      </c>
      <c r="Q43" s="50">
        <v>0.16528925619834711</v>
      </c>
      <c r="R43" s="47" t="s">
        <v>272</v>
      </c>
      <c r="S43" s="50">
        <v>0.16572237960339944</v>
      </c>
      <c r="T43" s="47" t="s">
        <v>258</v>
      </c>
      <c r="U43" s="51">
        <v>5627.272727272727</v>
      </c>
      <c r="V43" s="47" t="s">
        <v>161</v>
      </c>
      <c r="W43" s="51">
        <v>-6514.2857142857147</v>
      </c>
      <c r="X43" s="47" t="s">
        <v>235</v>
      </c>
      <c r="Y43" s="50">
        <v>0.16881028938906753</v>
      </c>
      <c r="Z43" s="47" t="s">
        <v>177</v>
      </c>
      <c r="AA43" s="50">
        <v>0.15789473684210525</v>
      </c>
      <c r="AB43" s="47" t="s">
        <v>179</v>
      </c>
      <c r="AC43" s="50">
        <v>0.4</v>
      </c>
      <c r="AD43" s="47" t="s">
        <v>258</v>
      </c>
      <c r="AE43" s="50">
        <v>0.18181818181818182</v>
      </c>
      <c r="AF43" s="47" t="s">
        <v>231</v>
      </c>
      <c r="AG43" s="50">
        <v>0.25</v>
      </c>
      <c r="AH43" s="47" t="s">
        <v>394</v>
      </c>
      <c r="AI43" s="54">
        <v>32500</v>
      </c>
    </row>
    <row r="44" spans="1:35">
      <c r="A44" s="44">
        <v>42</v>
      </c>
      <c r="B44" s="45" t="s">
        <v>392</v>
      </c>
      <c r="C44" s="107">
        <v>3</v>
      </c>
      <c r="D44" s="45" t="s">
        <v>213</v>
      </c>
      <c r="E44" s="46">
        <v>-116.70000000000002</v>
      </c>
      <c r="F44" s="47" t="s">
        <v>223</v>
      </c>
      <c r="G44" s="59">
        <v>-18.125</v>
      </c>
      <c r="H44" s="47" t="s">
        <v>335</v>
      </c>
      <c r="I44" s="48">
        <v>2.9285714285714284</v>
      </c>
      <c r="J44" s="47" t="s">
        <v>180</v>
      </c>
      <c r="K44" s="49">
        <v>0</v>
      </c>
      <c r="L44" s="47" t="s">
        <v>262</v>
      </c>
      <c r="M44" s="49">
        <v>0.33333333333333331</v>
      </c>
      <c r="N44" s="47" t="s">
        <v>324</v>
      </c>
      <c r="O44" s="49">
        <v>0.33333333333333331</v>
      </c>
      <c r="P44" s="47" t="s">
        <v>216</v>
      </c>
      <c r="Q44" s="50">
        <v>0.15083798882681565</v>
      </c>
      <c r="R44" s="47" t="s">
        <v>215</v>
      </c>
      <c r="S44" s="50">
        <v>0.16666666666666666</v>
      </c>
      <c r="T44" s="47" t="s">
        <v>265</v>
      </c>
      <c r="U44" s="51">
        <v>5618.5185185185182</v>
      </c>
      <c r="V44" s="47" t="s">
        <v>180</v>
      </c>
      <c r="W44" s="51">
        <v>-6600</v>
      </c>
      <c r="X44" s="47" t="s">
        <v>391</v>
      </c>
      <c r="Y44" s="50">
        <v>0.16216216216216217</v>
      </c>
      <c r="Z44" s="47" t="s">
        <v>269</v>
      </c>
      <c r="AA44" s="50">
        <v>0.15646258503401361</v>
      </c>
      <c r="AB44" s="47" t="s">
        <v>335</v>
      </c>
      <c r="AC44" s="50">
        <v>0.39130434782608697</v>
      </c>
      <c r="AD44" s="47" t="s">
        <v>269</v>
      </c>
      <c r="AE44" s="50">
        <v>0.17391304347826086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175</v>
      </c>
      <c r="C45" s="107">
        <v>2</v>
      </c>
      <c r="D45" s="45" t="s">
        <v>166</v>
      </c>
      <c r="E45" s="46">
        <v>-127.99999999999999</v>
      </c>
      <c r="F45" s="47" t="s">
        <v>335</v>
      </c>
      <c r="G45" s="59">
        <v>-18.50714285714286</v>
      </c>
      <c r="H45" s="47" t="s">
        <v>196</v>
      </c>
      <c r="I45" s="48">
        <v>3</v>
      </c>
      <c r="J45" s="47" t="s">
        <v>199</v>
      </c>
      <c r="K45" s="49">
        <v>0</v>
      </c>
      <c r="L45" s="47" t="s">
        <v>386</v>
      </c>
      <c r="M45" s="49">
        <v>0.33333333333333331</v>
      </c>
      <c r="N45" s="47" t="s">
        <v>258</v>
      </c>
      <c r="O45" s="49">
        <v>0.33333333333333331</v>
      </c>
      <c r="P45" s="47" t="s">
        <v>213</v>
      </c>
      <c r="Q45" s="50">
        <v>0.14814814814814814</v>
      </c>
      <c r="R45" s="47" t="s">
        <v>258</v>
      </c>
      <c r="S45" s="50">
        <v>0.171875</v>
      </c>
      <c r="T45" s="47" t="s">
        <v>304</v>
      </c>
      <c r="U45" s="51">
        <v>5597.6190476190477</v>
      </c>
      <c r="V45" s="47" t="s">
        <v>402</v>
      </c>
      <c r="W45" s="51">
        <v>-6600</v>
      </c>
      <c r="X45" s="47" t="s">
        <v>231</v>
      </c>
      <c r="Y45" s="50">
        <v>0.15384615384615385</v>
      </c>
      <c r="Z45" s="47" t="s">
        <v>265</v>
      </c>
      <c r="AA45" s="50">
        <v>0.14553990610328638</v>
      </c>
      <c r="AB45" s="47" t="s">
        <v>396</v>
      </c>
      <c r="AC45" s="50">
        <v>0.375</v>
      </c>
      <c r="AD45" s="47" t="s">
        <v>203</v>
      </c>
      <c r="AE45" s="50">
        <v>0.16666666666666666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177</v>
      </c>
      <c r="C46" s="107">
        <v>2</v>
      </c>
      <c r="D46" s="45" t="s">
        <v>208</v>
      </c>
      <c r="E46" s="46">
        <v>-132.69999999999999</v>
      </c>
      <c r="F46" s="47" t="s">
        <v>297</v>
      </c>
      <c r="G46" s="59">
        <v>-18.588888888888889</v>
      </c>
      <c r="H46" s="47" t="s">
        <v>215</v>
      </c>
      <c r="I46" s="48">
        <v>3</v>
      </c>
      <c r="J46" s="47" t="s">
        <v>196</v>
      </c>
      <c r="K46" s="49">
        <v>0</v>
      </c>
      <c r="L46" s="47" t="s">
        <v>203</v>
      </c>
      <c r="M46" s="49">
        <v>0.4</v>
      </c>
      <c r="N46" s="47" t="s">
        <v>262</v>
      </c>
      <c r="O46" s="49">
        <v>0.33333333333333331</v>
      </c>
      <c r="P46" s="47" t="s">
        <v>395</v>
      </c>
      <c r="Q46" s="50">
        <v>0.14285714285714285</v>
      </c>
      <c r="R46" s="47" t="s">
        <v>202</v>
      </c>
      <c r="S46" s="50">
        <v>0.17647058823529413</v>
      </c>
      <c r="T46" s="47" t="s">
        <v>324</v>
      </c>
      <c r="U46" s="51">
        <v>5288.4615384615381</v>
      </c>
      <c r="V46" s="47" t="s">
        <v>238</v>
      </c>
      <c r="W46" s="51">
        <v>-6644.1176470588234</v>
      </c>
      <c r="X46" s="47" t="s">
        <v>238</v>
      </c>
      <c r="Y46" s="50">
        <v>0.15289256198347106</v>
      </c>
      <c r="Z46" s="47" t="s">
        <v>216</v>
      </c>
      <c r="AA46" s="50">
        <v>0.14525139664804471</v>
      </c>
      <c r="AB46" s="47" t="s">
        <v>191</v>
      </c>
      <c r="AC46" s="50">
        <v>0.33333333333333331</v>
      </c>
      <c r="AD46" s="47" t="s">
        <v>297</v>
      </c>
      <c r="AE46" s="50">
        <v>0.125</v>
      </c>
      <c r="AF46" s="47" t="s">
        <v>388</v>
      </c>
      <c r="AG46" s="50">
        <v>0.2</v>
      </c>
      <c r="AH46" s="47" t="s">
        <v>386</v>
      </c>
      <c r="AI46" s="54">
        <v>28600</v>
      </c>
    </row>
    <row r="47" spans="1:35">
      <c r="A47" s="44">
        <v>45</v>
      </c>
      <c r="B47" s="45" t="s">
        <v>199</v>
      </c>
      <c r="C47" s="107">
        <v>2</v>
      </c>
      <c r="D47" s="45" t="s">
        <v>216</v>
      </c>
      <c r="E47" s="46">
        <v>-133.59999999999997</v>
      </c>
      <c r="F47" s="47" t="s">
        <v>262</v>
      </c>
      <c r="G47" s="59">
        <v>-19.733333333333334</v>
      </c>
      <c r="H47" s="47" t="s">
        <v>262</v>
      </c>
      <c r="I47" s="48">
        <v>3</v>
      </c>
      <c r="J47" s="47" t="s">
        <v>203</v>
      </c>
      <c r="K47" s="49">
        <v>0</v>
      </c>
      <c r="L47" s="47" t="s">
        <v>396</v>
      </c>
      <c r="M47" s="49">
        <v>0.4</v>
      </c>
      <c r="N47" s="47" t="s">
        <v>392</v>
      </c>
      <c r="O47" s="49">
        <v>0.33333333333333331</v>
      </c>
      <c r="P47" s="47" t="s">
        <v>402</v>
      </c>
      <c r="Q47" s="50">
        <v>0.14285714285714285</v>
      </c>
      <c r="R47" s="47" t="s">
        <v>161</v>
      </c>
      <c r="S47" s="50">
        <v>0.18181818181818182</v>
      </c>
      <c r="T47" s="47" t="s">
        <v>392</v>
      </c>
      <c r="U47" s="51">
        <v>5200</v>
      </c>
      <c r="V47" s="47" t="s">
        <v>396</v>
      </c>
      <c r="W47" s="51">
        <v>-6650</v>
      </c>
      <c r="X47" s="47" t="s">
        <v>241</v>
      </c>
      <c r="Y47" s="50">
        <v>0.15151515151515152</v>
      </c>
      <c r="Z47" s="47" t="s">
        <v>167</v>
      </c>
      <c r="AA47" s="50">
        <v>0.14285714285714285</v>
      </c>
      <c r="AB47" s="47" t="s">
        <v>203</v>
      </c>
      <c r="AC47" s="50">
        <v>0.33333333333333331</v>
      </c>
      <c r="AD47" s="47" t="s">
        <v>213</v>
      </c>
      <c r="AE47" s="50">
        <v>0</v>
      </c>
      <c r="AF47" s="47" t="s">
        <v>392</v>
      </c>
      <c r="AG47" s="50">
        <v>0.2</v>
      </c>
      <c r="AH47" s="47" t="s">
        <v>262</v>
      </c>
      <c r="AI47" s="54">
        <v>28000</v>
      </c>
    </row>
    <row r="48" spans="1:35">
      <c r="A48" s="44">
        <v>46</v>
      </c>
      <c r="B48" s="45" t="s">
        <v>202</v>
      </c>
      <c r="C48" s="107">
        <v>2</v>
      </c>
      <c r="D48" s="45" t="s">
        <v>396</v>
      </c>
      <c r="E48" s="46">
        <v>-135.1</v>
      </c>
      <c r="F48" s="47" t="s">
        <v>324</v>
      </c>
      <c r="G48" s="59">
        <v>-26.524242424242427</v>
      </c>
      <c r="H48" s="47" t="s">
        <v>394</v>
      </c>
      <c r="I48" s="48">
        <v>3</v>
      </c>
      <c r="J48" s="47" t="s">
        <v>202</v>
      </c>
      <c r="K48" s="49">
        <v>0</v>
      </c>
      <c r="L48" s="47" t="s">
        <v>269</v>
      </c>
      <c r="M48" s="49">
        <v>0.47619047619047616</v>
      </c>
      <c r="N48" s="47" t="s">
        <v>166</v>
      </c>
      <c r="O48" s="49">
        <v>0.25</v>
      </c>
      <c r="P48" s="47" t="s">
        <v>335</v>
      </c>
      <c r="Q48" s="50">
        <v>0.13978494623655913</v>
      </c>
      <c r="R48" s="47" t="s">
        <v>223</v>
      </c>
      <c r="S48" s="50">
        <v>0.19047619047619047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324</v>
      </c>
      <c r="Y48" s="50">
        <v>0.14953271028037382</v>
      </c>
      <c r="Z48" s="47" t="s">
        <v>394</v>
      </c>
      <c r="AA48" s="50">
        <v>0.14285714285714285</v>
      </c>
      <c r="AB48" s="47" t="s">
        <v>223</v>
      </c>
      <c r="AC48" s="50">
        <v>0.33333333333333331</v>
      </c>
      <c r="AD48" s="47" t="s">
        <v>167</v>
      </c>
      <c r="AE48" s="50">
        <v>0</v>
      </c>
      <c r="AF48" s="47" t="s">
        <v>227</v>
      </c>
      <c r="AG48" s="50">
        <v>0.19047619047619047</v>
      </c>
      <c r="AH48" s="47" t="s">
        <v>215</v>
      </c>
      <c r="AI48" s="54">
        <v>25600</v>
      </c>
    </row>
    <row r="49" spans="1:35">
      <c r="A49" s="44">
        <v>47</v>
      </c>
      <c r="B49" s="45" t="s">
        <v>231</v>
      </c>
      <c r="C49" s="107">
        <v>2</v>
      </c>
      <c r="D49" s="45" t="s">
        <v>203</v>
      </c>
      <c r="E49" s="46">
        <v>-161.39999999999998</v>
      </c>
      <c r="F49" s="47" t="s">
        <v>396</v>
      </c>
      <c r="G49" s="59">
        <v>-27.02</v>
      </c>
      <c r="H49" s="47" t="s">
        <v>404</v>
      </c>
      <c r="I49" s="48">
        <v>3</v>
      </c>
      <c r="J49" s="47" t="s">
        <v>208</v>
      </c>
      <c r="K49" s="49">
        <v>0</v>
      </c>
      <c r="L49" s="47" t="s">
        <v>166</v>
      </c>
      <c r="M49" s="49">
        <v>0.5</v>
      </c>
      <c r="N49" s="47" t="s">
        <v>297</v>
      </c>
      <c r="O49" s="49">
        <v>0.22222222222222221</v>
      </c>
      <c r="P49" s="47" t="s">
        <v>196</v>
      </c>
      <c r="Q49" s="50">
        <v>0.125</v>
      </c>
      <c r="R49" s="47" t="s">
        <v>324</v>
      </c>
      <c r="S49" s="50">
        <v>0.19626168224299065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169</v>
      </c>
      <c r="Y49" s="50">
        <v>0.14893617021276595</v>
      </c>
      <c r="Z49" s="47" t="s">
        <v>227</v>
      </c>
      <c r="AA49" s="50">
        <v>0.13978494623655913</v>
      </c>
      <c r="AB49" s="47" t="s">
        <v>164</v>
      </c>
      <c r="AC49" s="50">
        <v>0.3125</v>
      </c>
      <c r="AD49" s="47" t="s">
        <v>175</v>
      </c>
      <c r="AE49" s="50">
        <v>0</v>
      </c>
      <c r="AF49" s="47" t="s">
        <v>191</v>
      </c>
      <c r="AG49" s="50">
        <v>0.14285714285714285</v>
      </c>
      <c r="AH49" s="47" t="s">
        <v>203</v>
      </c>
      <c r="AI49" s="54">
        <v>25000</v>
      </c>
    </row>
    <row r="50" spans="1:35">
      <c r="A50" s="44">
        <v>48</v>
      </c>
      <c r="B50" s="45" t="s">
        <v>264</v>
      </c>
      <c r="C50" s="107">
        <v>2</v>
      </c>
      <c r="D50" s="45" t="s">
        <v>297</v>
      </c>
      <c r="E50" s="46">
        <v>-167.3</v>
      </c>
      <c r="F50" s="47" t="s">
        <v>196</v>
      </c>
      <c r="G50" s="59">
        <v>-27.1</v>
      </c>
      <c r="H50" s="47" t="s">
        <v>324</v>
      </c>
      <c r="I50" s="48">
        <v>3.1818181818181817</v>
      </c>
      <c r="J50" s="47" t="s">
        <v>215</v>
      </c>
      <c r="K50" s="49">
        <v>0</v>
      </c>
      <c r="L50" s="47" t="s">
        <v>177</v>
      </c>
      <c r="M50" s="49">
        <v>0.5</v>
      </c>
      <c r="N50" s="47" t="s">
        <v>396</v>
      </c>
      <c r="O50" s="49">
        <v>0.2</v>
      </c>
      <c r="P50" s="47" t="s">
        <v>324</v>
      </c>
      <c r="Q50" s="50">
        <v>0.12149532710280374</v>
      </c>
      <c r="R50" s="47" t="s">
        <v>168</v>
      </c>
      <c r="S50" s="50">
        <v>0.19718309859154928</v>
      </c>
      <c r="T50" s="47" t="s">
        <v>262</v>
      </c>
      <c r="U50" s="51">
        <v>4525</v>
      </c>
      <c r="V50" s="47" t="s">
        <v>255</v>
      </c>
      <c r="W50" s="51">
        <v>-6852.3809523809523</v>
      </c>
      <c r="X50" s="47" t="s">
        <v>180</v>
      </c>
      <c r="Y50" s="50">
        <v>0.14285714285714285</v>
      </c>
      <c r="Z50" s="47" t="s">
        <v>203</v>
      </c>
      <c r="AA50" s="50">
        <v>0.13953488372093023</v>
      </c>
      <c r="AB50" s="47" t="s">
        <v>324</v>
      </c>
      <c r="AC50" s="50">
        <v>0.3125</v>
      </c>
      <c r="AD50" s="47" t="s">
        <v>180</v>
      </c>
      <c r="AE50" s="50">
        <v>0</v>
      </c>
      <c r="AF50" s="47" t="s">
        <v>391</v>
      </c>
      <c r="AG50" s="50">
        <v>0.1111111111111111</v>
      </c>
      <c r="AH50" s="47" t="s">
        <v>166</v>
      </c>
      <c r="AI50" s="54">
        <v>23700</v>
      </c>
    </row>
    <row r="51" spans="1:35">
      <c r="A51" s="44">
        <v>49</v>
      </c>
      <c r="B51" s="45" t="s">
        <v>394</v>
      </c>
      <c r="C51" s="107">
        <v>2</v>
      </c>
      <c r="D51" s="45" t="s">
        <v>304</v>
      </c>
      <c r="E51" s="46">
        <v>-169.70000000000002</v>
      </c>
      <c r="F51" s="47" t="s">
        <v>392</v>
      </c>
      <c r="G51" s="59">
        <v>-29.266666666666669</v>
      </c>
      <c r="H51" s="47" t="s">
        <v>396</v>
      </c>
      <c r="I51" s="48">
        <v>3.2</v>
      </c>
      <c r="J51" s="47" t="s">
        <v>223</v>
      </c>
      <c r="K51" s="49">
        <v>0</v>
      </c>
      <c r="L51" s="47" t="s">
        <v>394</v>
      </c>
      <c r="M51" s="49">
        <v>0.5</v>
      </c>
      <c r="N51" s="47" t="s">
        <v>180</v>
      </c>
      <c r="O51" s="49">
        <v>0</v>
      </c>
      <c r="P51" s="47" t="s">
        <v>297</v>
      </c>
      <c r="Q51" s="50">
        <v>0.10144927536231885</v>
      </c>
      <c r="R51" s="47" t="s">
        <v>268</v>
      </c>
      <c r="S51" s="50">
        <v>0.2</v>
      </c>
      <c r="T51" s="47" t="s">
        <v>215</v>
      </c>
      <c r="U51" s="51">
        <v>3900</v>
      </c>
      <c r="V51" s="47" t="s">
        <v>241</v>
      </c>
      <c r="W51" s="51">
        <v>-7080</v>
      </c>
      <c r="X51" s="47" t="s">
        <v>395</v>
      </c>
      <c r="Y51" s="50">
        <v>0.14285714285714285</v>
      </c>
      <c r="Z51" s="47" t="s">
        <v>162</v>
      </c>
      <c r="AA51" s="50">
        <v>0.11538461538461539</v>
      </c>
      <c r="AB51" s="47" t="s">
        <v>386</v>
      </c>
      <c r="AC51" s="50">
        <v>0.25</v>
      </c>
      <c r="AD51" s="47" t="s">
        <v>199</v>
      </c>
      <c r="AE51" s="50">
        <v>0</v>
      </c>
      <c r="AF51" s="47" t="s">
        <v>258</v>
      </c>
      <c r="AG51" s="50">
        <v>9.0909090909090912E-2</v>
      </c>
      <c r="AH51" s="47" t="s">
        <v>402</v>
      </c>
      <c r="AI51" s="54">
        <v>22700</v>
      </c>
    </row>
    <row r="52" spans="1:35">
      <c r="A52" s="44">
        <v>50</v>
      </c>
      <c r="B52" s="45" t="s">
        <v>395</v>
      </c>
      <c r="C52" s="107">
        <v>2</v>
      </c>
      <c r="D52" s="45" t="s">
        <v>228</v>
      </c>
      <c r="E52" s="46">
        <v>-176.1</v>
      </c>
      <c r="F52" s="47" t="s">
        <v>166</v>
      </c>
      <c r="G52" s="59">
        <v>-31.999999999999996</v>
      </c>
      <c r="H52" s="47" t="s">
        <v>166</v>
      </c>
      <c r="I52" s="48">
        <v>3.25</v>
      </c>
      <c r="J52" s="47" t="s">
        <v>241</v>
      </c>
      <c r="K52" s="49">
        <v>0</v>
      </c>
      <c r="L52" s="47" t="s">
        <v>395</v>
      </c>
      <c r="M52" s="49">
        <v>0.5</v>
      </c>
      <c r="N52" s="47" t="s">
        <v>199</v>
      </c>
      <c r="O52" s="49">
        <v>0</v>
      </c>
      <c r="P52" s="47" t="s">
        <v>223</v>
      </c>
      <c r="Q52" s="50">
        <v>9.5238095238095233E-2</v>
      </c>
      <c r="R52" s="47" t="s">
        <v>404</v>
      </c>
      <c r="S52" s="50">
        <v>0.2</v>
      </c>
      <c r="T52" s="47" t="s">
        <v>396</v>
      </c>
      <c r="U52" s="51">
        <v>2966.6666666666665</v>
      </c>
      <c r="V52" s="47" t="s">
        <v>216</v>
      </c>
      <c r="W52" s="51">
        <v>-7266.666666666667</v>
      </c>
      <c r="X52" s="47" t="s">
        <v>202</v>
      </c>
      <c r="Y52" s="50">
        <v>0.11764705882352941</v>
      </c>
      <c r="Z52" s="47" t="s">
        <v>335</v>
      </c>
      <c r="AA52" s="50">
        <v>0.10752688172043011</v>
      </c>
      <c r="AB52" s="47" t="s">
        <v>180</v>
      </c>
      <c r="AC52" s="50">
        <v>0</v>
      </c>
      <c r="AD52" s="47" t="s">
        <v>202</v>
      </c>
      <c r="AE52" s="50">
        <v>0</v>
      </c>
      <c r="AF52" s="47" t="s">
        <v>180</v>
      </c>
      <c r="AG52" s="50">
        <v>0</v>
      </c>
      <c r="AH52" s="47" t="s">
        <v>223</v>
      </c>
      <c r="AI52" s="54">
        <v>22100</v>
      </c>
    </row>
    <row r="53" spans="1:35">
      <c r="A53" s="44">
        <v>51</v>
      </c>
      <c r="B53" s="45" t="s">
        <v>402</v>
      </c>
      <c r="C53" s="107">
        <v>2</v>
      </c>
      <c r="D53" s="45" t="s">
        <v>114</v>
      </c>
      <c r="E53" s="46">
        <v>-194.30000000000018</v>
      </c>
      <c r="F53" s="47" t="s">
        <v>203</v>
      </c>
      <c r="G53" s="59">
        <v>-32.279999999999994</v>
      </c>
      <c r="H53" s="47" t="s">
        <v>392</v>
      </c>
      <c r="I53" s="48">
        <v>3.3333333333333335</v>
      </c>
      <c r="J53" s="47" t="s">
        <v>262</v>
      </c>
      <c r="K53" s="49">
        <v>0</v>
      </c>
      <c r="L53" s="47" t="s">
        <v>402</v>
      </c>
      <c r="M53" s="49">
        <v>0.5</v>
      </c>
      <c r="N53" s="47" t="s">
        <v>196</v>
      </c>
      <c r="O53" s="49">
        <v>0</v>
      </c>
      <c r="P53" s="47" t="s">
        <v>203</v>
      </c>
      <c r="Q53" s="50">
        <v>9.3023255813953487E-2</v>
      </c>
      <c r="R53" s="47" t="s">
        <v>228</v>
      </c>
      <c r="S53" s="50">
        <v>0.20979020979020979</v>
      </c>
      <c r="T53" s="47" t="s">
        <v>166</v>
      </c>
      <c r="U53" s="51">
        <v>2928.5714285714284</v>
      </c>
      <c r="V53" s="47" t="s">
        <v>268</v>
      </c>
      <c r="W53" s="51">
        <v>-8000</v>
      </c>
      <c r="X53" s="47" t="s">
        <v>166</v>
      </c>
      <c r="Y53" s="50">
        <v>0.11428571428571428</v>
      </c>
      <c r="Z53" s="47" t="s">
        <v>395</v>
      </c>
      <c r="AA53" s="50">
        <v>7.1428571428571425E-2</v>
      </c>
      <c r="AB53" s="47" t="s">
        <v>199</v>
      </c>
      <c r="AC53" s="50">
        <v>0</v>
      </c>
      <c r="AD53" s="47" t="s">
        <v>208</v>
      </c>
      <c r="AE53" s="50">
        <v>0</v>
      </c>
      <c r="AF53" s="47" t="s">
        <v>199</v>
      </c>
      <c r="AG53" s="50">
        <v>0</v>
      </c>
      <c r="AH53" s="47" t="s">
        <v>396</v>
      </c>
      <c r="AI53" s="54">
        <v>22100</v>
      </c>
    </row>
    <row r="54" spans="1:35">
      <c r="A54" s="44">
        <v>52</v>
      </c>
      <c r="B54" s="45" t="s">
        <v>167</v>
      </c>
      <c r="C54" s="107">
        <v>1</v>
      </c>
      <c r="D54" s="45" t="s">
        <v>269</v>
      </c>
      <c r="E54" s="46">
        <v>-223.90000000000003</v>
      </c>
      <c r="F54" s="47" t="s">
        <v>402</v>
      </c>
      <c r="G54" s="59">
        <v>-33.799999999999997</v>
      </c>
      <c r="H54" s="47" t="s">
        <v>203</v>
      </c>
      <c r="I54" s="48">
        <v>3.4</v>
      </c>
      <c r="J54" s="47" t="s">
        <v>386</v>
      </c>
      <c r="K54" s="49">
        <v>0</v>
      </c>
      <c r="L54" s="47" t="s">
        <v>324</v>
      </c>
      <c r="M54" s="49">
        <v>0.54545454545454541</v>
      </c>
      <c r="N54" s="47" t="s">
        <v>203</v>
      </c>
      <c r="O54" s="49">
        <v>0</v>
      </c>
      <c r="P54" s="47" t="s">
        <v>394</v>
      </c>
      <c r="Q54" s="50">
        <v>7.1428571428571425E-2</v>
      </c>
      <c r="R54" s="47" t="s">
        <v>394</v>
      </c>
      <c r="S54" s="50">
        <v>0.21428571428571427</v>
      </c>
      <c r="T54" s="47" t="s">
        <v>404</v>
      </c>
      <c r="U54" s="51">
        <v>2300</v>
      </c>
      <c r="V54" s="47" t="s">
        <v>179</v>
      </c>
      <c r="W54" s="51">
        <v>-8157.1428571428569</v>
      </c>
      <c r="X54" s="47" t="s">
        <v>191</v>
      </c>
      <c r="Y54" s="50">
        <v>0.10434782608695652</v>
      </c>
      <c r="Z54" s="47" t="s">
        <v>213</v>
      </c>
      <c r="AA54" s="50">
        <v>3.7037037037037035E-2</v>
      </c>
      <c r="AB54" s="47" t="s">
        <v>196</v>
      </c>
      <c r="AC54" s="50">
        <v>0</v>
      </c>
      <c r="AD54" s="47" t="s">
        <v>223</v>
      </c>
      <c r="AE54" s="50">
        <v>0</v>
      </c>
      <c r="AF54" s="47" t="s">
        <v>196</v>
      </c>
      <c r="AG54" s="50">
        <v>0</v>
      </c>
      <c r="AH54" s="47" t="s">
        <v>199</v>
      </c>
      <c r="AI54" s="54">
        <v>14100</v>
      </c>
    </row>
    <row r="55" spans="1:35">
      <c r="A55" s="44">
        <v>53</v>
      </c>
      <c r="B55" s="45" t="s">
        <v>180</v>
      </c>
      <c r="C55" s="107">
        <v>1</v>
      </c>
      <c r="D55" s="45" t="s">
        <v>335</v>
      </c>
      <c r="E55" s="46">
        <v>-259.10000000000002</v>
      </c>
      <c r="F55" s="47" t="s">
        <v>404</v>
      </c>
      <c r="G55" s="59">
        <v>-34</v>
      </c>
      <c r="H55" s="47" t="s">
        <v>402</v>
      </c>
      <c r="I55" s="48">
        <v>3.5</v>
      </c>
      <c r="J55" s="47" t="s">
        <v>392</v>
      </c>
      <c r="K55" s="49">
        <v>0</v>
      </c>
      <c r="L55" s="47" t="s">
        <v>208</v>
      </c>
      <c r="M55" s="49">
        <v>0.66666666666666663</v>
      </c>
      <c r="N55" s="47" t="s">
        <v>202</v>
      </c>
      <c r="O55" s="49">
        <v>0</v>
      </c>
      <c r="P55" s="47" t="s">
        <v>386</v>
      </c>
      <c r="Q55" s="50">
        <v>6.25E-2</v>
      </c>
      <c r="R55" s="47" t="s">
        <v>208</v>
      </c>
      <c r="S55" s="50">
        <v>0.21739130434782608</v>
      </c>
      <c r="T55" s="47" t="s">
        <v>202</v>
      </c>
      <c r="U55" s="51">
        <v>1300</v>
      </c>
      <c r="V55" s="47" t="s">
        <v>395</v>
      </c>
      <c r="W55" s="51">
        <v>-8600</v>
      </c>
      <c r="X55" s="47" t="s">
        <v>297</v>
      </c>
      <c r="Y55" s="50">
        <v>8.6956521739130432E-2</v>
      </c>
      <c r="Z55" s="47" t="s">
        <v>175</v>
      </c>
      <c r="AA55" s="50">
        <v>0</v>
      </c>
      <c r="AB55" s="47" t="s">
        <v>202</v>
      </c>
      <c r="AC55" s="50">
        <v>0</v>
      </c>
      <c r="AD55" s="47" t="s">
        <v>268</v>
      </c>
      <c r="AE55" s="50">
        <v>0</v>
      </c>
      <c r="AF55" s="47" t="s">
        <v>202</v>
      </c>
      <c r="AG55" s="50">
        <v>0</v>
      </c>
      <c r="AH55" s="47" t="s">
        <v>202</v>
      </c>
      <c r="AI55" s="54">
        <v>13500</v>
      </c>
    </row>
    <row r="56" spans="1:35">
      <c r="A56" s="44">
        <v>54</v>
      </c>
      <c r="B56" s="45" t="s">
        <v>196</v>
      </c>
      <c r="C56" s="107">
        <v>1</v>
      </c>
      <c r="D56" s="45" t="s">
        <v>238</v>
      </c>
      <c r="E56" s="46">
        <v>-355.00000000000006</v>
      </c>
      <c r="F56" s="47" t="s">
        <v>208</v>
      </c>
      <c r="G56" s="59">
        <v>-44.233333333333327</v>
      </c>
      <c r="H56" s="47" t="s">
        <v>208</v>
      </c>
      <c r="I56" s="48">
        <v>3.6666666666666665</v>
      </c>
      <c r="J56" s="47" t="s">
        <v>394</v>
      </c>
      <c r="K56" s="49">
        <v>0</v>
      </c>
      <c r="L56" s="47" t="s">
        <v>392</v>
      </c>
      <c r="M56" s="49">
        <v>0.66666666666666663</v>
      </c>
      <c r="N56" s="47" t="s">
        <v>208</v>
      </c>
      <c r="O56" s="49">
        <v>0</v>
      </c>
      <c r="P56" s="47" t="s">
        <v>202</v>
      </c>
      <c r="Q56" s="50">
        <v>5.8823529411764705E-2</v>
      </c>
      <c r="R56" s="47" t="s">
        <v>262</v>
      </c>
      <c r="S56" s="50">
        <v>0.21739130434782608</v>
      </c>
      <c r="T56" s="47" t="s">
        <v>196</v>
      </c>
      <c r="U56" s="51">
        <v>1000</v>
      </c>
      <c r="V56" s="47" t="s">
        <v>205</v>
      </c>
      <c r="W56" s="51">
        <v>-9466.6666666666661</v>
      </c>
      <c r="X56" s="47" t="s">
        <v>199</v>
      </c>
      <c r="Y56" s="50">
        <v>6.6666666666666666E-2</v>
      </c>
      <c r="Z56" s="47" t="s">
        <v>208</v>
      </c>
      <c r="AA56" s="50">
        <v>0</v>
      </c>
      <c r="AB56" s="47" t="s">
        <v>208</v>
      </c>
      <c r="AC56" s="50">
        <v>0</v>
      </c>
      <c r="AD56" s="47" t="s">
        <v>386</v>
      </c>
      <c r="AE56" s="50">
        <v>0</v>
      </c>
      <c r="AF56" s="47" t="s">
        <v>208</v>
      </c>
      <c r="AG56" s="50">
        <v>0</v>
      </c>
      <c r="AH56" s="47" t="s">
        <v>196</v>
      </c>
      <c r="AI56" s="54">
        <v>12900</v>
      </c>
    </row>
    <row r="57" spans="1:35">
      <c r="A57" s="44">
        <v>55</v>
      </c>
      <c r="B57" s="45" t="s">
        <v>215</v>
      </c>
      <c r="C57" s="107">
        <v>1</v>
      </c>
      <c r="D57" s="45" t="s">
        <v>272</v>
      </c>
      <c r="E57" s="46">
        <v>-370.8</v>
      </c>
      <c r="F57" s="47" t="s">
        <v>199</v>
      </c>
      <c r="G57" s="59">
        <v>-48.7</v>
      </c>
      <c r="H57" s="47" t="s">
        <v>180</v>
      </c>
      <c r="I57" s="48">
        <v>4</v>
      </c>
      <c r="J57" s="47" t="s">
        <v>396</v>
      </c>
      <c r="K57" s="49">
        <v>0</v>
      </c>
      <c r="L57" s="47" t="s">
        <v>180</v>
      </c>
      <c r="M57" s="49">
        <v>1</v>
      </c>
      <c r="N57" s="47" t="s">
        <v>215</v>
      </c>
      <c r="O57" s="49">
        <v>0</v>
      </c>
      <c r="P57" s="47" t="s">
        <v>180</v>
      </c>
      <c r="Q57" s="50">
        <v>0</v>
      </c>
      <c r="R57" s="47" t="s">
        <v>203</v>
      </c>
      <c r="S57" s="50">
        <v>0.23255813953488372</v>
      </c>
      <c r="T57" s="47" t="s">
        <v>180</v>
      </c>
      <c r="U57" s="51">
        <v>0</v>
      </c>
      <c r="V57" s="47" t="s">
        <v>392</v>
      </c>
      <c r="W57" s="51">
        <v>-9966.6666666666661</v>
      </c>
      <c r="X57" s="47" t="s">
        <v>208</v>
      </c>
      <c r="Y57" s="50">
        <v>4.3478260869565216E-2</v>
      </c>
      <c r="Z57" s="47" t="s">
        <v>223</v>
      </c>
      <c r="AA57" s="50">
        <v>0</v>
      </c>
      <c r="AB57" s="47" t="s">
        <v>215</v>
      </c>
      <c r="AC57" s="50">
        <v>0</v>
      </c>
      <c r="AD57" s="47" t="s">
        <v>394</v>
      </c>
      <c r="AE57" s="50">
        <v>0</v>
      </c>
      <c r="AF57" s="47" t="s">
        <v>215</v>
      </c>
      <c r="AG57" s="50">
        <v>0</v>
      </c>
      <c r="AH57" s="47" t="s">
        <v>208</v>
      </c>
      <c r="AI57" s="54">
        <v>10700</v>
      </c>
    </row>
    <row r="58" spans="1:35">
      <c r="A58" s="44">
        <v>56</v>
      </c>
      <c r="B58" s="45" t="s">
        <v>268</v>
      </c>
      <c r="C58" s="107">
        <v>1</v>
      </c>
      <c r="D58" s="45" t="s">
        <v>235</v>
      </c>
      <c r="E58" s="46">
        <v>-457.89999999999992</v>
      </c>
      <c r="F58" s="47" t="s">
        <v>180</v>
      </c>
      <c r="G58" s="59">
        <v>-52.6</v>
      </c>
      <c r="H58" s="47" t="s">
        <v>199</v>
      </c>
      <c r="I58" s="48">
        <v>4</v>
      </c>
      <c r="J58" s="47" t="s">
        <v>402</v>
      </c>
      <c r="K58" s="49">
        <v>0</v>
      </c>
      <c r="L58" s="47" t="s">
        <v>199</v>
      </c>
      <c r="M58" s="49">
        <v>1</v>
      </c>
      <c r="N58" s="47" t="s">
        <v>402</v>
      </c>
      <c r="O58" s="49">
        <v>0</v>
      </c>
      <c r="P58" s="47" t="s">
        <v>199</v>
      </c>
      <c r="Q58" s="50">
        <v>0</v>
      </c>
      <c r="R58" s="47" t="s">
        <v>180</v>
      </c>
      <c r="S58" s="50">
        <v>0.2857142857142857</v>
      </c>
      <c r="T58" s="47" t="s">
        <v>199</v>
      </c>
      <c r="U58" s="51">
        <v>0</v>
      </c>
      <c r="V58" s="47" t="s">
        <v>199</v>
      </c>
      <c r="W58" s="51">
        <v>-10000</v>
      </c>
      <c r="X58" s="47" t="s">
        <v>264</v>
      </c>
      <c r="Y58" s="50">
        <v>0</v>
      </c>
      <c r="Z58" s="47" t="s">
        <v>268</v>
      </c>
      <c r="AA58" s="50">
        <v>0</v>
      </c>
      <c r="AB58" s="47" t="s">
        <v>264</v>
      </c>
      <c r="AC58" s="50">
        <v>0</v>
      </c>
      <c r="AD58" s="47" t="s">
        <v>402</v>
      </c>
      <c r="AE58" s="50">
        <v>0</v>
      </c>
      <c r="AF58" s="47" t="s">
        <v>394</v>
      </c>
      <c r="AG58" s="50">
        <v>0</v>
      </c>
      <c r="AH58" s="47" t="s">
        <v>180</v>
      </c>
      <c r="AI58" s="54">
        <v>7400</v>
      </c>
    </row>
    <row r="59" spans="1:35">
      <c r="A59" s="44">
        <v>57</v>
      </c>
      <c r="B59" s="45" t="s">
        <v>404</v>
      </c>
      <c r="C59" s="107">
        <v>1</v>
      </c>
      <c r="D59" s="45" t="s">
        <v>324</v>
      </c>
      <c r="E59" s="46">
        <v>-875.30000000000007</v>
      </c>
      <c r="F59" s="47" t="s">
        <v>202</v>
      </c>
      <c r="G59" s="59">
        <v>-52.95</v>
      </c>
      <c r="H59" s="47" t="s">
        <v>202</v>
      </c>
      <c r="I59" s="48">
        <v>4</v>
      </c>
      <c r="J59" s="47" t="s">
        <v>404</v>
      </c>
      <c r="K59" s="49">
        <v>0</v>
      </c>
      <c r="L59" s="47" t="s">
        <v>202</v>
      </c>
      <c r="M59" s="49">
        <v>1</v>
      </c>
      <c r="N59" s="47" t="s">
        <v>404</v>
      </c>
      <c r="O59" s="49">
        <v>0</v>
      </c>
      <c r="P59" s="47" t="s">
        <v>208</v>
      </c>
      <c r="Q59" s="50">
        <v>0</v>
      </c>
      <c r="R59" s="47" t="s">
        <v>386</v>
      </c>
      <c r="S59" s="50">
        <v>0.3125</v>
      </c>
      <c r="T59" s="47" t="s">
        <v>208</v>
      </c>
      <c r="U59" s="51">
        <v>0</v>
      </c>
      <c r="V59" s="47" t="s">
        <v>166</v>
      </c>
      <c r="W59" s="51">
        <v>-11400</v>
      </c>
      <c r="X59" s="47" t="s">
        <v>394</v>
      </c>
      <c r="Y59" s="50">
        <v>0</v>
      </c>
      <c r="Z59" s="47" t="s">
        <v>404</v>
      </c>
      <c r="AA59" s="50">
        <v>0</v>
      </c>
      <c r="AB59" s="47" t="s">
        <v>394</v>
      </c>
      <c r="AC59" s="50">
        <v>0</v>
      </c>
      <c r="AD59" s="47" t="s">
        <v>404</v>
      </c>
      <c r="AE59" s="50">
        <v>0</v>
      </c>
      <c r="AF59" s="47" t="s">
        <v>402</v>
      </c>
      <c r="AG59" s="50">
        <v>0</v>
      </c>
      <c r="AH59" s="47" t="s">
        <v>404</v>
      </c>
      <c r="AI59" s="54">
        <v>6000</v>
      </c>
    </row>
  </sheetData>
  <sortState xmlns:xlrd2="http://schemas.microsoft.com/office/spreadsheetml/2017/richdata2" ref="AH3:AI13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3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1129</v>
      </c>
      <c r="C2" s="121"/>
      <c r="E2" s="32" t="s">
        <v>54</v>
      </c>
      <c r="F2" s="29" t="s">
        <v>20</v>
      </c>
      <c r="G2" s="12">
        <v>1013</v>
      </c>
      <c r="H2" s="93">
        <f>IF(B$17=0,0,G2/B$17)</f>
        <v>0.58521086077411899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-47.872340425531917</v>
      </c>
      <c r="P2" s="79">
        <v>1128</v>
      </c>
      <c r="Q2" s="63">
        <v>-54000</v>
      </c>
    </row>
    <row r="3" spans="1:17">
      <c r="A3" s="19" t="s">
        <v>8</v>
      </c>
      <c r="B3" s="122">
        <v>8168</v>
      </c>
      <c r="C3" s="123"/>
      <c r="E3" s="33" t="s">
        <v>181</v>
      </c>
      <c r="F3" s="30" t="s">
        <v>156</v>
      </c>
      <c r="G3" s="13">
        <v>897</v>
      </c>
      <c r="H3" s="94">
        <f>IF(B$17=0,0,G3/B$17)</f>
        <v>0.51819757365684571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-32.240921169176261</v>
      </c>
      <c r="P3" s="80">
        <v>1129</v>
      </c>
      <c r="Q3" s="64">
        <v>-36400</v>
      </c>
    </row>
    <row r="4" spans="1:17">
      <c r="A4" s="19" t="s">
        <v>6</v>
      </c>
      <c r="B4" s="124">
        <v>-194.30000000000018</v>
      </c>
      <c r="C4" s="125"/>
      <c r="E4" s="33" t="s">
        <v>184</v>
      </c>
      <c r="F4" s="30" t="s">
        <v>187</v>
      </c>
      <c r="G4" s="13">
        <v>851</v>
      </c>
      <c r="H4" s="94">
        <f>IF(B$17=0,0,G4/B$17)</f>
        <v>0.49162333911034084</v>
      </c>
      <c r="I4" s="56">
        <v>25</v>
      </c>
      <c r="K4" s="5">
        <v>2</v>
      </c>
      <c r="L4" s="61">
        <v>86.800000000000011</v>
      </c>
      <c r="N4" s="76" t="s">
        <v>105</v>
      </c>
      <c r="O4" s="83">
        <f t="shared" si="0"/>
        <v>-18.824609733700644</v>
      </c>
      <c r="P4" s="80">
        <v>1089</v>
      </c>
      <c r="Q4" s="64">
        <v>-20500</v>
      </c>
    </row>
    <row r="5" spans="1:17">
      <c r="A5" s="19" t="s">
        <v>7</v>
      </c>
      <c r="B5" s="126">
        <f>IF(B$2=0,0,B$4/B$2)</f>
        <v>-0.17209920283436686</v>
      </c>
      <c r="C5" s="127"/>
      <c r="E5" s="33" t="s">
        <v>60</v>
      </c>
      <c r="F5" s="30" t="s">
        <v>24</v>
      </c>
      <c r="G5" s="13">
        <v>657</v>
      </c>
      <c r="H5" s="94">
        <f>IF(B$17=0,0,G5/B$17)</f>
        <v>0.37954939341421146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-42.568250758341762</v>
      </c>
      <c r="P5" s="80">
        <v>989</v>
      </c>
      <c r="Q5" s="64">
        <v>-42100</v>
      </c>
    </row>
    <row r="6" spans="1:17">
      <c r="A6" s="19" t="s">
        <v>1</v>
      </c>
      <c r="B6" s="128">
        <f>IF(B$2=0,0,(B$7*1+B$8*2+B$9*3+B$10*4)/B$2)</f>
        <v>2.4889282550930028</v>
      </c>
      <c r="C6" s="129"/>
      <c r="E6" s="33" t="s">
        <v>56</v>
      </c>
      <c r="F6" s="30" t="s">
        <v>185</v>
      </c>
      <c r="G6" s="13">
        <v>446</v>
      </c>
      <c r="H6" s="94">
        <f>IF(B$17=0,0,G6/B$17)</f>
        <v>0.25765453495089541</v>
      </c>
      <c r="I6" s="56">
        <v>28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10.675675675675675</v>
      </c>
      <c r="P6" s="80">
        <v>740</v>
      </c>
      <c r="Q6" s="64">
        <v>7900</v>
      </c>
    </row>
    <row r="7" spans="1:17">
      <c r="A7" s="19" t="s">
        <v>2</v>
      </c>
      <c r="B7" s="13">
        <v>288</v>
      </c>
      <c r="C7" s="6">
        <f t="shared" ref="C7:C12" si="2">IF(B$2=0,0,B7/B$2)</f>
        <v>0.25509300265721879</v>
      </c>
      <c r="E7" s="33" t="s">
        <v>57</v>
      </c>
      <c r="F7" s="30" t="s">
        <v>21</v>
      </c>
      <c r="G7" s="13">
        <v>381</v>
      </c>
      <c r="H7" s="94">
        <f>IF(B$17=0,0,G7/B$17)</f>
        <v>0.22010398613518198</v>
      </c>
      <c r="I7" s="56">
        <v>27</v>
      </c>
      <c r="K7" s="5">
        <v>5</v>
      </c>
      <c r="L7" s="61">
        <v>-14.199999999999992</v>
      </c>
      <c r="N7" s="76" t="s">
        <v>107</v>
      </c>
      <c r="O7" s="83">
        <f t="shared" si="0"/>
        <v>-34.782608695652172</v>
      </c>
      <c r="P7" s="80">
        <v>460</v>
      </c>
      <c r="Q7" s="64">
        <v>-16000</v>
      </c>
    </row>
    <row r="8" spans="1:17">
      <c r="A8" s="19" t="s">
        <v>3</v>
      </c>
      <c r="B8" s="13">
        <v>280</v>
      </c>
      <c r="C8" s="6">
        <f>IF(B$2=0,0,B8/B$2)</f>
        <v>0.24800708591674048</v>
      </c>
      <c r="E8" s="33" t="s">
        <v>55</v>
      </c>
      <c r="F8" s="30" t="s">
        <v>155</v>
      </c>
      <c r="G8" s="13">
        <v>380</v>
      </c>
      <c r="H8" s="94">
        <f>IF(B$17=0,0,G8/B$17)</f>
        <v>0.21952628538417099</v>
      </c>
      <c r="I8" s="56">
        <v>25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200</v>
      </c>
      <c r="Q8" s="64">
        <v>0</v>
      </c>
    </row>
    <row r="9" spans="1:17">
      <c r="A9" s="20" t="s">
        <v>4</v>
      </c>
      <c r="B9" s="14">
        <v>282</v>
      </c>
      <c r="C9" s="7">
        <f>IF(B$2=0,0,B9/B$2)</f>
        <v>0.24977856510186006</v>
      </c>
      <c r="E9" s="33" t="s">
        <v>59</v>
      </c>
      <c r="F9" s="30" t="s">
        <v>23</v>
      </c>
      <c r="G9" s="13">
        <v>304</v>
      </c>
      <c r="H9" s="94">
        <f>IF(B$17=0,0,G9/B$17)</f>
        <v>0.17562102830733681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279</v>
      </c>
      <c r="C10" s="7">
        <f>IF(B$2=0,0,B10/B$2)</f>
        <v>0.2471213463241807</v>
      </c>
      <c r="E10" s="33" t="s">
        <v>182</v>
      </c>
      <c r="F10" s="30" t="s">
        <v>19</v>
      </c>
      <c r="G10" s="13">
        <v>180</v>
      </c>
      <c r="H10" s="94">
        <f>IF(B$17=0,0,G10/B$17)</f>
        <v>0.10398613518197573</v>
      </c>
      <c r="I10" s="56">
        <v>18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568</v>
      </c>
      <c r="C11" s="7">
        <f>IF(B$2=0,0,B11/B$2)</f>
        <v>0.50310008857395927</v>
      </c>
      <c r="E11" s="33" t="s">
        <v>58</v>
      </c>
      <c r="F11" s="30" t="s">
        <v>22</v>
      </c>
      <c r="G11" s="13">
        <v>111</v>
      </c>
      <c r="H11" s="94">
        <f>IF(B$17=0,0,G11/B$17)</f>
        <v>6.4124783362218371E-2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2.8343666961913198E-2</v>
      </c>
      <c r="E12" s="33" t="s">
        <v>77</v>
      </c>
      <c r="F12" s="30" t="s">
        <v>41</v>
      </c>
      <c r="G12" s="13">
        <v>73</v>
      </c>
      <c r="H12" s="94">
        <f>IF(B$17=0,0,G12/B$17)</f>
        <v>4.2172154823801274E-2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-4.0282685512367494E-2</v>
      </c>
      <c r="P12" s="79">
        <v>283</v>
      </c>
      <c r="Q12" s="67">
        <v>-11.4</v>
      </c>
    </row>
    <row r="13" spans="1:17">
      <c r="A13" s="22" t="s">
        <v>97</v>
      </c>
      <c r="B13" s="15">
        <v>1673</v>
      </c>
      <c r="C13" s="11">
        <f>IF(B$3=0,0,B13/B$3)</f>
        <v>0.20482370225269345</v>
      </c>
      <c r="E13" s="33" t="s">
        <v>74</v>
      </c>
      <c r="F13" s="30" t="s">
        <v>38</v>
      </c>
      <c r="G13" s="13">
        <v>56</v>
      </c>
      <c r="H13" s="94">
        <f>IF(B$17=0,0,G13/B$17)</f>
        <v>3.2351242056614674E-2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1.9911660777385143</v>
      </c>
      <c r="P13" s="80">
        <v>283</v>
      </c>
      <c r="Q13" s="68">
        <v>563.49999999999955</v>
      </c>
    </row>
    <row r="14" spans="1:17">
      <c r="A14" s="19" t="s">
        <v>94</v>
      </c>
      <c r="B14" s="13">
        <v>1958</v>
      </c>
      <c r="C14" s="6">
        <f>IF(B$3=0,0,B14/B$3)</f>
        <v>0.23971596474045054</v>
      </c>
      <c r="E14" s="33" t="s">
        <v>183</v>
      </c>
      <c r="F14" s="30" t="s">
        <v>186</v>
      </c>
      <c r="G14" s="13">
        <v>43</v>
      </c>
      <c r="H14" s="94">
        <f>IF(B$17=0,0,G14/B$17)</f>
        <v>2.4841132293471981E-2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-1.2770318021201423</v>
      </c>
      <c r="P14" s="80">
        <v>283</v>
      </c>
      <c r="Q14" s="68">
        <v>-361.40000000000026</v>
      </c>
    </row>
    <row r="15" spans="1:17">
      <c r="A15" s="18" t="s">
        <v>99</v>
      </c>
      <c r="B15" s="12">
        <f>B21</f>
        <v>900</v>
      </c>
      <c r="C15" s="4">
        <f>IF(B$13=0,0,B15/B$13)</f>
        <v>0.53795576808129109</v>
      </c>
      <c r="E15" s="33" t="s">
        <v>66</v>
      </c>
      <c r="F15" s="30" t="s">
        <v>30</v>
      </c>
      <c r="G15" s="13">
        <v>33</v>
      </c>
      <c r="H15" s="94">
        <f>IF(B$17=0,0,G15/B$17)</f>
        <v>1.9064124783362217E-2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-1.3604240282685514</v>
      </c>
      <c r="P15" s="81">
        <v>283</v>
      </c>
      <c r="Q15" s="69">
        <v>-385.00000000000006</v>
      </c>
    </row>
    <row r="16" spans="1:17">
      <c r="A16" s="18" t="s">
        <v>100</v>
      </c>
      <c r="B16" s="12">
        <f>B22</f>
        <v>647</v>
      </c>
      <c r="C16" s="4">
        <f>IF(B$14=0,0,B16/B$14)</f>
        <v>0.33043922369765066</v>
      </c>
      <c r="E16" s="33" t="s">
        <v>71</v>
      </c>
      <c r="F16" s="30" t="s">
        <v>35</v>
      </c>
      <c r="G16" s="13">
        <v>33</v>
      </c>
      <c r="H16" s="94">
        <f>IF(B$17=0,0,G16/B$17)</f>
        <v>1.9064124783362217E-2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1731</v>
      </c>
      <c r="C17" s="4">
        <f>IF(B$3=0,0,B17/B$3)</f>
        <v>0.21192458374142997</v>
      </c>
      <c r="E17" s="33" t="s">
        <v>67</v>
      </c>
      <c r="F17" s="30" t="s">
        <v>31</v>
      </c>
      <c r="G17" s="13">
        <v>21</v>
      </c>
      <c r="H17" s="94">
        <f>IF(B$17=0,0,G17/B$17)</f>
        <v>1.2131715771230503E-2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1090</v>
      </c>
      <c r="C18" s="6">
        <f>IF(B$3=0,0,B18/B$3)</f>
        <v>0.13344760039177278</v>
      </c>
      <c r="E18" s="33" t="s">
        <v>69</v>
      </c>
      <c r="F18" s="30" t="s">
        <v>33</v>
      </c>
      <c r="G18" s="13">
        <v>17</v>
      </c>
      <c r="H18" s="94">
        <f>IF(B$17=0,0,G18/B$17)</f>
        <v>9.8209127671865966E-3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49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637</v>
      </c>
      <c r="C19" s="6">
        <f>IF(B$17=0,0,B19/B$17)</f>
        <v>0.36799537839399193</v>
      </c>
      <c r="E19" s="33" t="s">
        <v>78</v>
      </c>
      <c r="F19" s="30" t="s">
        <v>42</v>
      </c>
      <c r="G19" s="13">
        <v>15</v>
      </c>
      <c r="H19" s="94">
        <f>IF(B$17=0,0,G19/B$17)</f>
        <v>8.6655112651646445E-3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1094</v>
      </c>
      <c r="C20" s="6">
        <f>IF(B$17=0,0,B20/B$17)</f>
        <v>0.63200462160600812</v>
      </c>
      <c r="E20" s="33" t="s">
        <v>62</v>
      </c>
      <c r="F20" s="30" t="s">
        <v>26</v>
      </c>
      <c r="G20" s="13">
        <v>11</v>
      </c>
      <c r="H20" s="94">
        <f>IF(B$17=0,0,G20/B$17)</f>
        <v>6.3547082611207393E-3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900</v>
      </c>
      <c r="C21" s="6">
        <f>IF(B$17=0,0,B21/B$17)</f>
        <v>0.51993067590987874</v>
      </c>
      <c r="E21" s="33" t="s">
        <v>61</v>
      </c>
      <c r="F21" s="30" t="s">
        <v>25</v>
      </c>
      <c r="G21" s="13">
        <v>9</v>
      </c>
      <c r="H21" s="94">
        <f>IF(B$17=0,0,G21/B$17)</f>
        <v>5.1993067590987872E-3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647</v>
      </c>
      <c r="C22" s="6">
        <f>IF(B$17=0,0,B22/B$17)</f>
        <v>0.37377238590410167</v>
      </c>
      <c r="E22" s="33" t="s">
        <v>76</v>
      </c>
      <c r="F22" s="30" t="s">
        <v>40</v>
      </c>
      <c r="G22" s="13">
        <v>7</v>
      </c>
      <c r="H22" s="94">
        <f>IF(B$17=0,0,G22/B$17)</f>
        <v>4.0439052570768342E-3</v>
      </c>
      <c r="I22" s="56">
        <v>8</v>
      </c>
      <c r="K22" s="5">
        <v>20</v>
      </c>
      <c r="L22" s="61">
        <v>1.1546319456101628E-14</v>
      </c>
      <c r="N22" s="76" t="s">
        <v>402</v>
      </c>
      <c r="O22" s="86">
        <f t="shared" si="3"/>
        <v>43.400000000000006</v>
      </c>
      <c r="P22" s="80">
        <v>6</v>
      </c>
      <c r="Q22" s="68">
        <v>260.40000000000003</v>
      </c>
    </row>
    <row r="23" spans="1:17">
      <c r="A23" s="19" t="s">
        <v>150</v>
      </c>
      <c r="B23" s="13">
        <v>184</v>
      </c>
      <c r="C23" s="6">
        <f>IF(B$17=0,0,B23/B$17)</f>
        <v>0.10629693818601964</v>
      </c>
      <c r="E23" s="33" t="s">
        <v>63</v>
      </c>
      <c r="F23" s="30" t="s">
        <v>27</v>
      </c>
      <c r="G23" s="13">
        <v>5</v>
      </c>
      <c r="H23" s="94">
        <f>IF(B$17=0,0,G23/B$17)</f>
        <v>2.8885037550548816E-3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 t="shared" si="3"/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6388.850375505488</v>
      </c>
      <c r="C24" s="8">
        <v>11059100</v>
      </c>
      <c r="E24" s="33" t="s">
        <v>72</v>
      </c>
      <c r="F24" s="30" t="s">
        <v>36</v>
      </c>
      <c r="G24" s="13">
        <v>2</v>
      </c>
      <c r="H24" s="94">
        <f>IF(B$17=0,0,G24/B$17)</f>
        <v>1.1554015020219526E-3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 t="shared" si="3"/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7442.2509225092253</v>
      </c>
      <c r="C25" s="98">
        <v>8067400</v>
      </c>
      <c r="E25" s="33" t="s">
        <v>75</v>
      </c>
      <c r="F25" s="30" t="s">
        <v>39</v>
      </c>
      <c r="G25" s="13">
        <v>2</v>
      </c>
      <c r="H25" s="94">
        <f>IF(B$17=0,0,G25/B$17)</f>
        <v>1.1554015020219526E-3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4623.9567233384851</v>
      </c>
      <c r="C26" s="98">
        <v>2991700</v>
      </c>
      <c r="E26" s="33" t="s">
        <v>68</v>
      </c>
      <c r="F26" s="30" t="s">
        <v>32</v>
      </c>
      <c r="G26" s="13">
        <v>1</v>
      </c>
      <c r="H26" s="94">
        <f>IF(B$17=0,0,G26/B$17)</f>
        <v>5.7770075101097628E-4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 t="shared" si="3"/>
        <v>35.68888888888889</v>
      </c>
      <c r="P26" s="80">
        <v>9</v>
      </c>
      <c r="Q26" s="68">
        <v>321.2</v>
      </c>
    </row>
    <row r="27" spans="1:17">
      <c r="A27" s="20" t="s">
        <v>132</v>
      </c>
      <c r="B27" s="97">
        <f>IF(B$18=0,0,C27/B$18)</f>
        <v>-5648.3486238532114</v>
      </c>
      <c r="C27" s="98">
        <v>-6156700</v>
      </c>
      <c r="E27" s="33" t="s">
        <v>79</v>
      </c>
      <c r="F27" s="30" t="s">
        <v>43</v>
      </c>
      <c r="G27" s="13">
        <v>1</v>
      </c>
      <c r="H27" s="94">
        <f>IF(B$17=0,0,G27/B$17)</f>
        <v>5.7770075101097628E-4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 t="shared" si="3"/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5.7770075101097628E-4</v>
      </c>
      <c r="I28" s="56">
        <v>2</v>
      </c>
      <c r="K28" s="5">
        <v>26</v>
      </c>
      <c r="L28" s="61">
        <v>-33.899999999999991</v>
      </c>
      <c r="N28" s="76" t="s">
        <v>404</v>
      </c>
      <c r="O28" s="86">
        <f t="shared" si="3"/>
        <v>35.333333333333329</v>
      </c>
      <c r="P28" s="80">
        <v>3</v>
      </c>
      <c r="Q28" s="68">
        <v>105.99999999999999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5.7770075101097628E-4</v>
      </c>
      <c r="I29" s="56">
        <v>2</v>
      </c>
      <c r="K29" s="5">
        <v>27</v>
      </c>
      <c r="L29" s="61">
        <v>21.500000000000007</v>
      </c>
      <c r="N29" s="76" t="s">
        <v>396</v>
      </c>
      <c r="O29" s="86">
        <f t="shared" si="3"/>
        <v>33.359999999999992</v>
      </c>
      <c r="P29" s="80">
        <v>15</v>
      </c>
      <c r="Q29" s="68">
        <v>500.39999999999992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 t="shared" si="3"/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 t="shared" si="3"/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20</v>
      </c>
      <c r="C32" s="9">
        <f>IF(B$3=0,0,B32/B$3)</f>
        <v>2.4485798237022529E-3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 t="shared" si="3"/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 t="shared" si="3"/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 t="shared" si="3"/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195</v>
      </c>
      <c r="C35" s="102">
        <f t="shared" ref="C35:C47" si="4">IF(B$17=0,0,B35/B$17)</f>
        <v>0.11265164644714037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 t="shared" si="3"/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385</v>
      </c>
      <c r="C36" s="6">
        <f t="shared" si="4"/>
        <v>0.22241478913922588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 t="shared" si="3"/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397</v>
      </c>
      <c r="C37" s="6">
        <f t="shared" si="4"/>
        <v>0.2293471981513576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 t="shared" si="3"/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355</v>
      </c>
      <c r="C38" s="6">
        <f t="shared" si="4"/>
        <v>0.2050837666088966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 t="shared" si="3"/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198</v>
      </c>
      <c r="C39" s="6">
        <f t="shared" si="4"/>
        <v>0.11438474870017332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238</v>
      </c>
      <c r="O39" s="86">
        <f t="shared" si="3"/>
        <v>14.040404040404036</v>
      </c>
      <c r="P39" s="80">
        <v>99</v>
      </c>
      <c r="Q39" s="68">
        <v>1389.9999999999995</v>
      </c>
    </row>
    <row r="40" spans="1:17">
      <c r="A40" s="19" t="s">
        <v>140</v>
      </c>
      <c r="B40" s="100">
        <v>128</v>
      </c>
      <c r="C40" s="6">
        <f t="shared" si="4"/>
        <v>7.3945696129404964E-2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 t="shared" si="3"/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40</v>
      </c>
      <c r="C41" s="6">
        <f t="shared" si="4"/>
        <v>2.3108030040439053E-2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 t="shared" si="3"/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18</v>
      </c>
      <c r="C42" s="6">
        <f t="shared" si="4"/>
        <v>1.0398613518197574E-2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 t="shared" si="3"/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9</v>
      </c>
      <c r="C43" s="6">
        <f t="shared" si="4"/>
        <v>5.1993067590987872E-3</v>
      </c>
      <c r="K43" s="5">
        <v>41</v>
      </c>
      <c r="L43" s="61">
        <v>-66.399999999999991</v>
      </c>
      <c r="N43" s="76" t="s">
        <v>235</v>
      </c>
      <c r="O43" s="86">
        <f t="shared" si="3"/>
        <v>7.184738955823307</v>
      </c>
      <c r="P43" s="80">
        <v>249</v>
      </c>
      <c r="Q43" s="68">
        <v>1789.0000000000034</v>
      </c>
    </row>
    <row r="44" spans="1:17">
      <c r="A44" s="19" t="s">
        <v>144</v>
      </c>
      <c r="B44" s="100">
        <v>2</v>
      </c>
      <c r="C44" s="6">
        <f t="shared" si="4"/>
        <v>1.1554015020219526E-3</v>
      </c>
      <c r="K44" s="5">
        <v>42</v>
      </c>
      <c r="L44" s="61">
        <v>-59.29999999999999</v>
      </c>
      <c r="N44" s="76" t="s">
        <v>216</v>
      </c>
      <c r="O44" s="86">
        <f t="shared" si="3"/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4"/>
        <v>5.7770075101097628E-4</v>
      </c>
      <c r="K45" s="5">
        <v>43</v>
      </c>
      <c r="L45" s="61">
        <v>-74.699999999999989</v>
      </c>
      <c r="N45" s="76" t="s">
        <v>272</v>
      </c>
      <c r="O45" s="86">
        <f t="shared" si="3"/>
        <v>5.0177083333333332</v>
      </c>
      <c r="P45" s="80">
        <v>288</v>
      </c>
      <c r="Q45" s="68">
        <v>1445.1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227</v>
      </c>
      <c r="O46" s="86">
        <f t="shared" si="3"/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4"/>
        <v>1.7331022530329288E-3</v>
      </c>
      <c r="K47" s="5">
        <v>45</v>
      </c>
      <c r="L47" s="61">
        <v>-52.099999999999987</v>
      </c>
      <c r="N47" s="76" t="s">
        <v>395</v>
      </c>
      <c r="O47" s="86">
        <f t="shared" si="3"/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 t="shared" si="3"/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333</v>
      </c>
      <c r="O49" s="86">
        <f t="shared" si="3"/>
        <v>2.1066666666666753</v>
      </c>
      <c r="P49" s="80">
        <v>120</v>
      </c>
      <c r="Q49" s="68">
        <v>252.80000000000103</v>
      </c>
    </row>
    <row r="50" spans="11:17">
      <c r="K50" s="5">
        <v>48</v>
      </c>
      <c r="L50" s="61">
        <v>-19.999999999999986</v>
      </c>
      <c r="N50" s="76" t="s">
        <v>175</v>
      </c>
      <c r="O50" s="86">
        <f t="shared" ref="O50:O81" si="5">IF(P50=0,0,Q50/P50)</f>
        <v>1.4666666666666668</v>
      </c>
      <c r="P50" s="80">
        <v>6</v>
      </c>
      <c r="Q50" s="68">
        <v>8.8000000000000007</v>
      </c>
    </row>
    <row r="51" spans="11:17">
      <c r="K51" s="5">
        <v>49</v>
      </c>
      <c r="L51" s="61">
        <v>-73.599999999999994</v>
      </c>
      <c r="N51" s="76" t="s">
        <v>161</v>
      </c>
      <c r="O51" s="86">
        <f t="shared" si="5"/>
        <v>-0.57333333333333036</v>
      </c>
      <c r="P51" s="80">
        <v>30</v>
      </c>
      <c r="Q51" s="68">
        <v>-17.19999999999991</v>
      </c>
    </row>
    <row r="52" spans="11:17">
      <c r="K52" s="5">
        <v>50</v>
      </c>
      <c r="L52" s="61">
        <v>-72.8</v>
      </c>
      <c r="N52" s="76" t="s">
        <v>255</v>
      </c>
      <c r="O52" s="86">
        <f t="shared" si="5"/>
        <v>-0.98555555555554941</v>
      </c>
      <c r="P52" s="80">
        <v>90</v>
      </c>
      <c r="Q52" s="68">
        <v>-88.699999999999449</v>
      </c>
    </row>
    <row r="53" spans="11:17">
      <c r="K53" s="5">
        <v>51</v>
      </c>
      <c r="L53" s="61">
        <v>10</v>
      </c>
      <c r="N53" s="76" t="s">
        <v>244</v>
      </c>
      <c r="O53" s="86">
        <f t="shared" si="5"/>
        <v>-2.2035714285714354</v>
      </c>
      <c r="P53" s="80">
        <v>84</v>
      </c>
      <c r="Q53" s="68">
        <v>-185.10000000000059</v>
      </c>
    </row>
    <row r="54" spans="11:17">
      <c r="K54" s="5">
        <v>52</v>
      </c>
      <c r="L54" s="61">
        <v>-20</v>
      </c>
      <c r="N54" s="76" t="s">
        <v>164</v>
      </c>
      <c r="O54" s="86">
        <f t="shared" si="5"/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391</v>
      </c>
      <c r="O55" s="86">
        <f t="shared" si="5"/>
        <v>-2.293333333333329</v>
      </c>
      <c r="P55" s="80">
        <v>15</v>
      </c>
      <c r="Q55" s="68">
        <v>-34.399999999999935</v>
      </c>
    </row>
    <row r="56" spans="11:17">
      <c r="K56" s="5">
        <v>54</v>
      </c>
      <c r="L56" s="61">
        <v>-30.5</v>
      </c>
      <c r="N56" s="76" t="s">
        <v>177</v>
      </c>
      <c r="O56" s="86">
        <f t="shared" si="5"/>
        <v>-2.6</v>
      </c>
      <c r="P56" s="80">
        <v>6</v>
      </c>
      <c r="Q56" s="68">
        <v>-15.600000000000001</v>
      </c>
    </row>
    <row r="57" spans="11:17">
      <c r="K57" s="5">
        <v>55</v>
      </c>
      <c r="L57" s="61">
        <v>20.799999999999997</v>
      </c>
      <c r="N57" s="76" t="s">
        <v>277</v>
      </c>
      <c r="O57" s="86">
        <f t="shared" si="5"/>
        <v>-4.1733333333333285</v>
      </c>
      <c r="P57" s="80">
        <v>285</v>
      </c>
      <c r="Q57" s="68">
        <v>-1189.3999999999985</v>
      </c>
    </row>
    <row r="58" spans="11:17">
      <c r="K58" s="5">
        <v>56</v>
      </c>
      <c r="L58" s="61">
        <v>-20</v>
      </c>
      <c r="N58" s="76" t="s">
        <v>195</v>
      </c>
      <c r="O58" s="86">
        <f t="shared" si="5"/>
        <v>-5.6887005649717564</v>
      </c>
      <c r="P58" s="80">
        <v>177</v>
      </c>
      <c r="Q58" s="68">
        <v>-1006.9000000000009</v>
      </c>
    </row>
    <row r="59" spans="11:17">
      <c r="K59" s="5">
        <v>57</v>
      </c>
      <c r="L59" s="61">
        <v>-63.5</v>
      </c>
      <c r="N59" s="76" t="s">
        <v>191</v>
      </c>
      <c r="O59" s="86">
        <f t="shared" si="5"/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 t="shared" si="5"/>
        <v>-8.4985507246376919</v>
      </c>
      <c r="P60" s="80">
        <v>276</v>
      </c>
      <c r="Q60" s="68">
        <v>-2345.6000000000031</v>
      </c>
    </row>
    <row r="61" spans="11:17">
      <c r="K61" s="5">
        <v>59</v>
      </c>
      <c r="L61" s="61">
        <v>-2.2999999999999972</v>
      </c>
      <c r="N61" s="76" t="s">
        <v>265</v>
      </c>
      <c r="O61" s="86">
        <f t="shared" si="5"/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 t="shared" si="5"/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 t="shared" si="5"/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163</v>
      </c>
      <c r="O64" s="86">
        <f t="shared" si="5"/>
        <v>-13.373333333333328</v>
      </c>
      <c r="P64" s="80">
        <v>30</v>
      </c>
      <c r="Q64" s="68">
        <v>-401.19999999999982</v>
      </c>
    </row>
    <row r="65" spans="11:17">
      <c r="K65" s="5">
        <v>63</v>
      </c>
      <c r="L65" s="61">
        <v>-30.699999999999996</v>
      </c>
      <c r="N65" s="76" t="s">
        <v>263</v>
      </c>
      <c r="O65" s="86">
        <f t="shared" si="5"/>
        <v>-15.575609756097561</v>
      </c>
      <c r="P65" s="80">
        <v>246</v>
      </c>
      <c r="Q65" s="68">
        <v>-3831.6</v>
      </c>
    </row>
    <row r="66" spans="11:17">
      <c r="K66" s="5">
        <v>64</v>
      </c>
      <c r="L66" s="61">
        <v>-19.999999999999996</v>
      </c>
      <c r="N66" s="76" t="s">
        <v>167</v>
      </c>
      <c r="O66" s="86">
        <f t="shared" si="5"/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162</v>
      </c>
      <c r="O67" s="86">
        <f t="shared" si="5"/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 t="shared" si="5"/>
        <v>-40.311111111111096</v>
      </c>
      <c r="P68" s="80">
        <v>27</v>
      </c>
      <c r="Q68" s="68">
        <v>-1088.3999999999996</v>
      </c>
    </row>
    <row r="69" spans="11:17">
      <c r="K69" s="5">
        <v>67</v>
      </c>
      <c r="L69" s="61">
        <v>1.2999999999999954</v>
      </c>
      <c r="N69" s="76" t="s">
        <v>264</v>
      </c>
      <c r="O69" s="86">
        <f t="shared" si="5"/>
        <v>-42.199999999999989</v>
      </c>
      <c r="P69" s="80">
        <v>6</v>
      </c>
      <c r="Q69" s="68">
        <v>-253.19999999999993</v>
      </c>
    </row>
    <row r="70" spans="11:17">
      <c r="K70" s="5">
        <v>68</v>
      </c>
      <c r="L70" s="61">
        <v>-20.000000000000007</v>
      </c>
      <c r="N70" s="76" t="s">
        <v>205</v>
      </c>
      <c r="O70" s="86">
        <f t="shared" si="5"/>
        <v>-47.866666666666667</v>
      </c>
      <c r="P70" s="80">
        <v>12</v>
      </c>
      <c r="Q70" s="68">
        <v>-574.4</v>
      </c>
    </row>
    <row r="71" spans="11:17">
      <c r="K71" s="5">
        <v>69</v>
      </c>
      <c r="L71" s="61">
        <v>-80.5</v>
      </c>
      <c r="N71" s="76" t="s">
        <v>268</v>
      </c>
      <c r="O71" s="86">
        <f t="shared" si="5"/>
        <v>-72.8</v>
      </c>
      <c r="P71" s="80">
        <v>3</v>
      </c>
      <c r="Q71" s="68">
        <v>-218.4</v>
      </c>
    </row>
    <row r="72" spans="11:17">
      <c r="K72" s="5">
        <v>70</v>
      </c>
      <c r="L72" s="61">
        <v>-17.600000000000001</v>
      </c>
      <c r="N72" s="76" t="s">
        <v>231</v>
      </c>
      <c r="O72" s="86">
        <f t="shared" si="5"/>
        <v>-75</v>
      </c>
      <c r="P72" s="80">
        <v>6</v>
      </c>
      <c r="Q72" s="68">
        <v>-450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-138.10000000000019</v>
      </c>
    </row>
    <row r="1131" spans="11:12">
      <c r="K1131" s="5">
        <v>1129</v>
      </c>
      <c r="L1131" s="61">
        <v>-194.30000000000018</v>
      </c>
    </row>
  </sheetData>
  <sortState xmlns:xlrd2="http://schemas.microsoft.com/office/spreadsheetml/2017/richdata2" ref="E2:I113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31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-20</v>
      </c>
      <c r="P2" s="79">
        <v>10</v>
      </c>
      <c r="Q2" s="63">
        <v>-200</v>
      </c>
    </row>
    <row r="3" spans="1:17">
      <c r="A3" s="19" t="s">
        <v>8</v>
      </c>
      <c r="B3" s="122">
        <v>88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-730</v>
      </c>
      <c r="P3" s="80">
        <v>10</v>
      </c>
      <c r="Q3" s="64">
        <v>-7300</v>
      </c>
    </row>
    <row r="4" spans="1:17">
      <c r="A4" s="19" t="s">
        <v>6</v>
      </c>
      <c r="B4" s="124">
        <v>97.800000000000011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38</v>
      </c>
      <c r="K4" s="5">
        <v>2</v>
      </c>
      <c r="L4" s="61">
        <v>-75.7</v>
      </c>
      <c r="N4" s="76" t="s">
        <v>105</v>
      </c>
      <c r="O4" s="83">
        <f t="shared" si="0"/>
        <v>10</v>
      </c>
      <c r="P4" s="80">
        <v>10</v>
      </c>
      <c r="Q4" s="64">
        <v>100</v>
      </c>
    </row>
    <row r="5" spans="1:17">
      <c r="A5" s="19" t="s">
        <v>7</v>
      </c>
      <c r="B5" s="126">
        <f>IF(B$2=0,0,B$4/B$2)</f>
        <v>9.7800000000000011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37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0.4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19</v>
      </c>
      <c r="C13" s="11">
        <f>IF(B$3=0,0,B13/B$3)</f>
        <v>0.21590909090909091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33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27</v>
      </c>
      <c r="C14" s="6">
        <f>IF(B$3=0,0,B14/B$3)</f>
        <v>0.30681818181818182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0.23863636363636365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333</v>
      </c>
      <c r="O23" s="86">
        <f t="shared" si="3"/>
        <v>30.299999999999997</v>
      </c>
      <c r="P23" s="80">
        <v>1</v>
      </c>
      <c r="Q23" s="68">
        <v>30.299999999999997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191</v>
      </c>
      <c r="O24" s="86">
        <f t="shared" si="3"/>
        <v>14.475</v>
      </c>
      <c r="P24" s="80">
        <v>4</v>
      </c>
      <c r="Q24" s="68">
        <v>57.9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8.5</v>
      </c>
      <c r="P25" s="80">
        <v>2</v>
      </c>
      <c r="Q25" s="68">
        <v>17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-6218.181818181818</v>
      </c>
      <c r="C27" s="98">
        <v>-68400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179</v>
      </c>
      <c r="O29" s="86">
        <f t="shared" si="3"/>
        <v>-24.4</v>
      </c>
      <c r="P29" s="80">
        <v>1</v>
      </c>
      <c r="Q29" s="68">
        <v>-24.4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-24.933333333333337</v>
      </c>
      <c r="P30" s="80">
        <v>3</v>
      </c>
      <c r="Q30" s="68">
        <v>-74.800000000000011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</v>
      </c>
      <c r="C2" s="121"/>
      <c r="E2" s="32" t="s">
        <v>54</v>
      </c>
      <c r="F2" s="29" t="s">
        <v>20</v>
      </c>
      <c r="G2" s="12">
        <v>104</v>
      </c>
      <c r="H2" s="93">
        <f>IF(B$17=0,0,G2/B$17)</f>
        <v>0.85950413223140498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832.0512820512821</v>
      </c>
      <c r="P2" s="79">
        <v>78</v>
      </c>
      <c r="Q2" s="63">
        <v>64900</v>
      </c>
    </row>
    <row r="3" spans="1:17">
      <c r="A3" s="19" t="s">
        <v>8</v>
      </c>
      <c r="B3" s="122">
        <v>564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0.66942148760330578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957.69230769230774</v>
      </c>
      <c r="P3" s="80">
        <v>78</v>
      </c>
      <c r="Q3" s="64">
        <v>74700</v>
      </c>
    </row>
    <row r="4" spans="1:17">
      <c r="A4" s="19" t="s">
        <v>6</v>
      </c>
      <c r="B4" s="124">
        <v>835.50000000000011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0.41322314049586778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1197.3333333333333</v>
      </c>
      <c r="P4" s="80">
        <v>75</v>
      </c>
      <c r="Q4" s="64">
        <v>89800</v>
      </c>
    </row>
    <row r="5" spans="1:17">
      <c r="A5" s="19" t="s">
        <v>7</v>
      </c>
      <c r="B5" s="126">
        <f>IF(B$2=0,0,B$4/B$2)</f>
        <v>10.711538461538463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0.34710743801652894</v>
      </c>
      <c r="I5" s="56">
        <v>34</v>
      </c>
      <c r="K5" s="5">
        <v>3</v>
      </c>
      <c r="L5" s="61">
        <v>-32.299999999999997</v>
      </c>
      <c r="N5" s="76" t="s">
        <v>157</v>
      </c>
      <c r="O5" s="83">
        <f>IF(P5=0,0,Q5/P5)</f>
        <v>-106.06060606060606</v>
      </c>
      <c r="P5" s="80">
        <v>66</v>
      </c>
      <c r="Q5" s="64">
        <v>-7000</v>
      </c>
    </row>
    <row r="6" spans="1:17">
      <c r="A6" s="19" t="s">
        <v>1</v>
      </c>
      <c r="B6" s="128">
        <f>IF(B$2=0,0,(B$7*1+B$8*2+B$9*3+B$10*4)/B$2)</f>
        <v>2.2179487179487181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0.27272727272727271</v>
      </c>
      <c r="I6" s="56">
        <v>16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1056.5217391304348</v>
      </c>
      <c r="P6" s="80">
        <v>46</v>
      </c>
      <c r="Q6" s="64">
        <v>48600</v>
      </c>
    </row>
    <row r="7" spans="1:17">
      <c r="A7" s="19" t="s">
        <v>2</v>
      </c>
      <c r="B7" s="13">
        <v>26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32</v>
      </c>
      <c r="H7" s="94">
        <f>IF(B$17=0,0,G7/B$17)</f>
        <v>0.26446280991735538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973.07692307692309</v>
      </c>
      <c r="P7" s="80">
        <v>26</v>
      </c>
      <c r="Q7" s="64">
        <v>25300</v>
      </c>
    </row>
    <row r="8" spans="1:17">
      <c r="A8" s="19" t="s">
        <v>3</v>
      </c>
      <c r="B8" s="13">
        <v>22</v>
      </c>
      <c r="C8" s="6">
        <f>IF(B$2=0,0,B8/B$2)</f>
        <v>0.28205128205128205</v>
      </c>
      <c r="E8" s="33" t="s">
        <v>55</v>
      </c>
      <c r="F8" s="30" t="s">
        <v>155</v>
      </c>
      <c r="G8" s="13">
        <v>25</v>
      </c>
      <c r="H8" s="94">
        <f>IF(B$17=0,0,G8/B$17)</f>
        <v>0.20661157024793389</v>
      </c>
      <c r="I8" s="56">
        <v>29</v>
      </c>
      <c r="K8" s="5">
        <v>6</v>
      </c>
      <c r="L8" s="61">
        <v>43.8</v>
      </c>
      <c r="N8" s="76" t="s">
        <v>108</v>
      </c>
      <c r="O8" s="83">
        <f t="shared" si="0"/>
        <v>2294.4444444444443</v>
      </c>
      <c r="P8" s="80">
        <v>18</v>
      </c>
      <c r="Q8" s="64">
        <v>41300</v>
      </c>
    </row>
    <row r="9" spans="1:17">
      <c r="A9" s="20" t="s">
        <v>4</v>
      </c>
      <c r="B9" s="14">
        <v>17</v>
      </c>
      <c r="C9" s="7">
        <f>IF(B$2=0,0,B9/B$2)</f>
        <v>0.21794871794871795</v>
      </c>
      <c r="E9" s="33" t="s">
        <v>56</v>
      </c>
      <c r="F9" s="30" t="s">
        <v>185</v>
      </c>
      <c r="G9" s="13">
        <v>22</v>
      </c>
      <c r="H9" s="94">
        <f>IF(B$17=0,0,G9/B$17)</f>
        <v>0.18181818181818182</v>
      </c>
      <c r="I9" s="56">
        <v>43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0.16666666666666666</v>
      </c>
      <c r="E10" s="33" t="s">
        <v>182</v>
      </c>
      <c r="F10" s="30" t="s">
        <v>19</v>
      </c>
      <c r="G10" s="13">
        <v>9</v>
      </c>
      <c r="H10" s="94">
        <f>IF(B$17=0,0,G10/B$17)</f>
        <v>7.43801652892562E-2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0.61538461538461542</v>
      </c>
      <c r="E11" s="33" t="s">
        <v>58</v>
      </c>
      <c r="F11" s="30" t="s">
        <v>22</v>
      </c>
      <c r="G11" s="13">
        <v>9</v>
      </c>
      <c r="H11" s="94">
        <f>IF(B$17=0,0,G11/B$17)</f>
        <v>7.43801652892562E-2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1.282051282051282E-2</v>
      </c>
      <c r="E12" s="33" t="s">
        <v>77</v>
      </c>
      <c r="F12" s="30" t="s">
        <v>41</v>
      </c>
      <c r="G12" s="13">
        <v>7</v>
      </c>
      <c r="H12" s="94">
        <f>IF(B$17=0,0,G12/B$17)</f>
        <v>5.7851239669421489E-2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15.13</v>
      </c>
      <c r="P12" s="79">
        <v>20</v>
      </c>
      <c r="Q12" s="67">
        <v>302.60000000000002</v>
      </c>
    </row>
    <row r="13" spans="1:17">
      <c r="A13" s="22" t="s">
        <v>97</v>
      </c>
      <c r="B13" s="15">
        <v>84</v>
      </c>
      <c r="C13" s="11">
        <f>IF(B$3=0,0,B13/B$3)</f>
        <v>0.14893617021276595</v>
      </c>
      <c r="E13" s="33" t="s">
        <v>66</v>
      </c>
      <c r="F13" s="30" t="s">
        <v>30</v>
      </c>
      <c r="G13" s="13">
        <v>2</v>
      </c>
      <c r="H13" s="94">
        <f>IF(B$17=0,0,G13/B$17)</f>
        <v>1.6528925619834711E-2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20.168749999999999</v>
      </c>
      <c r="P13" s="80">
        <v>16</v>
      </c>
      <c r="Q13" s="68">
        <v>322.7</v>
      </c>
    </row>
    <row r="14" spans="1:17">
      <c r="A14" s="19" t="s">
        <v>94</v>
      </c>
      <c r="B14" s="13">
        <v>121</v>
      </c>
      <c r="C14" s="6">
        <f>IF(B$3=0,0,B14/B$3)</f>
        <v>0.21453900709219859</v>
      </c>
      <c r="E14" s="33" t="s">
        <v>69</v>
      </c>
      <c r="F14" s="30" t="s">
        <v>33</v>
      </c>
      <c r="G14" s="13">
        <v>2</v>
      </c>
      <c r="H14" s="94">
        <f>IF(B$17=0,0,G14/B$17)</f>
        <v>1.6528925619834711E-2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50</v>
      </c>
      <c r="C15" s="4">
        <f>IF(B$13=0,0,B15/B$13)</f>
        <v>0.59523809523809523</v>
      </c>
      <c r="E15" s="33" t="s">
        <v>74</v>
      </c>
      <c r="F15" s="30" t="s">
        <v>38</v>
      </c>
      <c r="G15" s="13">
        <v>2</v>
      </c>
      <c r="H15" s="94">
        <f>IF(B$17=0,0,G15/B$17)</f>
        <v>1.6528925619834711E-2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5.9370370370370367</v>
      </c>
      <c r="P15" s="81">
        <v>27</v>
      </c>
      <c r="Q15" s="69">
        <v>160.29999999999998</v>
      </c>
    </row>
    <row r="16" spans="1:17">
      <c r="A16" s="18" t="s">
        <v>100</v>
      </c>
      <c r="B16" s="12">
        <f>B22</f>
        <v>47</v>
      </c>
      <c r="C16" s="4">
        <f>IF(B$14=0,0,B16/B$14)</f>
        <v>0.38842975206611569</v>
      </c>
      <c r="E16" s="33" t="s">
        <v>62</v>
      </c>
      <c r="F16" s="30" t="s">
        <v>26</v>
      </c>
      <c r="G16" s="13">
        <v>1</v>
      </c>
      <c r="H16" s="94">
        <f>IF(B$17=0,0,G16/B$17)</f>
        <v>8.2644628099173556E-3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</v>
      </c>
      <c r="C17" s="4">
        <f>IF(B$3=0,0,B17/B$3)</f>
        <v>0.21453900709219859</v>
      </c>
      <c r="E17" s="33" t="s">
        <v>67</v>
      </c>
      <c r="F17" s="30" t="s">
        <v>31</v>
      </c>
      <c r="G17" s="13">
        <v>1</v>
      </c>
      <c r="H17" s="94">
        <f>IF(B$17=0,0,G17/B$17)</f>
        <v>8.2644628099173556E-3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9.2198581560283682E-2</v>
      </c>
      <c r="E18" s="33" t="s">
        <v>183</v>
      </c>
      <c r="F18" s="30" t="s">
        <v>186</v>
      </c>
      <c r="G18" s="13">
        <v>1</v>
      </c>
      <c r="H18" s="94">
        <f>IF(B$17=0,0,G18/B$17)</f>
        <v>8.2644628099173556E-3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 t="shared" ref="O18:O6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0.26446280991735538</v>
      </c>
      <c r="E19" s="33" t="s">
        <v>68</v>
      </c>
      <c r="F19" s="30" t="s">
        <v>32</v>
      </c>
      <c r="G19" s="13">
        <v>1</v>
      </c>
      <c r="H19" s="94">
        <f>IF(B$17=0,0,G19/B$17)</f>
        <v>8.2644628099173556E-3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89</v>
      </c>
      <c r="C20" s="6">
        <f>IF(B$17=0,0,B20/B$17)</f>
        <v>0.73553719008264462</v>
      </c>
      <c r="E20" s="33" t="s">
        <v>71</v>
      </c>
      <c r="F20" s="30" t="s">
        <v>35</v>
      </c>
      <c r="G20" s="13">
        <v>1</v>
      </c>
      <c r="H20" s="94">
        <f>IF(B$17=0,0,G20/B$17)</f>
        <v>8.2644628099173556E-3</v>
      </c>
      <c r="I20" s="56">
        <v>16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50</v>
      </c>
      <c r="C21" s="6">
        <f>IF(B$17=0,0,B21/B$17)</f>
        <v>0.41322314049586778</v>
      </c>
      <c r="E21" s="33" t="s">
        <v>78</v>
      </c>
      <c r="F21" s="30" t="s">
        <v>42</v>
      </c>
      <c r="G21" s="13">
        <v>1</v>
      </c>
      <c r="H21" s="94">
        <f>IF(B$17=0,0,G21/B$17)</f>
        <v>8.2644628099173556E-3</v>
      </c>
      <c r="I21" s="56">
        <v>10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47</v>
      </c>
      <c r="C22" s="6">
        <f>IF(B$17=0,0,B22/B$17)</f>
        <v>0.38842975206611569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0.19834710743801653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7278.5123966942147</v>
      </c>
      <c r="C24" s="8">
        <v>880700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56.066666666666663</v>
      </c>
      <c r="P24" s="80">
        <v>3</v>
      </c>
      <c r="Q24" s="68">
        <v>168.2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5910.6382978723404</v>
      </c>
      <c r="C26" s="98">
        <v>277800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277</v>
      </c>
      <c r="O26" s="86">
        <f t="shared" si="3"/>
        <v>52.3</v>
      </c>
      <c r="P26" s="80">
        <v>10</v>
      </c>
      <c r="Q26" s="68">
        <v>523</v>
      </c>
    </row>
    <row r="27" spans="1:17">
      <c r="A27" s="20" t="s">
        <v>132</v>
      </c>
      <c r="B27" s="97">
        <f>IF(B$18=0,0,C27/B$18)</f>
        <v>-4490.3846153846152</v>
      </c>
      <c r="C27" s="98">
        <v>-233500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 t="shared" si="3"/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 t="shared" si="3"/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 t="shared" si="3"/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 t="shared" si="3"/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9</v>
      </c>
      <c r="C35" s="102">
        <f t="shared" ref="C35:C47" si="4">IF(B$17=0,0,B35/B$17)</f>
        <v>7.43801652892562E-2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 t="shared" si="3"/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23</v>
      </c>
      <c r="C36" s="6">
        <f t="shared" si="4"/>
        <v>0.19008264462809918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396</v>
      </c>
      <c r="O36" s="86">
        <f t="shared" si="3"/>
        <v>35.666666666666671</v>
      </c>
      <c r="P36" s="80">
        <v>3</v>
      </c>
      <c r="Q36" s="68">
        <v>107.00000000000001</v>
      </c>
    </row>
    <row r="37" spans="1:17">
      <c r="A37" s="19" t="s">
        <v>136</v>
      </c>
      <c r="B37" s="100">
        <v>25</v>
      </c>
      <c r="C37" s="6">
        <f t="shared" si="4"/>
        <v>0.20661157024793389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 t="shared" si="3"/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34</v>
      </c>
      <c r="C38" s="6">
        <f t="shared" si="4"/>
        <v>0.28099173553719009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 t="shared" si="3"/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10</v>
      </c>
      <c r="C39" s="6">
        <f t="shared" si="4"/>
        <v>8.2644628099173556E-2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 t="shared" si="3"/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 t="shared" si="3"/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4"/>
        <v>4.9586776859504134E-2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 t="shared" si="3"/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 t="shared" si="3"/>
        <v>9.0928571428571434</v>
      </c>
      <c r="P42" s="80">
        <v>14</v>
      </c>
      <c r="Q42" s="68">
        <v>127.3</v>
      </c>
    </row>
    <row r="43" spans="1:17">
      <c r="A43" s="19" t="s">
        <v>143</v>
      </c>
      <c r="B43" s="100">
        <v>3</v>
      </c>
      <c r="C43" s="6">
        <f t="shared" si="4"/>
        <v>2.4793388429752067E-2</v>
      </c>
      <c r="K43" s="5">
        <v>41</v>
      </c>
      <c r="L43" s="61">
        <v>584.79999999999995</v>
      </c>
      <c r="N43" s="76" t="s">
        <v>263</v>
      </c>
      <c r="O43" s="86">
        <f t="shared" si="3"/>
        <v>8.5666666666666664</v>
      </c>
      <c r="P43" s="80">
        <v>18</v>
      </c>
      <c r="Q43" s="68">
        <v>154.19999999999999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238</v>
      </c>
      <c r="O44" s="86">
        <f t="shared" si="3"/>
        <v>7.8142857142857123</v>
      </c>
      <c r="P44" s="80">
        <v>7</v>
      </c>
      <c r="Q44" s="68">
        <v>54.699999999999989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235</v>
      </c>
      <c r="O49" s="86">
        <f t="shared" si="3"/>
        <v>-9.7750000000000004</v>
      </c>
      <c r="P49" s="80">
        <v>12</v>
      </c>
      <c r="Q49" s="68">
        <v>-117.30000000000001</v>
      </c>
    </row>
    <row r="50" spans="11:17">
      <c r="K50" s="5">
        <v>48</v>
      </c>
      <c r="L50" s="61">
        <v>721.1</v>
      </c>
      <c r="N50" s="76" t="s">
        <v>386</v>
      </c>
      <c r="O50" s="86">
        <f t="shared" si="3"/>
        <v>-9.8333333333333304</v>
      </c>
      <c r="P50" s="80">
        <v>3</v>
      </c>
      <c r="Q50" s="68">
        <v>-29.499999999999993</v>
      </c>
    </row>
    <row r="51" spans="11:17">
      <c r="K51" s="5">
        <v>49</v>
      </c>
      <c r="L51" s="61">
        <v>732</v>
      </c>
      <c r="N51" s="76" t="s">
        <v>177</v>
      </c>
      <c r="O51" s="86">
        <f t="shared" si="3"/>
        <v>-10.999999999999996</v>
      </c>
      <c r="P51" s="80">
        <v>2</v>
      </c>
      <c r="Q51" s="68">
        <v>-21.999999999999993</v>
      </c>
    </row>
    <row r="52" spans="11:17">
      <c r="K52" s="5">
        <v>50</v>
      </c>
      <c r="L52" s="61">
        <v>737.5</v>
      </c>
      <c r="N52" s="76" t="s">
        <v>333</v>
      </c>
      <c r="O52" s="86">
        <f t="shared" si="3"/>
        <v>-13.98</v>
      </c>
      <c r="P52" s="80">
        <v>5</v>
      </c>
      <c r="Q52" s="68">
        <v>-69.900000000000006</v>
      </c>
    </row>
    <row r="53" spans="11:17">
      <c r="K53" s="5">
        <v>51</v>
      </c>
      <c r="L53" s="61">
        <v>689.7</v>
      </c>
      <c r="N53" s="76" t="s">
        <v>168</v>
      </c>
      <c r="O53" s="86">
        <f t="shared" si="3"/>
        <v>-14.5625</v>
      </c>
      <c r="P53" s="80">
        <v>8</v>
      </c>
      <c r="Q53" s="68">
        <v>-116.5</v>
      </c>
    </row>
    <row r="54" spans="11:17">
      <c r="K54" s="5">
        <v>52</v>
      </c>
      <c r="L54" s="61">
        <v>658.2</v>
      </c>
      <c r="N54" s="76" t="s">
        <v>269</v>
      </c>
      <c r="O54" s="86">
        <f t="shared" si="3"/>
        <v>-20.074999999999999</v>
      </c>
      <c r="P54" s="80">
        <v>4</v>
      </c>
      <c r="Q54" s="68">
        <v>-80.3</v>
      </c>
    </row>
    <row r="55" spans="11:17">
      <c r="K55" s="5">
        <v>53</v>
      </c>
      <c r="L55" s="61">
        <v>601.6</v>
      </c>
      <c r="N55" s="76" t="s">
        <v>241</v>
      </c>
      <c r="O55" s="86">
        <f t="shared" si="3"/>
        <v>-23.799999999999997</v>
      </c>
      <c r="P55" s="80">
        <v>1</v>
      </c>
      <c r="Q55" s="68">
        <v>-23.799999999999997</v>
      </c>
    </row>
    <row r="56" spans="11:17">
      <c r="K56" s="5">
        <v>54</v>
      </c>
      <c r="L56" s="61">
        <v>555.4</v>
      </c>
      <c r="N56" s="76" t="s">
        <v>167</v>
      </c>
      <c r="O56" s="86">
        <f t="shared" si="3"/>
        <v>-28.2</v>
      </c>
      <c r="P56" s="80">
        <v>1</v>
      </c>
      <c r="Q56" s="68">
        <v>-28.2</v>
      </c>
    </row>
    <row r="57" spans="11:17">
      <c r="K57" s="5">
        <v>55</v>
      </c>
      <c r="L57" s="61">
        <v>621.1</v>
      </c>
      <c r="N57" s="76" t="s">
        <v>255</v>
      </c>
      <c r="O57" s="86">
        <f t="shared" si="3"/>
        <v>-29.033333333333328</v>
      </c>
      <c r="P57" s="80">
        <v>9</v>
      </c>
      <c r="Q57" s="68">
        <v>-261.29999999999995</v>
      </c>
    </row>
    <row r="58" spans="11:17">
      <c r="K58" s="5">
        <v>56</v>
      </c>
      <c r="L58" s="61">
        <v>606.6</v>
      </c>
      <c r="N58" s="76" t="s">
        <v>162</v>
      </c>
      <c r="O58" s="86">
        <f t="shared" si="3"/>
        <v>-38.020000000000003</v>
      </c>
      <c r="P58" s="80">
        <v>5</v>
      </c>
      <c r="Q58" s="68">
        <v>-190.10000000000002</v>
      </c>
    </row>
    <row r="59" spans="11:17">
      <c r="K59" s="5">
        <v>57</v>
      </c>
      <c r="L59" s="61">
        <v>590.6</v>
      </c>
      <c r="N59" s="76" t="s">
        <v>391</v>
      </c>
      <c r="O59" s="86">
        <f t="shared" si="3"/>
        <v>-45.949999999999996</v>
      </c>
      <c r="P59" s="80">
        <v>2</v>
      </c>
      <c r="Q59" s="68">
        <v>-91.899999999999991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3"/>
        <v>-68.98</v>
      </c>
      <c r="P60" s="80">
        <v>5</v>
      </c>
      <c r="Q60" s="68">
        <v>-344.90000000000003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</sheetData>
  <sortState xmlns:xlrd2="http://schemas.microsoft.com/office/spreadsheetml/2017/richdata2" ref="E2:I8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27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40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41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31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18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26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36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32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27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35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17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24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27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31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83</v>
      </c>
      <c r="Q2" s="63">
        <v>-74700</v>
      </c>
    </row>
    <row r="3" spans="1:17">
      <c r="A3" s="19" t="s">
        <v>8</v>
      </c>
      <c r="B3" s="122">
        <v>622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-243.37349397590361</v>
      </c>
      <c r="P3" s="80">
        <v>83</v>
      </c>
      <c r="Q3" s="64">
        <v>-20200</v>
      </c>
    </row>
    <row r="4" spans="1:17">
      <c r="A4" s="19" t="s">
        <v>6</v>
      </c>
      <c r="B4" s="124">
        <v>-457.89999999999992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-510.97560975609758</v>
      </c>
      <c r="P4" s="80">
        <v>82</v>
      </c>
      <c r="Q4" s="64">
        <v>-41900</v>
      </c>
    </row>
    <row r="5" spans="1:17">
      <c r="A5" s="19" t="s">
        <v>7</v>
      </c>
      <c r="B5" s="126">
        <f>IF(B$2=0,0,B$4/B$2)</f>
        <v>-5.516867469879517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50.649350649350652</v>
      </c>
      <c r="P5" s="80">
        <v>77</v>
      </c>
      <c r="Q5" s="64">
        <v>3900</v>
      </c>
    </row>
    <row r="6" spans="1:17">
      <c r="A6" s="19" t="s">
        <v>1</v>
      </c>
      <c r="B6" s="128">
        <f>IF(B$2=0,0,(B$7*1+B$8*2+B$9*3+B$10*4)/B$2)</f>
        <v>2.6144578313253013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-63.333333333333336</v>
      </c>
      <c r="P6" s="80">
        <v>60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0.21686746987951808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-716.66666666666663</v>
      </c>
      <c r="P7" s="80">
        <v>42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0.24096385542168675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32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0.25301204819277107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24</v>
      </c>
      <c r="C10" s="7">
        <f>IF(B$2=0,0,B10/B$2)</f>
        <v>0.28915662650602408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0.45783132530120479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2.4096385542168676E-2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105</v>
      </c>
      <c r="C13" s="11">
        <f>IF(B$3=0,0,B13/B$3)</f>
        <v>0.16881028938906753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149</v>
      </c>
      <c r="C14" s="6">
        <f>IF(B$3=0,0,B14/B$3)</f>
        <v>0.23954983922829581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0.24161073825503357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0.17684887459807075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0.13826366559485531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40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24.712499999999999</v>
      </c>
      <c r="P21" s="80">
        <v>8</v>
      </c>
      <c r="Q21" s="68">
        <v>197.7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4.4628571428571453</v>
      </c>
      <c r="P24" s="80">
        <v>35</v>
      </c>
      <c r="Q24" s="68">
        <v>156.20000000000007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-5236.0465116279074</v>
      </c>
      <c r="C27" s="98">
        <v>-450300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1.6077170418006431E-3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402</v>
      </c>
      <c r="O35" s="86">
        <f t="shared" si="3"/>
        <v>-25.8</v>
      </c>
      <c r="P35" s="80">
        <v>1</v>
      </c>
      <c r="Q35" s="68">
        <v>-25.8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195</v>
      </c>
      <c r="O36" s="86">
        <f t="shared" si="3"/>
        <v>-27.309999999999992</v>
      </c>
      <c r="P36" s="80">
        <v>10</v>
      </c>
      <c r="Q36" s="68">
        <v>-273.09999999999991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241</v>
      </c>
      <c r="O37" s="86">
        <f t="shared" si="3"/>
        <v>-35.400000000000006</v>
      </c>
      <c r="P37" s="80">
        <v>2</v>
      </c>
      <c r="Q37" s="68">
        <v>-70.800000000000011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388</v>
      </c>
      <c r="O38" s="86">
        <f t="shared" si="3"/>
        <v>-57.3</v>
      </c>
      <c r="P38" s="80">
        <v>2</v>
      </c>
      <c r="Q38" s="68">
        <v>-114.6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228</v>
      </c>
      <c r="O39" s="86">
        <f t="shared" si="3"/>
        <v>-58.239999999999995</v>
      </c>
      <c r="P39" s="80">
        <v>5</v>
      </c>
      <c r="Q39" s="68">
        <v>-291.2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262</v>
      </c>
      <c r="O40" s="86">
        <f t="shared" si="3"/>
        <v>-64.5</v>
      </c>
      <c r="P40" s="80">
        <v>1</v>
      </c>
      <c r="Q40" s="68">
        <v>-64.5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</sheetData>
  <sortState xmlns:xlrd2="http://schemas.microsoft.com/office/spreadsheetml/2017/richdata2" ref="E2:I8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33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17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34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30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28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0.70731707317073167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-1125</v>
      </c>
      <c r="P2" s="79">
        <v>28</v>
      </c>
      <c r="Q2" s="63">
        <v>-31500</v>
      </c>
    </row>
    <row r="3" spans="1:17">
      <c r="A3" s="19" t="s">
        <v>8</v>
      </c>
      <c r="B3" s="122">
        <v>202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0.56097560975609762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53.571428571428569</v>
      </c>
      <c r="P3" s="80">
        <v>28</v>
      </c>
      <c r="Q3" s="64">
        <v>1500</v>
      </c>
    </row>
    <row r="4" spans="1:17">
      <c r="A4" s="19" t="s">
        <v>6</v>
      </c>
      <c r="B4" s="124">
        <v>35.599999999999952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0.53658536585365857</v>
      </c>
      <c r="I4" s="56">
        <v>15</v>
      </c>
      <c r="K4" s="5">
        <v>2</v>
      </c>
      <c r="L4" s="61">
        <v>-92.5</v>
      </c>
      <c r="N4" s="76" t="s">
        <v>105</v>
      </c>
      <c r="O4" s="83">
        <f t="shared" si="0"/>
        <v>-111.11111111111111</v>
      </c>
      <c r="P4" s="80">
        <v>27</v>
      </c>
      <c r="Q4" s="64">
        <v>-3000</v>
      </c>
    </row>
    <row r="5" spans="1:17">
      <c r="A5" s="19" t="s">
        <v>7</v>
      </c>
      <c r="B5" s="126">
        <f>IF(B$2=0,0,B$4/B$2)</f>
        <v>1.2714285714285698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0.3902439024390244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1212.5</v>
      </c>
      <c r="P5" s="80">
        <v>24</v>
      </c>
      <c r="Q5" s="64">
        <v>29100</v>
      </c>
    </row>
    <row r="6" spans="1:17">
      <c r="A6" s="19" t="s">
        <v>1</v>
      </c>
      <c r="B6" s="128">
        <f>IF(B$2=0,0,(B$7*1+B$8*2+B$9*3+B$10*4)/B$2)</f>
        <v>2.4642857142857144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0.26829268292682928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1510</v>
      </c>
      <c r="P6" s="80">
        <v>20</v>
      </c>
      <c r="Q6" s="64">
        <v>30200</v>
      </c>
    </row>
    <row r="7" spans="1:17">
      <c r="A7" s="19" t="s">
        <v>2</v>
      </c>
      <c r="B7" s="13">
        <v>8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10</v>
      </c>
      <c r="H7" s="94">
        <f>IF(B$17=0,0,G7/B$17)</f>
        <v>0.24390243902439024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-2181.818181818182</v>
      </c>
      <c r="P7" s="80">
        <v>11</v>
      </c>
      <c r="Q7" s="64">
        <v>-24000</v>
      </c>
    </row>
    <row r="8" spans="1:17">
      <c r="A8" s="19" t="s">
        <v>3</v>
      </c>
      <c r="B8" s="13">
        <v>3</v>
      </c>
      <c r="C8" s="6">
        <f>IF(B$2=0,0,B8/B$2)</f>
        <v>0.10714285714285714</v>
      </c>
      <c r="E8" s="33" t="s">
        <v>55</v>
      </c>
      <c r="F8" s="30" t="s">
        <v>155</v>
      </c>
      <c r="G8" s="13">
        <v>9</v>
      </c>
      <c r="H8" s="94">
        <f>IF(B$17=0,0,G8/B$17)</f>
        <v>0.21951219512195122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-420</v>
      </c>
      <c r="P8" s="80">
        <v>5</v>
      </c>
      <c r="Q8" s="64">
        <v>-2100</v>
      </c>
    </row>
    <row r="9" spans="1:17">
      <c r="A9" s="20" t="s">
        <v>4</v>
      </c>
      <c r="B9" s="14">
        <v>13</v>
      </c>
      <c r="C9" s="7">
        <f>IF(B$2=0,0,B9/B$2)</f>
        <v>0.4642857142857143</v>
      </c>
      <c r="E9" s="33" t="s">
        <v>60</v>
      </c>
      <c r="F9" s="30" t="s">
        <v>24</v>
      </c>
      <c r="G9" s="13">
        <v>8</v>
      </c>
      <c r="H9" s="94">
        <f>IF(B$17=0,0,G9/B$17)</f>
        <v>0.1951219512195122</v>
      </c>
      <c r="I9" s="56">
        <v>43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0.14285714285714285</v>
      </c>
      <c r="E10" s="33" t="s">
        <v>182</v>
      </c>
      <c r="F10" s="30" t="s">
        <v>19</v>
      </c>
      <c r="G10" s="13">
        <v>4</v>
      </c>
      <c r="H10" s="94">
        <f>IF(B$17=0,0,G10/B$17)</f>
        <v>9.7560975609756101E-2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0.39285714285714285</v>
      </c>
      <c r="E11" s="33" t="s">
        <v>58</v>
      </c>
      <c r="F11" s="30" t="s">
        <v>22</v>
      </c>
      <c r="G11" s="13">
        <v>4</v>
      </c>
      <c r="H11" s="94">
        <f>IF(B$17=0,0,G11/B$17)</f>
        <v>9.7560975609756101E-2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183</v>
      </c>
      <c r="F12" s="30" t="s">
        <v>186</v>
      </c>
      <c r="G12" s="13">
        <v>3</v>
      </c>
      <c r="H12" s="94">
        <f>IF(B$17=0,0,G12/B$17)</f>
        <v>7.3170731707317069E-2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39</v>
      </c>
      <c r="C13" s="11">
        <f>IF(B$3=0,0,B13/B$3)</f>
        <v>0.19306930693069307</v>
      </c>
      <c r="E13" s="33" t="s">
        <v>69</v>
      </c>
      <c r="F13" s="30" t="s">
        <v>33</v>
      </c>
      <c r="G13" s="13">
        <v>2</v>
      </c>
      <c r="H13" s="94">
        <f>IF(B$17=0,0,G13/B$17)</f>
        <v>4.878048780487805E-2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0.18316831683168316</v>
      </c>
      <c r="E14" s="33" t="s">
        <v>71</v>
      </c>
      <c r="F14" s="30" t="s">
        <v>35</v>
      </c>
      <c r="G14" s="13">
        <v>2</v>
      </c>
      <c r="H14" s="94">
        <f>IF(B$17=0,0,G14/B$17)</f>
        <v>4.878048780487805E-2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23</v>
      </c>
      <c r="C15" s="4">
        <f>IF(B$13=0,0,B15/B$13)</f>
        <v>0.58974358974358976</v>
      </c>
      <c r="E15" s="33" t="s">
        <v>78</v>
      </c>
      <c r="F15" s="30" t="s">
        <v>42</v>
      </c>
      <c r="G15" s="13">
        <v>2</v>
      </c>
      <c r="H15" s="94">
        <f>IF(B$17=0,0,G15/B$17)</f>
        <v>4.878048780487805E-2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1.1375000000000006</v>
      </c>
      <c r="P15" s="81">
        <v>8</v>
      </c>
      <c r="Q15" s="69">
        <v>9.100000000000005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2.4390243902439025E-2</v>
      </c>
      <c r="I16" s="56">
        <v>10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0.20297029702970298</v>
      </c>
      <c r="E17" s="33" t="s">
        <v>67</v>
      </c>
      <c r="F17" s="30" t="s">
        <v>31</v>
      </c>
      <c r="G17" s="13">
        <v>1</v>
      </c>
      <c r="H17" s="94">
        <f>IF(B$17=0,0,G17/B$17)</f>
        <v>2.4390243902439025E-2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0.13861386138613863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0.46341463414634149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0.53658536585365857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0.56097560975609762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0.24390243902439024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0.1951219512195122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7817.0731707317073</v>
      </c>
      <c r="C24" s="8">
        <v>320500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396</v>
      </c>
      <c r="O24" s="86">
        <f t="shared" si="3"/>
        <v>35.200000000000003</v>
      </c>
      <c r="P24" s="80">
        <v>1</v>
      </c>
      <c r="Q24" s="68">
        <v>35.200000000000003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 t="shared" si="3"/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402</v>
      </c>
      <c r="O26" s="86">
        <f t="shared" si="3"/>
        <v>26.599999999999998</v>
      </c>
      <c r="P26" s="80">
        <v>1</v>
      </c>
      <c r="Q26" s="68">
        <v>26.599999999999998</v>
      </c>
    </row>
    <row r="27" spans="1:17">
      <c r="A27" s="20" t="s">
        <v>132</v>
      </c>
      <c r="B27" s="97">
        <f>IF(B$18=0,0,C27/B$18)</f>
        <v>-6046.4285714285716</v>
      </c>
      <c r="C27" s="98">
        <v>-169300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238</v>
      </c>
      <c r="O27" s="86">
        <f t="shared" si="3"/>
        <v>17.125</v>
      </c>
      <c r="P27" s="80">
        <v>8</v>
      </c>
      <c r="Q27" s="68">
        <v>137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255</v>
      </c>
      <c r="O28" s="86">
        <f t="shared" si="3"/>
        <v>16.340000000000003</v>
      </c>
      <c r="P28" s="80">
        <v>5</v>
      </c>
      <c r="Q28" s="68">
        <v>81.700000000000017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  <c r="K30" s="5">
        <v>28</v>
      </c>
      <c r="L30" s="61">
        <v>35.599999999999952</v>
      </c>
      <c r="N30" s="76" t="s">
        <v>333</v>
      </c>
      <c r="O30" s="86">
        <f t="shared" si="3"/>
        <v>3.8249999999999957</v>
      </c>
      <c r="P30" s="80">
        <v>4</v>
      </c>
      <c r="Q30" s="68">
        <v>15.299999999999983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-0.59999999999999942</v>
      </c>
      <c r="P31" s="80">
        <v>7</v>
      </c>
      <c r="Q31" s="68">
        <v>-4.1999999999999957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-12.44444444444445</v>
      </c>
      <c r="P32" s="80">
        <v>9</v>
      </c>
      <c r="Q32" s="68">
        <v>-112.00000000000004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-13.171428571428573</v>
      </c>
      <c r="P33" s="80">
        <v>7</v>
      </c>
      <c r="Q33" s="68">
        <v>-92.2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3</v>
      </c>
      <c r="C35" s="102">
        <f t="shared" ref="C35:C47" si="4">IF(B$17=0,0,B35/B$17)</f>
        <v>7.3170731707317069E-2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0.14634146341463414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277</v>
      </c>
      <c r="O36" s="86">
        <f t="shared" si="3"/>
        <v>-36.171428571428571</v>
      </c>
      <c r="P36" s="80">
        <v>7</v>
      </c>
      <c r="Q36" s="68">
        <v>-253.2</v>
      </c>
    </row>
    <row r="37" spans="1:17">
      <c r="A37" s="19" t="s">
        <v>136</v>
      </c>
      <c r="B37" s="100">
        <v>7</v>
      </c>
      <c r="C37" s="6">
        <f t="shared" si="4"/>
        <v>0.17073170731707318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4"/>
        <v>0.26829268292682928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0.14634146341463414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-71.7</v>
      </c>
      <c r="P39" s="80">
        <v>1</v>
      </c>
      <c r="Q39" s="68">
        <v>-71.7</v>
      </c>
    </row>
    <row r="40" spans="1:17">
      <c r="A40" s="19" t="s">
        <v>140</v>
      </c>
      <c r="B40" s="100">
        <v>5</v>
      </c>
      <c r="C40" s="6">
        <f t="shared" si="4"/>
        <v>0.12195121951219512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4.878048780487805E-2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27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34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20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46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41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32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21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30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35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17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31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84</v>
      </c>
      <c r="H2" s="93">
        <f>IF(B$17=0,0,G2/B$17)</f>
        <v>0.52173913043478259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1275.6097560975609</v>
      </c>
      <c r="P2" s="79">
        <v>82</v>
      </c>
      <c r="Q2" s="63">
        <v>104600</v>
      </c>
    </row>
    <row r="3" spans="1:17">
      <c r="A3" s="19" t="s">
        <v>8</v>
      </c>
      <c r="B3" s="122">
        <v>624</v>
      </c>
      <c r="C3" s="123"/>
      <c r="E3" s="33" t="s">
        <v>54</v>
      </c>
      <c r="F3" s="30" t="s">
        <v>20</v>
      </c>
      <c r="G3" s="13">
        <v>77</v>
      </c>
      <c r="H3" s="94">
        <f>IF(B$17=0,0,G3/B$17)</f>
        <v>0.47826086956521741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274.39024390243901</v>
      </c>
      <c r="P3" s="80">
        <v>82</v>
      </c>
      <c r="Q3" s="64">
        <v>22500</v>
      </c>
    </row>
    <row r="4" spans="1:17">
      <c r="A4" s="19" t="s">
        <v>6</v>
      </c>
      <c r="B4" s="124">
        <v>950.7</v>
      </c>
      <c r="C4" s="125"/>
      <c r="E4" s="33" t="s">
        <v>184</v>
      </c>
      <c r="F4" s="30" t="s">
        <v>187</v>
      </c>
      <c r="G4" s="13">
        <v>73</v>
      </c>
      <c r="H4" s="94">
        <f>IF(B$17=0,0,G4/B$17)</f>
        <v>0.453416149068323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71.604938271604937</v>
      </c>
      <c r="P4" s="80">
        <v>81</v>
      </c>
      <c r="Q4" s="64">
        <v>5800</v>
      </c>
    </row>
    <row r="5" spans="1:17">
      <c r="A5" s="19" t="s">
        <v>7</v>
      </c>
      <c r="B5" s="126">
        <f>IF(B$2=0,0,B$4/B$2)</f>
        <v>11.59390243902439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0.33540372670807456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756</v>
      </c>
      <c r="P5" s="80">
        <v>75</v>
      </c>
      <c r="Q5" s="64">
        <v>56700</v>
      </c>
    </row>
    <row r="6" spans="1:17">
      <c r="A6" s="19" t="s">
        <v>1</v>
      </c>
      <c r="B6" s="128">
        <f>IF(B$2=0,0,(B$7*1+B$8*2+B$9*3+B$10*4)/B$2)</f>
        <v>2.1585365853658538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0.2608695652173913</v>
      </c>
      <c r="I6" s="56">
        <v>26</v>
      </c>
      <c r="K6" s="5">
        <v>4</v>
      </c>
      <c r="L6" s="61">
        <v>43.2</v>
      </c>
      <c r="N6" s="76" t="s">
        <v>106</v>
      </c>
      <c r="O6" s="83">
        <f t="shared" ref="O6" si="1">IF(P6=0,0,Q6/P6)</f>
        <v>1133.8461538461538</v>
      </c>
      <c r="P6" s="80">
        <v>65</v>
      </c>
      <c r="Q6" s="64">
        <v>73700</v>
      </c>
    </row>
    <row r="7" spans="1:17">
      <c r="A7" s="19" t="s">
        <v>2</v>
      </c>
      <c r="B7" s="13">
        <v>27</v>
      </c>
      <c r="C7" s="6">
        <f t="shared" ref="C7:C12" si="2">IF(B$2=0,0,B7/B$2)</f>
        <v>0.32926829268292684</v>
      </c>
      <c r="E7" s="33" t="s">
        <v>55</v>
      </c>
      <c r="F7" s="30" t="s">
        <v>155</v>
      </c>
      <c r="G7" s="13">
        <v>40</v>
      </c>
      <c r="H7" s="94">
        <f>IF(B$17=0,0,G7/B$17)</f>
        <v>0.2484472049689441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25</v>
      </c>
      <c r="C8" s="6">
        <f>IF(B$2=0,0,B8/B$2)</f>
        <v>0.3048780487804878</v>
      </c>
      <c r="E8" s="33" t="s">
        <v>59</v>
      </c>
      <c r="F8" s="30" t="s">
        <v>23</v>
      </c>
      <c r="G8" s="13">
        <v>33</v>
      </c>
      <c r="H8" s="94">
        <f>IF(B$17=0,0,G8/B$17)</f>
        <v>0.20496894409937888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0.24390243902439024</v>
      </c>
      <c r="E9" s="33" t="s">
        <v>57</v>
      </c>
      <c r="F9" s="30" t="s">
        <v>21</v>
      </c>
      <c r="G9" s="13">
        <v>29</v>
      </c>
      <c r="H9" s="94">
        <f>IF(B$17=0,0,G9/B$17)</f>
        <v>0.18012422360248448</v>
      </c>
      <c r="I9" s="56">
        <v>35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0.12195121951219512</v>
      </c>
      <c r="E10" s="33" t="s">
        <v>182</v>
      </c>
      <c r="F10" s="30" t="s">
        <v>19</v>
      </c>
      <c r="G10" s="13">
        <v>25</v>
      </c>
      <c r="H10" s="94">
        <f>IF(B$17=0,0,G10/B$17)</f>
        <v>0.15527950310559005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0.63414634146341464</v>
      </c>
      <c r="E11" s="33" t="s">
        <v>58</v>
      </c>
      <c r="F11" s="30" t="s">
        <v>22</v>
      </c>
      <c r="G11" s="13">
        <v>7</v>
      </c>
      <c r="H11" s="94">
        <f>IF(B$17=0,0,G11/B$17)</f>
        <v>4.3478260869565216E-2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1.2195121951219513E-2</v>
      </c>
      <c r="E12" s="33" t="s">
        <v>183</v>
      </c>
      <c r="F12" s="30" t="s">
        <v>186</v>
      </c>
      <c r="G12" s="13">
        <v>6</v>
      </c>
      <c r="H12" s="94">
        <f>IF(B$17=0,0,G12/B$17)</f>
        <v>3.7267080745341616E-2</v>
      </c>
      <c r="I12" s="56">
        <v>11</v>
      </c>
      <c r="K12" s="5">
        <v>10</v>
      </c>
      <c r="L12" s="61">
        <v>9.6999999999999886</v>
      </c>
      <c r="N12" s="75" t="s">
        <v>126</v>
      </c>
      <c r="O12" s="85">
        <f>IF(P12=0,0,Q12/P12)</f>
        <v>7.8800000000000008</v>
      </c>
      <c r="P12" s="79">
        <v>30</v>
      </c>
      <c r="Q12" s="67">
        <v>236.40000000000003</v>
      </c>
    </row>
    <row r="13" spans="1:17">
      <c r="A13" s="22" t="s">
        <v>97</v>
      </c>
      <c r="B13" s="15">
        <v>134</v>
      </c>
      <c r="C13" s="11">
        <f>IF(B$3=0,0,B13/B$3)</f>
        <v>0.21474358974358973</v>
      </c>
      <c r="E13" s="33" t="s">
        <v>74</v>
      </c>
      <c r="F13" s="30" t="s">
        <v>38</v>
      </c>
      <c r="G13" s="13">
        <v>5</v>
      </c>
      <c r="H13" s="94">
        <f>IF(B$17=0,0,G13/B$17)</f>
        <v>3.1055900621118012E-2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157</v>
      </c>
      <c r="C14" s="6">
        <f>IF(B$3=0,0,B14/B$3)</f>
        <v>0.2516025641025641</v>
      </c>
      <c r="E14" s="33" t="s">
        <v>77</v>
      </c>
      <c r="F14" s="30" t="s">
        <v>41</v>
      </c>
      <c r="G14" s="13">
        <v>5</v>
      </c>
      <c r="H14" s="94">
        <f>IF(B$17=0,0,G14/B$17)</f>
        <v>3.1055900621118012E-2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84</v>
      </c>
      <c r="C15" s="4">
        <f>IF(B$13=0,0,B15/B$13)</f>
        <v>0.62686567164179108</v>
      </c>
      <c r="E15" s="33" t="s">
        <v>66</v>
      </c>
      <c r="F15" s="30" t="s">
        <v>30</v>
      </c>
      <c r="G15" s="13">
        <v>4</v>
      </c>
      <c r="H15" s="94">
        <f>IF(B$17=0,0,G15/B$17)</f>
        <v>2.4844720496894408E-2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61</v>
      </c>
      <c r="C16" s="4">
        <f>IF(B$14=0,0,B16/B$14)</f>
        <v>0.38853503184713378</v>
      </c>
      <c r="E16" s="33" t="s">
        <v>67</v>
      </c>
      <c r="F16" s="30" t="s">
        <v>31</v>
      </c>
      <c r="G16" s="13">
        <v>2</v>
      </c>
      <c r="H16" s="94">
        <f>IF(B$17=0,0,G16/B$17)</f>
        <v>1.2422360248447204E-2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161</v>
      </c>
      <c r="C17" s="4">
        <f>IF(B$3=0,0,B17/B$3)</f>
        <v>0.25801282051282054</v>
      </c>
      <c r="E17" s="33" t="s">
        <v>69</v>
      </c>
      <c r="F17" s="30" t="s">
        <v>33</v>
      </c>
      <c r="G17" s="13">
        <v>2</v>
      </c>
      <c r="H17" s="94">
        <f>IF(B$17=0,0,G17/B$17)</f>
        <v>1.2422360248447204E-2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0.1201923076923077</v>
      </c>
      <c r="E18" s="33" t="s">
        <v>61</v>
      </c>
      <c r="F18" s="30" t="s">
        <v>25</v>
      </c>
      <c r="G18" s="13">
        <v>1</v>
      </c>
      <c r="H18" s="94">
        <f>IF(B$17=0,0,G18/B$17)</f>
        <v>6.2111801242236021E-3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40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0.36645962732919257</v>
      </c>
      <c r="E19" s="33" t="s">
        <v>62</v>
      </c>
      <c r="F19" s="30" t="s">
        <v>26</v>
      </c>
      <c r="G19" s="13">
        <v>1</v>
      </c>
      <c r="H19" s="94">
        <f>IF(B$17=0,0,G19/B$17)</f>
        <v>6.2111801242236021E-3</v>
      </c>
      <c r="I19" s="56">
        <v>9</v>
      </c>
      <c r="K19" s="5">
        <v>17</v>
      </c>
      <c r="L19" s="61">
        <v>164.89999999999998</v>
      </c>
      <c r="N19" s="76" t="s">
        <v>391</v>
      </c>
      <c r="O19" s="86">
        <f t="shared" si="3"/>
        <v>108.9</v>
      </c>
      <c r="P19" s="80">
        <v>1</v>
      </c>
      <c r="Q19" s="68">
        <v>108.9</v>
      </c>
    </row>
    <row r="20" spans="1:17">
      <c r="A20" s="19" t="s">
        <v>11</v>
      </c>
      <c r="B20" s="13">
        <v>102</v>
      </c>
      <c r="C20" s="6">
        <f>IF(B$17=0,0,B20/B$17)</f>
        <v>0.63354037267080743</v>
      </c>
      <c r="E20" s="33" t="s">
        <v>71</v>
      </c>
      <c r="F20" s="30" t="s">
        <v>35</v>
      </c>
      <c r="G20" s="13">
        <v>1</v>
      </c>
      <c r="H20" s="94">
        <f>IF(B$17=0,0,G20/B$17)</f>
        <v>6.2111801242236021E-3</v>
      </c>
      <c r="I20" s="56">
        <v>18</v>
      </c>
      <c r="K20" s="5">
        <v>18</v>
      </c>
      <c r="L20" s="61">
        <v>145.99999999999997</v>
      </c>
      <c r="N20" s="76" t="s">
        <v>394</v>
      </c>
      <c r="O20" s="86">
        <f t="shared" si="3"/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84</v>
      </c>
      <c r="C21" s="6">
        <f>IF(B$17=0,0,B21/B$17)</f>
        <v>0.52173913043478259</v>
      </c>
      <c r="E21" s="33" t="s">
        <v>76</v>
      </c>
      <c r="F21" s="30" t="s">
        <v>40</v>
      </c>
      <c r="G21" s="13">
        <v>1</v>
      </c>
      <c r="H21" s="94">
        <f>IF(B$17=0,0,G21/B$17)</f>
        <v>6.2111801242236021E-3</v>
      </c>
      <c r="I21" s="56">
        <v>7</v>
      </c>
      <c r="K21" s="5">
        <v>19</v>
      </c>
      <c r="L21" s="61">
        <v>152.69999999999996</v>
      </c>
      <c r="N21" s="76" t="s">
        <v>304</v>
      </c>
      <c r="O21" s="86">
        <f t="shared" si="3"/>
        <v>38.272727272727266</v>
      </c>
      <c r="P21" s="80">
        <v>11</v>
      </c>
      <c r="Q21" s="68">
        <v>420.99999999999994</v>
      </c>
    </row>
    <row r="22" spans="1:17">
      <c r="A22" s="19" t="s">
        <v>149</v>
      </c>
      <c r="B22" s="13">
        <v>61</v>
      </c>
      <c r="C22" s="6">
        <f>IF(B$17=0,0,B22/B$17)</f>
        <v>0.37888198757763975</v>
      </c>
      <c r="E22" s="33" t="s">
        <v>78</v>
      </c>
      <c r="F22" s="30" t="s">
        <v>42</v>
      </c>
      <c r="G22" s="13">
        <v>1</v>
      </c>
      <c r="H22" s="94">
        <f>IF(B$17=0,0,G22/B$17)</f>
        <v>6.2111801242236021E-3</v>
      </c>
      <c r="I22" s="56">
        <v>12</v>
      </c>
      <c r="K22" s="5">
        <v>20</v>
      </c>
      <c r="L22" s="61">
        <v>162.19999999999996</v>
      </c>
      <c r="N22" s="76" t="s">
        <v>333</v>
      </c>
      <c r="O22" s="86">
        <f t="shared" si="3"/>
        <v>36.833333333333329</v>
      </c>
      <c r="P22" s="80">
        <v>9</v>
      </c>
      <c r="Q22" s="68">
        <v>331.49999999999994</v>
      </c>
    </row>
    <row r="23" spans="1:17">
      <c r="A23" s="19" t="s">
        <v>150</v>
      </c>
      <c r="B23" s="13">
        <v>16</v>
      </c>
      <c r="C23" s="6">
        <f>IF(B$17=0,0,B23/B$17)</f>
        <v>9.9378881987577633E-2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238</v>
      </c>
      <c r="O23" s="86">
        <f t="shared" si="3"/>
        <v>34.700000000000003</v>
      </c>
      <c r="P23" s="80">
        <v>5</v>
      </c>
      <c r="Q23" s="68">
        <v>173.5</v>
      </c>
    </row>
    <row r="24" spans="1:17">
      <c r="A24" s="19" t="s">
        <v>5</v>
      </c>
      <c r="B24" s="16">
        <f>IF(B$17=0,0,C24/B$17)</f>
        <v>5924.8447204968943</v>
      </c>
      <c r="C24" s="8">
        <v>953900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297</v>
      </c>
      <c r="O24" s="86">
        <f t="shared" si="3"/>
        <v>31.400000000000002</v>
      </c>
      <c r="P24" s="80">
        <v>3</v>
      </c>
      <c r="Q24" s="68">
        <v>94.2</v>
      </c>
    </row>
    <row r="25" spans="1:17">
      <c r="A25" s="20" t="s">
        <v>133</v>
      </c>
      <c r="B25" s="97">
        <f>IF($B$17-B$16=0,0,C25/($B$17-B$16))</f>
        <v>7172</v>
      </c>
      <c r="C25" s="98">
        <v>717200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258</v>
      </c>
      <c r="O25" s="86">
        <f t="shared" si="3"/>
        <v>30.900000000000002</v>
      </c>
      <c r="P25" s="80">
        <v>3</v>
      </c>
      <c r="Q25" s="68">
        <v>92.7</v>
      </c>
    </row>
    <row r="26" spans="1:17">
      <c r="A26" s="20" t="s">
        <v>134</v>
      </c>
      <c r="B26" s="97">
        <f>IF(B$16=0,0,C26/B$16)</f>
        <v>3880.3278688524592</v>
      </c>
      <c r="C26" s="98">
        <v>236700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324</v>
      </c>
      <c r="O26" s="86">
        <f t="shared" si="3"/>
        <v>29.800000000000004</v>
      </c>
      <c r="P26" s="80">
        <v>9</v>
      </c>
      <c r="Q26" s="68">
        <v>268.20000000000005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235</v>
      </c>
      <c r="O27" s="86">
        <f t="shared" si="3"/>
        <v>23.969230769230762</v>
      </c>
      <c r="P27" s="80">
        <v>26</v>
      </c>
      <c r="Q27" s="68">
        <v>623.19999999999982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255</v>
      </c>
      <c r="O28" s="86">
        <f t="shared" si="3"/>
        <v>22.211111111111109</v>
      </c>
      <c r="P28" s="80">
        <v>9</v>
      </c>
      <c r="Q28" s="68">
        <v>199.89999999999998</v>
      </c>
    </row>
    <row r="29" spans="1:17">
      <c r="A29" s="19" t="s">
        <v>131</v>
      </c>
      <c r="B29" s="13">
        <v>30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272</v>
      </c>
      <c r="O29" s="86">
        <f t="shared" si="3"/>
        <v>20.703448275862065</v>
      </c>
      <c r="P29" s="80">
        <v>29</v>
      </c>
      <c r="Q29" s="68">
        <v>600.39999999999986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262</v>
      </c>
      <c r="O30" s="86">
        <f t="shared" si="3"/>
        <v>18.100000000000001</v>
      </c>
      <c r="P30" s="80">
        <v>3</v>
      </c>
      <c r="Q30" s="68">
        <v>54.300000000000004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 t="shared" si="3"/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244</v>
      </c>
      <c r="O32" s="86">
        <f t="shared" si="3"/>
        <v>12.44444444444445</v>
      </c>
      <c r="P32" s="80">
        <v>9</v>
      </c>
      <c r="Q32" s="68">
        <v>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269</v>
      </c>
      <c r="O33" s="86">
        <f t="shared" si="3"/>
        <v>11.22857142857143</v>
      </c>
      <c r="P33" s="80">
        <v>7</v>
      </c>
      <c r="Q33" s="68">
        <v>78.600000000000009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277</v>
      </c>
      <c r="O34" s="86">
        <f t="shared" si="3"/>
        <v>10.254545454545454</v>
      </c>
      <c r="P34" s="80">
        <v>33</v>
      </c>
      <c r="Q34" s="68">
        <v>338.4</v>
      </c>
    </row>
    <row r="35" spans="1:17">
      <c r="A35" s="52" t="s">
        <v>139</v>
      </c>
      <c r="B35" s="99">
        <v>19</v>
      </c>
      <c r="C35" s="102">
        <f t="shared" ref="C35:C47" si="4">IF(B$17=0,0,B35/B$17)</f>
        <v>0.11801242236024845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265</v>
      </c>
      <c r="O35" s="86">
        <f t="shared" si="3"/>
        <v>10.127272727272725</v>
      </c>
      <c r="P35" s="80">
        <v>11</v>
      </c>
      <c r="Q35" s="68">
        <v>111.39999999999998</v>
      </c>
    </row>
    <row r="36" spans="1:17">
      <c r="A36" s="19" t="s">
        <v>135</v>
      </c>
      <c r="B36" s="13">
        <v>39</v>
      </c>
      <c r="C36" s="6">
        <f t="shared" si="4"/>
        <v>0.24223602484472051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169</v>
      </c>
      <c r="O36" s="86">
        <f t="shared" si="3"/>
        <v>2.9227272727272759</v>
      </c>
      <c r="P36" s="80">
        <v>22</v>
      </c>
      <c r="Q36" s="68">
        <v>64.300000000000068</v>
      </c>
    </row>
    <row r="37" spans="1:17">
      <c r="A37" s="19" t="s">
        <v>136</v>
      </c>
      <c r="B37" s="100">
        <v>44</v>
      </c>
      <c r="C37" s="6">
        <f t="shared" si="4"/>
        <v>0.27329192546583853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276</v>
      </c>
      <c r="O37" s="86">
        <f t="shared" si="3"/>
        <v>-0.19512195121951245</v>
      </c>
      <c r="P37" s="80">
        <v>41</v>
      </c>
      <c r="Q37" s="68">
        <v>-8.0000000000000107</v>
      </c>
    </row>
    <row r="38" spans="1:17">
      <c r="A38" s="19" t="s">
        <v>137</v>
      </c>
      <c r="B38" s="100">
        <v>26</v>
      </c>
      <c r="C38" s="6">
        <f t="shared" si="4"/>
        <v>0.16149068322981366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-8.5</v>
      </c>
      <c r="P38" s="80">
        <v>2</v>
      </c>
      <c r="Q38" s="68">
        <v>-17</v>
      </c>
    </row>
    <row r="39" spans="1:17">
      <c r="A39" s="19" t="s">
        <v>138</v>
      </c>
      <c r="B39" s="100">
        <v>21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228</v>
      </c>
      <c r="O39" s="86">
        <f t="shared" si="3"/>
        <v>-11.933333333333332</v>
      </c>
      <c r="P39" s="80">
        <v>3</v>
      </c>
      <c r="Q39" s="68">
        <v>-35.799999999999997</v>
      </c>
    </row>
    <row r="40" spans="1:17">
      <c r="A40" s="19" t="s">
        <v>140</v>
      </c>
      <c r="B40" s="100">
        <v>5</v>
      </c>
      <c r="C40" s="6">
        <f t="shared" si="4"/>
        <v>3.1055900621118012E-2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264</v>
      </c>
      <c r="O40" s="86">
        <f t="shared" si="3"/>
        <v>-45.3</v>
      </c>
      <c r="P40" s="80">
        <v>1</v>
      </c>
      <c r="Q40" s="68">
        <v>-45.3</v>
      </c>
    </row>
    <row r="41" spans="1:17">
      <c r="A41" s="19" t="s">
        <v>141</v>
      </c>
      <c r="B41" s="100">
        <v>6</v>
      </c>
      <c r="C41" s="6">
        <f t="shared" si="4"/>
        <v>3.7267080745341616E-2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6.2111801242236021E-3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28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45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26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27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37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28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31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18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11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30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42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40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34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60</v>
      </c>
      <c r="F2" s="29" t="s">
        <v>24</v>
      </c>
      <c r="G2" s="12">
        <v>31</v>
      </c>
      <c r="H2" s="93">
        <f>IF(B$17=0,0,G2/B$17)</f>
        <v>0.59615384615384615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2252.5</v>
      </c>
      <c r="P2" s="79">
        <v>40</v>
      </c>
      <c r="Q2" s="63">
        <v>90100</v>
      </c>
    </row>
    <row r="3" spans="1:17">
      <c r="A3" s="19" t="s">
        <v>8</v>
      </c>
      <c r="B3" s="122">
        <v>276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0.57692307692307687</v>
      </c>
      <c r="I3" s="56">
        <v>18</v>
      </c>
      <c r="K3" s="5">
        <v>1</v>
      </c>
      <c r="L3" s="61">
        <v>1.7</v>
      </c>
      <c r="N3" s="76" t="s">
        <v>104</v>
      </c>
      <c r="O3" s="83">
        <f t="shared" si="0"/>
        <v>-932.5</v>
      </c>
      <c r="P3" s="80">
        <v>40</v>
      </c>
      <c r="Q3" s="64">
        <v>-37300</v>
      </c>
    </row>
    <row r="4" spans="1:17">
      <c r="A4" s="19" t="s">
        <v>6</v>
      </c>
      <c r="B4" s="124">
        <v>-65.699999999999974</v>
      </c>
      <c r="C4" s="125"/>
      <c r="E4" s="33" t="s">
        <v>54</v>
      </c>
      <c r="F4" s="30" t="s">
        <v>20</v>
      </c>
      <c r="G4" s="13">
        <v>23</v>
      </c>
      <c r="H4" s="94">
        <f>IF(B$17=0,0,G4/B$17)</f>
        <v>0.44230769230769229</v>
      </c>
      <c r="I4" s="56">
        <v>37</v>
      </c>
      <c r="K4" s="5">
        <v>2</v>
      </c>
      <c r="L4" s="61">
        <v>-20.400000000000002</v>
      </c>
      <c r="N4" s="76" t="s">
        <v>105</v>
      </c>
      <c r="O4" s="83">
        <f t="shared" si="0"/>
        <v>-5.2631578947368425</v>
      </c>
      <c r="P4" s="80">
        <v>38</v>
      </c>
      <c r="Q4" s="64">
        <v>-200</v>
      </c>
    </row>
    <row r="5" spans="1:17">
      <c r="A5" s="19" t="s">
        <v>7</v>
      </c>
      <c r="B5" s="126">
        <f>IF(B$2=0,0,B$4/B$2)</f>
        <v>-1.6424999999999994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0.32692307692307693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609.375</v>
      </c>
      <c r="P5" s="80">
        <v>32</v>
      </c>
      <c r="Q5" s="64">
        <v>19500</v>
      </c>
    </row>
    <row r="6" spans="1:17">
      <c r="A6" s="19" t="s">
        <v>1</v>
      </c>
      <c r="B6" s="128">
        <f>IF(B$2=0,0,(B$7*1+B$8*2+B$9*3+B$10*4)/B$2)</f>
        <v>2.5249999999999999</v>
      </c>
      <c r="C6" s="129"/>
      <c r="E6" s="33" t="s">
        <v>184</v>
      </c>
      <c r="F6" s="30" t="s">
        <v>187</v>
      </c>
      <c r="G6" s="13">
        <v>15</v>
      </c>
      <c r="H6" s="94">
        <f>IF(B$17=0,0,G6/B$17)</f>
        <v>0.28846153846153844</v>
      </c>
      <c r="I6" s="56">
        <v>43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-3452.6315789473683</v>
      </c>
      <c r="P6" s="80">
        <v>19</v>
      </c>
      <c r="Q6" s="64">
        <v>-65600</v>
      </c>
    </row>
    <row r="7" spans="1:17">
      <c r="A7" s="19" t="s">
        <v>2</v>
      </c>
      <c r="B7" s="13">
        <v>9</v>
      </c>
      <c r="C7" s="6">
        <f t="shared" ref="C7:C12" si="2">IF(B$2=0,0,B7/B$2)</f>
        <v>0.22500000000000001</v>
      </c>
      <c r="E7" s="33" t="s">
        <v>55</v>
      </c>
      <c r="F7" s="30" t="s">
        <v>155</v>
      </c>
      <c r="G7" s="13">
        <v>13</v>
      </c>
      <c r="H7" s="94">
        <f>IF(B$17=0,0,G7/B$17)</f>
        <v>0.25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9</v>
      </c>
      <c r="C8" s="6">
        <f>IF(B$2=0,0,B8/B$2)</f>
        <v>0.22500000000000001</v>
      </c>
      <c r="E8" s="33" t="s">
        <v>57</v>
      </c>
      <c r="F8" s="30" t="s">
        <v>21</v>
      </c>
      <c r="G8" s="13">
        <v>12</v>
      </c>
      <c r="H8" s="94">
        <f>IF(B$17=0,0,G8/B$17)</f>
        <v>0.23076923076923078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14</v>
      </c>
      <c r="C9" s="7">
        <f>IF(B$2=0,0,B9/B$2)</f>
        <v>0.35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</v>
      </c>
      <c r="E10" s="33" t="s">
        <v>59</v>
      </c>
      <c r="F10" s="30" t="s">
        <v>23</v>
      </c>
      <c r="G10" s="13">
        <v>5</v>
      </c>
      <c r="H10" s="94">
        <f>IF(B$17=0,0,G10/B$17)</f>
        <v>9.6153846153846159E-2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0.45</v>
      </c>
      <c r="E11" s="33" t="s">
        <v>58</v>
      </c>
      <c r="F11" s="30" t="s">
        <v>22</v>
      </c>
      <c r="G11" s="13">
        <v>2</v>
      </c>
      <c r="H11" s="94">
        <f>IF(B$17=0,0,G11/B$17)</f>
        <v>3.8461538461538464E-2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3.8461538461538464E-2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32.25</v>
      </c>
      <c r="P12" s="79">
        <v>4</v>
      </c>
      <c r="Q12" s="67">
        <v>129</v>
      </c>
    </row>
    <row r="13" spans="1:17">
      <c r="A13" s="22" t="s">
        <v>97</v>
      </c>
      <c r="B13" s="15">
        <v>53</v>
      </c>
      <c r="C13" s="11">
        <f>IF(B$3=0,0,B13/B$3)</f>
        <v>0.19202898550724637</v>
      </c>
      <c r="E13" s="33" t="s">
        <v>63</v>
      </c>
      <c r="F13" s="30" t="s">
        <v>27</v>
      </c>
      <c r="G13" s="13">
        <v>1</v>
      </c>
      <c r="H13" s="94">
        <f>IF(B$17=0,0,G13/B$17)</f>
        <v>1.9230769230769232E-2</v>
      </c>
      <c r="I13" s="56">
        <v>1</v>
      </c>
      <c r="K13" s="5">
        <v>11</v>
      </c>
      <c r="L13" s="61">
        <v>-13.399999999999995</v>
      </c>
      <c r="N13" s="76" t="s">
        <v>127</v>
      </c>
      <c r="O13" s="86">
        <f>IF(P13=0,0,Q13/P13)</f>
        <v>-8.8916666666666657</v>
      </c>
      <c r="P13" s="80">
        <v>12</v>
      </c>
      <c r="Q13" s="68">
        <v>-106.69999999999999</v>
      </c>
    </row>
    <row r="14" spans="1:17">
      <c r="A14" s="19" t="s">
        <v>94</v>
      </c>
      <c r="B14" s="13">
        <v>46</v>
      </c>
      <c r="C14" s="6">
        <f>IF(B$3=0,0,B14/B$3)</f>
        <v>0.16666666666666666</v>
      </c>
      <c r="E14" s="33" t="s">
        <v>66</v>
      </c>
      <c r="F14" s="30" t="s">
        <v>30</v>
      </c>
      <c r="G14" s="13">
        <v>1</v>
      </c>
      <c r="H14" s="94">
        <f>IF(B$17=0,0,G14/B$17)</f>
        <v>1.9230769230769232E-2</v>
      </c>
      <c r="I14" s="56">
        <v>14</v>
      </c>
      <c r="K14" s="5">
        <v>12</v>
      </c>
      <c r="L14" s="61">
        <v>-26.499999999999993</v>
      </c>
      <c r="N14" s="76" t="s">
        <v>128</v>
      </c>
      <c r="O14" s="86">
        <f>IF(P14=0,0,Q14/P14)</f>
        <v>-6.0399999999999991</v>
      </c>
      <c r="P14" s="80">
        <v>10</v>
      </c>
      <c r="Q14" s="68">
        <v>-60.399999999999991</v>
      </c>
    </row>
    <row r="15" spans="1:17">
      <c r="A15" s="18" t="s">
        <v>99</v>
      </c>
      <c r="B15" s="12">
        <f>B21</f>
        <v>30</v>
      </c>
      <c r="C15" s="4">
        <f>IF(B$13=0,0,B15/B$13)</f>
        <v>0.56603773584905659</v>
      </c>
      <c r="E15" s="33" t="s">
        <v>74</v>
      </c>
      <c r="F15" s="30" t="s">
        <v>38</v>
      </c>
      <c r="G15" s="13">
        <v>1</v>
      </c>
      <c r="H15" s="94">
        <f>IF(B$17=0,0,G15/B$17)</f>
        <v>1.9230769230769232E-2</v>
      </c>
      <c r="I15" s="56">
        <v>20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21</v>
      </c>
      <c r="C16" s="4">
        <f>IF(B$14=0,0,B16/B$14)</f>
        <v>0.45652173913043476</v>
      </c>
      <c r="E16" s="33" t="s">
        <v>77</v>
      </c>
      <c r="F16" s="30" t="s">
        <v>41</v>
      </c>
      <c r="G16" s="13">
        <v>1</v>
      </c>
      <c r="H16" s="94">
        <f>IF(B$17=0,0,G16/B$17)</f>
        <v>1.9230769230769232E-2</v>
      </c>
      <c r="I16" s="56">
        <v>25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0.18840579710144928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0.11231884057971014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402</v>
      </c>
      <c r="O18" s="85">
        <f t="shared" ref="O18:O35" si="3">IF(P18=0,0,Q18/P18)</f>
        <v>107</v>
      </c>
      <c r="P18" s="79">
        <v>1</v>
      </c>
      <c r="Q18" s="67">
        <v>107</v>
      </c>
    </row>
    <row r="19" spans="1:17">
      <c r="A19" s="19" t="s">
        <v>12</v>
      </c>
      <c r="B19" s="13">
        <v>26</v>
      </c>
      <c r="C19" s="6">
        <f>IF(B$17=0,0,B19/B$17)</f>
        <v>0.5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391</v>
      </c>
      <c r="O19" s="86">
        <f t="shared" si="3"/>
        <v>66</v>
      </c>
      <c r="P19" s="80">
        <v>2</v>
      </c>
      <c r="Q19" s="68">
        <v>132</v>
      </c>
    </row>
    <row r="20" spans="1:17">
      <c r="A20" s="19" t="s">
        <v>11</v>
      </c>
      <c r="B20" s="13">
        <v>26</v>
      </c>
      <c r="C20" s="6">
        <f>IF(B$17=0,0,B20/B$17)</f>
        <v>0.5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386</v>
      </c>
      <c r="O20" s="86">
        <f t="shared" si="3"/>
        <v>54.699999999999996</v>
      </c>
      <c r="P20" s="80">
        <v>1</v>
      </c>
      <c r="Q20" s="68">
        <v>54.699999999999996</v>
      </c>
    </row>
    <row r="21" spans="1:17">
      <c r="A21" s="19" t="s">
        <v>151</v>
      </c>
      <c r="B21" s="13">
        <v>30</v>
      </c>
      <c r="C21" s="6">
        <f>IF(B$17=0,0,B21/B$17)</f>
        <v>0.57692307692307687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395</v>
      </c>
      <c r="O21" s="86">
        <f t="shared" si="3"/>
        <v>42</v>
      </c>
      <c r="P21" s="80">
        <v>2</v>
      </c>
      <c r="Q21" s="68">
        <v>84</v>
      </c>
    </row>
    <row r="22" spans="1:17">
      <c r="A22" s="19" t="s">
        <v>149</v>
      </c>
      <c r="B22" s="13">
        <v>21</v>
      </c>
      <c r="C22" s="6">
        <f>IF(B$17=0,0,B22/B$17)</f>
        <v>0.40384615384615385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394</v>
      </c>
      <c r="O22" s="86">
        <f t="shared" si="3"/>
        <v>40.75</v>
      </c>
      <c r="P22" s="80">
        <v>2</v>
      </c>
      <c r="Q22" s="68">
        <v>81.5</v>
      </c>
    </row>
    <row r="23" spans="1:17">
      <c r="A23" s="19" t="s">
        <v>150</v>
      </c>
      <c r="B23" s="13">
        <v>1</v>
      </c>
      <c r="C23" s="6">
        <f>IF(B$17=0,0,B23/B$17)</f>
        <v>1.9230769230769232E-2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396</v>
      </c>
      <c r="O23" s="86">
        <f t="shared" si="3"/>
        <v>23.799999999999997</v>
      </c>
      <c r="P23" s="80">
        <v>1</v>
      </c>
      <c r="Q23" s="68">
        <v>23.799999999999997</v>
      </c>
    </row>
    <row r="24" spans="1:17">
      <c r="A24" s="19" t="s">
        <v>5</v>
      </c>
      <c r="B24" s="16">
        <f>IF(B$17=0,0,C24/B$17)</f>
        <v>6009.6153846153848</v>
      </c>
      <c r="C24" s="8">
        <v>312500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235</v>
      </c>
      <c r="O24" s="86">
        <f t="shared" si="3"/>
        <v>23.369999999999997</v>
      </c>
      <c r="P24" s="80">
        <v>10</v>
      </c>
      <c r="Q24" s="68">
        <v>233.7</v>
      </c>
    </row>
    <row r="25" spans="1:17">
      <c r="A25" s="20" t="s">
        <v>133</v>
      </c>
      <c r="B25" s="97">
        <f>IF($B$17-B$16=0,0,C25/($B$17-B$16))</f>
        <v>7474.1935483870966</v>
      </c>
      <c r="C25" s="98">
        <v>231700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-151.5</v>
      </c>
      <c r="N25" s="76" t="s">
        <v>169</v>
      </c>
      <c r="O25" s="86">
        <f t="shared" si="3"/>
        <v>8.1875000000000036</v>
      </c>
      <c r="P25" s="80">
        <v>8</v>
      </c>
      <c r="Q25" s="68">
        <v>65.500000000000028</v>
      </c>
    </row>
    <row r="26" spans="1:17">
      <c r="A26" s="20" t="s">
        <v>134</v>
      </c>
      <c r="B26" s="97">
        <f>IF(B$16=0,0,C26/B$16)</f>
        <v>3847.6190476190477</v>
      </c>
      <c r="C26" s="98">
        <v>80800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324</v>
      </c>
      <c r="O26" s="86">
        <f t="shared" si="3"/>
        <v>8.1571428571428584</v>
      </c>
      <c r="P26" s="80">
        <v>7</v>
      </c>
      <c r="Q26" s="68">
        <v>57.100000000000009</v>
      </c>
    </row>
    <row r="27" spans="1:17">
      <c r="A27" s="20" t="s">
        <v>132</v>
      </c>
      <c r="B27" s="97">
        <f>IF(B$18=0,0,C27/B$18)</f>
        <v>-5616.1290322580644</v>
      </c>
      <c r="C27" s="98">
        <v>-174100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244</v>
      </c>
      <c r="O29" s="86">
        <f t="shared" si="3"/>
        <v>-3.8249999999999966</v>
      </c>
      <c r="P29" s="80">
        <v>4</v>
      </c>
      <c r="Q29" s="68">
        <v>-15.299999999999986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388</v>
      </c>
      <c r="O30" s="86">
        <f t="shared" si="3"/>
        <v>-13.759999999999996</v>
      </c>
      <c r="P30" s="80">
        <v>5</v>
      </c>
      <c r="Q30" s="68">
        <v>-68.799999999999983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272</v>
      </c>
      <c r="O31" s="86">
        <f t="shared" si="3"/>
        <v>-15.361111111111111</v>
      </c>
      <c r="P31" s="80">
        <v>18</v>
      </c>
      <c r="Q31" s="68">
        <v>-276.5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276</v>
      </c>
      <c r="O32" s="86">
        <f t="shared" si="3"/>
        <v>-18.168181818181814</v>
      </c>
      <c r="P32" s="80">
        <v>22</v>
      </c>
      <c r="Q32" s="68">
        <v>-399.69999999999993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163</v>
      </c>
      <c r="O33" s="86">
        <f t="shared" si="3"/>
        <v>-30.299999999999997</v>
      </c>
      <c r="P33" s="80">
        <v>1</v>
      </c>
      <c r="Q33" s="68">
        <v>-30.299999999999997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392</v>
      </c>
      <c r="O34" s="86">
        <f t="shared" si="3"/>
        <v>-35.799999999999997</v>
      </c>
      <c r="P34" s="80">
        <v>1</v>
      </c>
      <c r="Q34" s="68">
        <v>-35.799999999999997</v>
      </c>
    </row>
    <row r="35" spans="1:17">
      <c r="A35" s="52" t="s">
        <v>139</v>
      </c>
      <c r="B35" s="99">
        <v>5</v>
      </c>
      <c r="C35" s="102">
        <f t="shared" ref="C35:C47" si="4">IF(B$17=0,0,B35/B$17)</f>
        <v>9.6153846153846159E-2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-36.833333333333336</v>
      </c>
      <c r="P35" s="80">
        <v>9</v>
      </c>
      <c r="Q35" s="68">
        <v>-331.5</v>
      </c>
    </row>
    <row r="36" spans="1:17">
      <c r="A36" s="19" t="s">
        <v>135</v>
      </c>
      <c r="B36" s="13">
        <v>13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15</v>
      </c>
      <c r="C37" s="6">
        <f t="shared" si="4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10</v>
      </c>
      <c r="C38" s="6">
        <f t="shared" si="4"/>
        <v>0.19230769230769232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5</v>
      </c>
      <c r="C39" s="6">
        <f t="shared" si="4"/>
        <v>9.6153846153846159E-2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5.7692307692307696E-2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1.9230769230769232E-2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833.33333333333337</v>
      </c>
      <c r="P2" s="79">
        <v>9</v>
      </c>
      <c r="Q2" s="63">
        <v>7500</v>
      </c>
    </row>
    <row r="3" spans="1:17">
      <c r="A3" s="19" t="s">
        <v>8</v>
      </c>
      <c r="B3" s="122">
        <v>62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59.3</v>
      </c>
      <c r="N3" s="76" t="s">
        <v>104</v>
      </c>
      <c r="O3" s="83">
        <f t="shared" si="0"/>
        <v>4322.2222222222226</v>
      </c>
      <c r="P3" s="80">
        <v>9</v>
      </c>
      <c r="Q3" s="64">
        <v>38900</v>
      </c>
    </row>
    <row r="4" spans="1:17">
      <c r="A4" s="19" t="s">
        <v>6</v>
      </c>
      <c r="B4" s="124">
        <v>262.10000000000002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17</v>
      </c>
      <c r="K4" s="5">
        <v>2</v>
      </c>
      <c r="L4" s="61">
        <v>33.799999999999997</v>
      </c>
      <c r="N4" s="76" t="s">
        <v>105</v>
      </c>
      <c r="O4" s="83">
        <f t="shared" si="0"/>
        <v>700</v>
      </c>
      <c r="P4" s="80">
        <v>8</v>
      </c>
      <c r="Q4" s="64">
        <v>5600</v>
      </c>
    </row>
    <row r="5" spans="1:17">
      <c r="A5" s="19" t="s">
        <v>7</v>
      </c>
      <c r="B5" s="126">
        <f>IF(B$2=0,0,B$4/B$2)</f>
        <v>29.122222222222224</v>
      </c>
      <c r="C5" s="127"/>
      <c r="E5" s="33" t="s">
        <v>55</v>
      </c>
      <c r="F5" s="30" t="s">
        <v>155</v>
      </c>
      <c r="G5" s="13">
        <v>7</v>
      </c>
      <c r="H5" s="94">
        <f>IF(B$17=0,0,G5/B$17)</f>
        <v>0.46666666666666667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-157.14285714285714</v>
      </c>
      <c r="P5" s="80">
        <v>7</v>
      </c>
      <c r="Q5" s="64">
        <v>-1100</v>
      </c>
    </row>
    <row r="6" spans="1:17">
      <c r="A6" s="19" t="s">
        <v>1</v>
      </c>
      <c r="B6" s="128">
        <f>IF(B$2=0,0,(B$7*1+B$8*2+B$9*3+B$10*4)/B$2)</f>
        <v>1.7777777777777777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0.2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-575</v>
      </c>
      <c r="P6" s="80">
        <v>4</v>
      </c>
      <c r="Q6" s="64">
        <v>-2300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59</v>
      </c>
      <c r="F7" s="30" t="s">
        <v>23</v>
      </c>
      <c r="G7" s="13">
        <v>3</v>
      </c>
      <c r="H7" s="94">
        <f>IF(B$17=0,0,G7/B$17)</f>
        <v>0.2</v>
      </c>
      <c r="I7" s="56">
        <v>15</v>
      </c>
      <c r="K7" s="5">
        <v>5</v>
      </c>
      <c r="L7" s="61">
        <v>127</v>
      </c>
      <c r="N7" s="76" t="s">
        <v>107</v>
      </c>
      <c r="O7" s="83">
        <f t="shared" si="0"/>
        <v>4250</v>
      </c>
      <c r="P7" s="80">
        <v>2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3</v>
      </c>
      <c r="H8" s="94">
        <f>IF(B$17=0,0,G8/B$17)</f>
        <v>0.2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182</v>
      </c>
      <c r="F10" s="30" t="s">
        <v>19</v>
      </c>
      <c r="G10" s="13">
        <v>1</v>
      </c>
      <c r="H10" s="94">
        <f>IF(B$17=0,0,G10/B$17)</f>
        <v>6.6666666666666666E-2</v>
      </c>
      <c r="I10" s="56">
        <v>28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6.6666666666666666E-2</v>
      </c>
      <c r="I11" s="56">
        <v>42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6.6666666666666666E-2</v>
      </c>
      <c r="I12" s="56">
        <v>23</v>
      </c>
      <c r="N12" s="75" t="s">
        <v>126</v>
      </c>
      <c r="O12" s="85">
        <f>IF(P12=0,0,Q12/P12)</f>
        <v>31.5</v>
      </c>
      <c r="P12" s="79">
        <v>3</v>
      </c>
      <c r="Q12" s="67">
        <v>94.5</v>
      </c>
    </row>
    <row r="13" spans="1:17">
      <c r="A13" s="22" t="s">
        <v>97</v>
      </c>
      <c r="B13" s="15">
        <v>15</v>
      </c>
      <c r="C13" s="11">
        <f>IF(B$3=0,0,B13/B$3)</f>
        <v>0.24193548387096775</v>
      </c>
      <c r="E13" s="33" t="s">
        <v>66</v>
      </c>
      <c r="F13" s="30" t="s">
        <v>30</v>
      </c>
      <c r="G13" s="13">
        <v>1</v>
      </c>
      <c r="H13" s="94">
        <f>IF(B$17=0,0,G13/B$17)</f>
        <v>6.6666666666666666E-2</v>
      </c>
      <c r="I13" s="56">
        <v>6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10</v>
      </c>
      <c r="C14" s="6">
        <f>IF(B$3=0,0,B14/B$3)</f>
        <v>0.16129032258064516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0.24193548387096775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0.12903225806451613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8" si="3">IF(P18=0,0,Q18/P18)</f>
        <v>92.6</v>
      </c>
      <c r="P18" s="79">
        <v>1</v>
      </c>
      <c r="Q18" s="67">
        <v>92.6</v>
      </c>
    </row>
    <row r="19" spans="1:17">
      <c r="A19" s="19" t="s">
        <v>12</v>
      </c>
      <c r="B19" s="13">
        <v>3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244</v>
      </c>
      <c r="O19" s="86">
        <f t="shared" si="3"/>
        <v>71.7</v>
      </c>
      <c r="P19" s="80">
        <v>1</v>
      </c>
      <c r="Q19" s="68">
        <v>71.7</v>
      </c>
    </row>
    <row r="20" spans="1:17">
      <c r="A20" s="19" t="s">
        <v>11</v>
      </c>
      <c r="B20" s="13">
        <v>12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392</v>
      </c>
      <c r="O20" s="86">
        <f t="shared" si="3"/>
        <v>69.400000000000006</v>
      </c>
      <c r="P20" s="80">
        <v>2</v>
      </c>
      <c r="Q20" s="68">
        <v>138.80000000000001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68.98</v>
      </c>
      <c r="P21" s="80">
        <v>5</v>
      </c>
      <c r="Q21" s="68">
        <v>344.90000000000003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 t="shared" si="3"/>
        <v>62.650000000000006</v>
      </c>
      <c r="P22" s="80">
        <v>4</v>
      </c>
      <c r="Q22" s="68">
        <v>250.60000000000002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 t="shared" si="3"/>
        <v>57.3</v>
      </c>
      <c r="P23" s="80">
        <v>2</v>
      </c>
      <c r="Q23" s="68">
        <v>114.6</v>
      </c>
    </row>
    <row r="24" spans="1:17">
      <c r="A24" s="19" t="s">
        <v>5</v>
      </c>
      <c r="B24" s="16">
        <f>IF(B$17=0,0,C24/B$17)</f>
        <v>8346.6666666666661</v>
      </c>
      <c r="C24" s="8">
        <v>125200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8618.181818181818</v>
      </c>
      <c r="C25" s="98">
        <v>94800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391</v>
      </c>
      <c r="O25" s="86">
        <f t="shared" si="3"/>
        <v>15</v>
      </c>
      <c r="P25" s="80">
        <v>2</v>
      </c>
      <c r="Q25" s="68">
        <v>30</v>
      </c>
    </row>
    <row r="26" spans="1:17">
      <c r="A26" s="20" t="s">
        <v>134</v>
      </c>
      <c r="B26" s="97">
        <f>IF(B$16=0,0,C26/B$16)</f>
        <v>7600</v>
      </c>
      <c r="C26" s="98">
        <v>30400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-4450</v>
      </c>
      <c r="C27" s="98">
        <v>-35600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386</v>
      </c>
      <c r="O27" s="86">
        <f t="shared" si="3"/>
        <v>-34.1</v>
      </c>
      <c r="P27" s="80">
        <v>1</v>
      </c>
      <c r="Q27" s="68">
        <v>-34.1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-99</v>
      </c>
      <c r="P28" s="80">
        <v>1</v>
      </c>
      <c r="Q28" s="68">
        <v>-99</v>
      </c>
    </row>
    <row r="29" spans="1:17">
      <c r="A29" s="19" t="s">
        <v>131</v>
      </c>
      <c r="B29" s="13">
        <v>15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0.26666666666666666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3</v>
      </c>
      <c r="Q2" s="63">
        <v>0</v>
      </c>
    </row>
    <row r="3" spans="1:17">
      <c r="A3" s="19" t="s">
        <v>8</v>
      </c>
      <c r="B3" s="122">
        <v>21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0.6</v>
      </c>
      <c r="I3" s="56">
        <v>15</v>
      </c>
      <c r="K3" s="5">
        <v>1</v>
      </c>
      <c r="L3" s="61">
        <v>-45.5</v>
      </c>
      <c r="N3" s="76" t="s">
        <v>104</v>
      </c>
      <c r="O3" s="83">
        <f t="shared" si="0"/>
        <v>-7600</v>
      </c>
      <c r="P3" s="80">
        <v>3</v>
      </c>
      <c r="Q3" s="64">
        <v>-22800</v>
      </c>
    </row>
    <row r="4" spans="1:17">
      <c r="A4" s="19" t="s">
        <v>6</v>
      </c>
      <c r="B4" s="124">
        <v>-87.800000000000011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0.4</v>
      </c>
      <c r="I4" s="56">
        <v>8</v>
      </c>
      <c r="K4" s="5">
        <v>2</v>
      </c>
      <c r="L4" s="61">
        <v>-31.6</v>
      </c>
      <c r="N4" s="76" t="s">
        <v>105</v>
      </c>
      <c r="O4" s="83">
        <f t="shared" si="0"/>
        <v>1300</v>
      </c>
      <c r="P4" s="80">
        <v>3</v>
      </c>
      <c r="Q4" s="64">
        <v>3900</v>
      </c>
    </row>
    <row r="5" spans="1:17">
      <c r="A5" s="19" t="s">
        <v>7</v>
      </c>
      <c r="B5" s="126">
        <f>IF(B$2=0,0,B$4/B$2)</f>
        <v>-29.266666666666669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0.4</v>
      </c>
      <c r="I5" s="56">
        <v>23</v>
      </c>
      <c r="K5" s="5">
        <v>3</v>
      </c>
      <c r="L5" s="61">
        <v>-87.800000000000011</v>
      </c>
      <c r="N5" s="76" t="s">
        <v>157</v>
      </c>
      <c r="O5" s="83">
        <f>IF(P5=0,0,Q5/P5)</f>
        <v>-500</v>
      </c>
      <c r="P5" s="80">
        <v>3</v>
      </c>
      <c r="Q5" s="64">
        <v>-1500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0.4</v>
      </c>
      <c r="I6" s="56">
        <v>34</v>
      </c>
      <c r="N6" s="76" t="s">
        <v>106</v>
      </c>
      <c r="O6" s="83">
        <f t="shared" ref="O6" si="1">IF(P6=0,0,Q6/P6)</f>
        <v>-700</v>
      </c>
      <c r="P6" s="80">
        <v>2</v>
      </c>
      <c r="Q6" s="64">
        <v>-1400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0.2</v>
      </c>
      <c r="I7" s="56">
        <v>31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56</v>
      </c>
      <c r="F8" s="30" t="s">
        <v>185</v>
      </c>
      <c r="G8" s="13">
        <v>1</v>
      </c>
      <c r="H8" s="94">
        <f>IF(B$17=0,0,G8/B$17)</f>
        <v>0.2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1</v>
      </c>
      <c r="H9" s="94">
        <f>IF(B$17=0,0,G9/B$17)</f>
        <v>0.2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4</v>
      </c>
      <c r="C13" s="11">
        <f>IF(B$3=0,0,B13/B$3)</f>
        <v>0.19047619047619047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-56.2</v>
      </c>
      <c r="P15" s="81">
        <v>1</v>
      </c>
      <c r="Q15" s="69">
        <v>-56.2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0.23809523809523808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 t="shared" ref="O18:O25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35.799999999999997</v>
      </c>
      <c r="P19" s="80">
        <v>1</v>
      </c>
      <c r="Q19" s="68">
        <v>35.799999999999997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404</v>
      </c>
      <c r="O20" s="86">
        <f t="shared" si="3"/>
        <v>-22.200000000000003</v>
      </c>
      <c r="P20" s="80">
        <v>1</v>
      </c>
      <c r="Q20" s="68">
        <v>-22.200000000000003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244</v>
      </c>
      <c r="O21" s="86">
        <f t="shared" si="3"/>
        <v>-47.2</v>
      </c>
      <c r="P21" s="80">
        <v>1</v>
      </c>
      <c r="Q21" s="68">
        <v>-47.2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-57.8</v>
      </c>
      <c r="P22" s="80">
        <v>1</v>
      </c>
      <c r="Q22" s="68">
        <v>-57.8</v>
      </c>
    </row>
    <row r="23" spans="1:17">
      <c r="A23" s="19" t="s">
        <v>150</v>
      </c>
      <c r="B23" s="13">
        <v>1</v>
      </c>
      <c r="C23" s="6">
        <f>IF(B$17=0,0,B23/B$17)</f>
        <v>0.2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396</v>
      </c>
      <c r="O23" s="86">
        <f t="shared" si="3"/>
        <v>-57.800000000000004</v>
      </c>
      <c r="P23" s="80">
        <v>1</v>
      </c>
      <c r="Q23" s="68">
        <v>-57.800000000000004</v>
      </c>
    </row>
    <row r="24" spans="1:17">
      <c r="A24" s="19" t="s">
        <v>5</v>
      </c>
      <c r="B24" s="16">
        <f>IF(B$17=0,0,C24/B$17)</f>
        <v>5200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 t="shared" si="3"/>
        <v>-69.400000000000006</v>
      </c>
      <c r="P24" s="80">
        <v>2</v>
      </c>
      <c r="Q24" s="68">
        <v>-138.80000000000001</v>
      </c>
    </row>
    <row r="25" spans="1:17">
      <c r="A25" s="20" t="s">
        <v>133</v>
      </c>
      <c r="B25" s="97">
        <f>IF($B$17-B$16=0,0,C25/($B$17-B$16))</f>
        <v>6250</v>
      </c>
      <c r="C25" s="98">
        <v>25000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-100.2</v>
      </c>
      <c r="P25" s="80">
        <v>1</v>
      </c>
      <c r="Q25" s="68">
        <v>-100.2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-9966.6666666666661</v>
      </c>
      <c r="C27" s="98">
        <v>-29900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4.7619047619047616E-2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0.66666666666666663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</v>
      </c>
      <c r="P2" s="79">
        <v>5</v>
      </c>
      <c r="Q2" s="63">
        <v>4000</v>
      </c>
    </row>
    <row r="3" spans="1:17">
      <c r="A3" s="19" t="s">
        <v>8</v>
      </c>
      <c r="B3" s="122">
        <v>37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0.55555555555555558</v>
      </c>
      <c r="I3" s="56">
        <v>9</v>
      </c>
      <c r="K3" s="5">
        <v>1</v>
      </c>
      <c r="L3" s="61">
        <v>12.3</v>
      </c>
      <c r="N3" s="76" t="s">
        <v>104</v>
      </c>
      <c r="O3" s="83">
        <f t="shared" si="0"/>
        <v>-3160</v>
      </c>
      <c r="P3" s="80">
        <v>5</v>
      </c>
      <c r="Q3" s="64">
        <v>-15800</v>
      </c>
    </row>
    <row r="4" spans="1:17">
      <c r="A4" s="19" t="s">
        <v>6</v>
      </c>
      <c r="B4" s="124">
        <v>8.5999999999999943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41</v>
      </c>
      <c r="K4" s="5">
        <v>2</v>
      </c>
      <c r="L4" s="61">
        <v>-10.8</v>
      </c>
      <c r="N4" s="76" t="s">
        <v>105</v>
      </c>
      <c r="O4" s="83">
        <f t="shared" si="0"/>
        <v>120</v>
      </c>
      <c r="P4" s="80">
        <v>5</v>
      </c>
      <c r="Q4" s="64">
        <v>600</v>
      </c>
    </row>
    <row r="5" spans="1:17">
      <c r="A5" s="19" t="s">
        <v>7</v>
      </c>
      <c r="B5" s="126">
        <f>IF(B$2=0,0,B$4/B$2)</f>
        <v>1.7199999999999989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0.44444444444444442</v>
      </c>
      <c r="I5" s="56">
        <v>36</v>
      </c>
      <c r="K5" s="5">
        <v>3</v>
      </c>
      <c r="L5" s="61">
        <v>-64</v>
      </c>
      <c r="N5" s="76" t="s">
        <v>157</v>
      </c>
      <c r="O5" s="83">
        <f>IF(P5=0,0,Q5/P5)</f>
        <v>160</v>
      </c>
      <c r="P5" s="80">
        <v>5</v>
      </c>
      <c r="Q5" s="64">
        <v>800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-1000</v>
      </c>
      <c r="P6" s="80">
        <v>4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2</v>
      </c>
      <c r="H7" s="94">
        <f>IF(B$17=0,0,G7/B$17)</f>
        <v>0.22222222222222221</v>
      </c>
      <c r="I7" s="56">
        <v>26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182</v>
      </c>
      <c r="F8" s="30" t="s">
        <v>19</v>
      </c>
      <c r="G8" s="13">
        <v>1</v>
      </c>
      <c r="H8" s="94">
        <f>IF(B$17=0,0,G8/B$17)</f>
        <v>0.1111111111111111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56</v>
      </c>
      <c r="F9" s="30" t="s">
        <v>185</v>
      </c>
      <c r="G9" s="13">
        <v>1</v>
      </c>
      <c r="H9" s="94">
        <f>IF(B$17=0,0,G9/B$17)</f>
        <v>0.1111111111111111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0.1111111111111111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66</v>
      </c>
      <c r="F11" s="30" t="s">
        <v>30</v>
      </c>
      <c r="G11" s="13">
        <v>1</v>
      </c>
      <c r="H11" s="94">
        <f>IF(B$17=0,0,G11/B$17)</f>
        <v>0.1111111111111111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1</v>
      </c>
      <c r="H12" s="94">
        <f>IF(B$17=0,0,G12/B$17)</f>
        <v>0.1111111111111111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0.16216216216216217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9</v>
      </c>
      <c r="C14" s="6">
        <f>IF(B$3=0,0,B14/B$3)</f>
        <v>0.24324324324324326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7.4</v>
      </c>
      <c r="P14" s="80">
        <v>2</v>
      </c>
      <c r="Q14" s="68">
        <v>14.8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0.24324324324324326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0.16216216216216217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396</v>
      </c>
      <c r="O18" s="85">
        <f t="shared" ref="O18:O27" si="3">IF(P18=0,0,Q18/P18)</f>
        <v>69.099999999999994</v>
      </c>
      <c r="P18" s="79">
        <v>2</v>
      </c>
      <c r="Q18" s="67">
        <v>138.19999999999999</v>
      </c>
    </row>
    <row r="19" spans="1:17">
      <c r="A19" s="19" t="s">
        <v>12</v>
      </c>
      <c r="B19" s="13">
        <v>1</v>
      </c>
      <c r="C19" s="6">
        <f>IF(B$17=0,0,B19/B$17)</f>
        <v>0.1111111111111111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392</v>
      </c>
      <c r="O19" s="86">
        <f t="shared" si="3"/>
        <v>57.8</v>
      </c>
      <c r="P19" s="80">
        <v>1</v>
      </c>
      <c r="Q19" s="68">
        <v>57.8</v>
      </c>
    </row>
    <row r="20" spans="1:17">
      <c r="A20" s="19" t="s">
        <v>11</v>
      </c>
      <c r="B20" s="13">
        <v>8</v>
      </c>
      <c r="C20" s="6">
        <f>IF(B$17=0,0,B20/B$17)</f>
        <v>0.88888888888888884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 t="shared" si="3"/>
        <v>45.949999999999996</v>
      </c>
      <c r="P20" s="80">
        <v>2</v>
      </c>
      <c r="Q20" s="68">
        <v>91.899999999999991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 t="shared" si="3"/>
        <v>40.849999999999994</v>
      </c>
      <c r="P21" s="80">
        <v>2</v>
      </c>
      <c r="Q21" s="68">
        <v>81.699999999999989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395</v>
      </c>
      <c r="O22" s="86">
        <f t="shared" si="3"/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388</v>
      </c>
      <c r="O23" s="86">
        <f t="shared" si="3"/>
        <v>-15</v>
      </c>
      <c r="P23" s="80">
        <v>2</v>
      </c>
      <c r="Q23" s="68">
        <v>-30</v>
      </c>
    </row>
    <row r="24" spans="1:17">
      <c r="A24" s="19" t="s">
        <v>5</v>
      </c>
      <c r="B24" s="16">
        <f>IF(B$17=0,0,C24/B$17)</f>
        <v>5900</v>
      </c>
      <c r="C24" s="8">
        <v>53100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394</v>
      </c>
      <c r="O24" s="86">
        <f t="shared" si="3"/>
        <v>-35.6</v>
      </c>
      <c r="P24" s="80">
        <v>1</v>
      </c>
      <c r="Q24" s="68">
        <v>-35.6</v>
      </c>
    </row>
    <row r="25" spans="1:17">
      <c r="A25" s="20" t="s">
        <v>133</v>
      </c>
      <c r="B25" s="97">
        <f>IF($B$17-B$16=0,0,C25/($B$17-B$16))</f>
        <v>8450</v>
      </c>
      <c r="C25" s="98">
        <v>33800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333</v>
      </c>
      <c r="O25" s="86">
        <f t="shared" si="3"/>
        <v>-65.999999999999986</v>
      </c>
      <c r="P25" s="80">
        <v>2</v>
      </c>
      <c r="Q25" s="68">
        <v>-131.99999999999997</v>
      </c>
    </row>
    <row r="26" spans="1:17">
      <c r="A26" s="20" t="s">
        <v>134</v>
      </c>
      <c r="B26" s="97">
        <f>IF(B$16=0,0,C26/B$16)</f>
        <v>3860</v>
      </c>
      <c r="C26" s="98">
        <v>19300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-67.100000000000009</v>
      </c>
      <c r="P26" s="80">
        <v>1</v>
      </c>
      <c r="Q26" s="68">
        <v>-67.100000000000009</v>
      </c>
    </row>
    <row r="27" spans="1:17">
      <c r="A27" s="20" t="s">
        <v>132</v>
      </c>
      <c r="B27" s="97">
        <f>IF(B$18=0,0,C27/B$18)</f>
        <v>-6150</v>
      </c>
      <c r="C27" s="98">
        <v>-36900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263</v>
      </c>
      <c r="O27" s="86">
        <f t="shared" si="3"/>
        <v>-108.9</v>
      </c>
      <c r="P27" s="80">
        <v>1</v>
      </c>
      <c r="Q27" s="68">
        <v>-108.9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29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-1000</v>
      </c>
      <c r="P2" s="79">
        <v>5</v>
      </c>
      <c r="Q2" s="63">
        <v>-5000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0.5</v>
      </c>
      <c r="I3" s="56">
        <v>11</v>
      </c>
      <c r="K3" s="5">
        <v>1</v>
      </c>
      <c r="L3" s="61">
        <v>-17.899999999999999</v>
      </c>
      <c r="N3" s="76" t="s">
        <v>104</v>
      </c>
      <c r="O3" s="83">
        <f t="shared" si="0"/>
        <v>-3940</v>
      </c>
      <c r="P3" s="80">
        <v>5</v>
      </c>
      <c r="Q3" s="64">
        <v>-19700</v>
      </c>
    </row>
    <row r="4" spans="1:17">
      <c r="A4" s="19" t="s">
        <v>6</v>
      </c>
      <c r="B4" s="124">
        <v>-135.1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0.33333333333333331</v>
      </c>
      <c r="I4" s="56">
        <v>15</v>
      </c>
      <c r="K4" s="5">
        <v>2</v>
      </c>
      <c r="L4" s="61">
        <v>-37.5</v>
      </c>
      <c r="N4" s="76" t="s">
        <v>105</v>
      </c>
      <c r="O4" s="83">
        <f t="shared" si="0"/>
        <v>400</v>
      </c>
      <c r="P4" s="80">
        <v>5</v>
      </c>
      <c r="Q4" s="64">
        <v>2000</v>
      </c>
    </row>
    <row r="5" spans="1:17">
      <c r="A5" s="19" t="s">
        <v>7</v>
      </c>
      <c r="B5" s="126">
        <f>IF(B$2=0,0,B$4/B$2)</f>
        <v>-27.02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0.16666666666666666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-920</v>
      </c>
      <c r="P5" s="80">
        <v>5</v>
      </c>
      <c r="Q5" s="64">
        <v>-4600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37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-1225</v>
      </c>
      <c r="P6" s="80">
        <v>4</v>
      </c>
      <c r="Q6" s="64">
        <v>-4900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66</v>
      </c>
      <c r="F7" s="30" t="s">
        <v>30</v>
      </c>
      <c r="G7" s="13">
        <v>1</v>
      </c>
      <c r="H7" s="94">
        <f>IF(B$17=0,0,G7/B$17)</f>
        <v>0.16666666666666666</v>
      </c>
      <c r="I7" s="56">
        <v>2</v>
      </c>
      <c r="K7" s="5">
        <v>5</v>
      </c>
      <c r="L7" s="61">
        <v>-135.1</v>
      </c>
      <c r="N7" s="76" t="s">
        <v>107</v>
      </c>
      <c r="O7" s="83">
        <f t="shared" si="0"/>
        <v>1100</v>
      </c>
      <c r="P7" s="80">
        <v>1</v>
      </c>
      <c r="Q7" s="64">
        <v>1100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184</v>
      </c>
      <c r="F8" s="30" t="s">
        <v>187</v>
      </c>
      <c r="G8" s="13">
        <v>1</v>
      </c>
      <c r="H8" s="94">
        <f>IF(B$17=0,0,G8/B$17)</f>
        <v>0.16666666666666666</v>
      </c>
      <c r="I8" s="56">
        <v>46</v>
      </c>
      <c r="N8" s="76" t="s">
        <v>108</v>
      </c>
      <c r="O8" s="83">
        <f t="shared" si="0"/>
        <v>-9000</v>
      </c>
      <c r="P8" s="80">
        <v>1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8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-46</v>
      </c>
      <c r="P13" s="80">
        <v>1</v>
      </c>
      <c r="Q13" s="68">
        <v>-46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0.1875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392</v>
      </c>
      <c r="O18" s="85">
        <f t="shared" ref="O18:O26" si="3">IF(P18=0,0,Q18/P18)</f>
        <v>57.800000000000004</v>
      </c>
      <c r="P18" s="79">
        <v>1</v>
      </c>
      <c r="Q18" s="67">
        <v>57.800000000000004</v>
      </c>
    </row>
    <row r="19" spans="1:17">
      <c r="A19" s="19" t="s">
        <v>12</v>
      </c>
      <c r="B19" s="13">
        <v>5</v>
      </c>
      <c r="C19" s="6">
        <f>IF(B$17=0,0,B19/B$17)</f>
        <v>0.83333333333333337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404</v>
      </c>
      <c r="O19" s="86">
        <f t="shared" si="3"/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0.16666666666666666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272</v>
      </c>
      <c r="O20" s="86">
        <f t="shared" si="3"/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3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 t="shared" si="3"/>
        <v>-23.799999999999997</v>
      </c>
      <c r="P21" s="80">
        <v>1</v>
      </c>
      <c r="Q21" s="68">
        <v>-23.799999999999997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 t="shared" si="3"/>
        <v>-35.200000000000003</v>
      </c>
      <c r="P22" s="80">
        <v>1</v>
      </c>
      <c r="Q22" s="68">
        <v>-35.200000000000003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-35.666666666666671</v>
      </c>
      <c r="P23" s="80">
        <v>3</v>
      </c>
      <c r="Q23" s="68">
        <v>-107.00000000000001</v>
      </c>
    </row>
    <row r="24" spans="1:17">
      <c r="A24" s="19" t="s">
        <v>5</v>
      </c>
      <c r="B24" s="16">
        <f>IF(B$17=0,0,C24/B$17)</f>
        <v>2966.6666666666665</v>
      </c>
      <c r="C24" s="8">
        <v>17800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 t="shared" si="3"/>
        <v>-62.650000000000006</v>
      </c>
      <c r="P24" s="80">
        <v>4</v>
      </c>
      <c r="Q24" s="68">
        <v>-250.60000000000002</v>
      </c>
    </row>
    <row r="25" spans="1:17">
      <c r="A25" s="20" t="s">
        <v>133</v>
      </c>
      <c r="B25" s="97">
        <f>IF($B$17-B$16=0,0,C25/($B$17-B$16))</f>
        <v>4233.333333333333</v>
      </c>
      <c r="C25" s="98">
        <v>12700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391</v>
      </c>
      <c r="O25" s="86">
        <f t="shared" si="3"/>
        <v>-69.099999999999994</v>
      </c>
      <c r="P25" s="80">
        <v>2</v>
      </c>
      <c r="Q25" s="68">
        <v>-138.19999999999999</v>
      </c>
    </row>
    <row r="26" spans="1:17">
      <c r="A26" s="20" t="s">
        <v>134</v>
      </c>
      <c r="B26" s="97">
        <f>IF(B$16=0,0,C26/B$16)</f>
        <v>1700</v>
      </c>
      <c r="C26" s="98">
        <v>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395</v>
      </c>
      <c r="O26" s="86">
        <f t="shared" si="3"/>
        <v>-73.400000000000006</v>
      </c>
      <c r="P26" s="80">
        <v>1</v>
      </c>
      <c r="Q26" s="68">
        <v>-73.400000000000006</v>
      </c>
    </row>
    <row r="27" spans="1:17">
      <c r="A27" s="20" t="s">
        <v>132</v>
      </c>
      <c r="B27" s="97">
        <f>IF(B$18=0,0,C27/B$18)</f>
        <v>-6650</v>
      </c>
      <c r="C27" s="98">
        <v>-26600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3.125E-2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-2800</v>
      </c>
      <c r="P2" s="79">
        <v>2</v>
      </c>
      <c r="Q2" s="63">
        <v>-5600</v>
      </c>
    </row>
    <row r="3" spans="1:17">
      <c r="A3" s="19" t="s">
        <v>8</v>
      </c>
      <c r="B3" s="122">
        <v>14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-17.3</v>
      </c>
      <c r="N3" s="76" t="s">
        <v>104</v>
      </c>
      <c r="O3" s="83">
        <f t="shared" si="0"/>
        <v>-4600</v>
      </c>
      <c r="P3" s="80">
        <v>2</v>
      </c>
      <c r="Q3" s="64">
        <v>-9200</v>
      </c>
    </row>
    <row r="4" spans="1:17">
      <c r="A4" s="19" t="s">
        <v>6</v>
      </c>
      <c r="B4" s="124">
        <v>-67.599999999999994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-67.599999999999994</v>
      </c>
      <c r="N4" s="76" t="s">
        <v>105</v>
      </c>
      <c r="O4" s="83">
        <f t="shared" si="0"/>
        <v>-4400</v>
      </c>
      <c r="P4" s="80">
        <v>2</v>
      </c>
      <c r="Q4" s="64">
        <v>-8800</v>
      </c>
    </row>
    <row r="5" spans="1:17">
      <c r="A5" s="19" t="s">
        <v>7</v>
      </c>
      <c r="B5" s="126">
        <f>IF(B$2=0,0,B$4/B$2)</f>
        <v>-33.799999999999997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-1000</v>
      </c>
      <c r="P5" s="80">
        <v>2</v>
      </c>
      <c r="Q5" s="64">
        <v>-2000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4000</v>
      </c>
      <c r="P6" s="80">
        <v>2</v>
      </c>
      <c r="Q6" s="64">
        <v>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-33.799999999999997</v>
      </c>
      <c r="P13" s="80">
        <v>2</v>
      </c>
      <c r="Q13" s="68">
        <v>-67.599999999999994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25.8</v>
      </c>
      <c r="P18" s="79">
        <v>1</v>
      </c>
      <c r="Q18" s="67">
        <v>25.8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>IF(P19=0,0,Q19/P19)</f>
        <v>-24.5</v>
      </c>
      <c r="P19" s="80">
        <v>1</v>
      </c>
      <c r="Q19" s="68">
        <v>-24.5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-26.599999999999998</v>
      </c>
      <c r="P20" s="80">
        <v>1</v>
      </c>
      <c r="Q20" s="68">
        <v>-26.599999999999998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>IF(P21=0,0,Q21/P21)</f>
        <v>-64.05</v>
      </c>
      <c r="P21" s="80">
        <v>2</v>
      </c>
      <c r="Q21" s="68">
        <v>-128.1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333</v>
      </c>
      <c r="O22" s="86">
        <f>IF(P22=0,0,Q22/P22)</f>
        <v>-107</v>
      </c>
      <c r="P22" s="80">
        <v>1</v>
      </c>
      <c r="Q22" s="68">
        <v>-107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DCC74-2BD9-4FDA-8923-0CC83B60F465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0.5</v>
      </c>
      <c r="I3" s="56">
        <v>29</v>
      </c>
      <c r="K3" s="5">
        <v>1</v>
      </c>
      <c r="L3" s="61">
        <v>-34</v>
      </c>
      <c r="N3" s="76" t="s">
        <v>104</v>
      </c>
      <c r="O3" s="83">
        <f t="shared" si="0"/>
        <v>2900</v>
      </c>
      <c r="P3" s="80">
        <v>1</v>
      </c>
      <c r="Q3" s="64">
        <v>2900</v>
      </c>
    </row>
    <row r="4" spans="1:17">
      <c r="A4" s="19" t="s">
        <v>6</v>
      </c>
      <c r="B4" s="124">
        <v>-34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-34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-8000</v>
      </c>
      <c r="P5" s="80">
        <v>1</v>
      </c>
      <c r="Q5" s="64">
        <v>-8000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-34</v>
      </c>
      <c r="P14" s="80">
        <v>1</v>
      </c>
      <c r="Q14" s="68">
        <v>-34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392</v>
      </c>
      <c r="O18" s="85">
        <f>IF(P18=0,0,Q18/P18)</f>
        <v>22.200000000000003</v>
      </c>
      <c r="P18" s="79">
        <v>1</v>
      </c>
      <c r="Q18" s="67">
        <v>22.200000000000003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396</v>
      </c>
      <c r="O19" s="86">
        <f>IF(P19=0,0,Q19/P19)</f>
        <v>-35.6</v>
      </c>
      <c r="P19" s="80">
        <v>1</v>
      </c>
      <c r="Q19" s="68">
        <v>-35.6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388</v>
      </c>
      <c r="O20" s="86">
        <f>IF(P20=0,0,Q20/P20)</f>
        <v>-92.6</v>
      </c>
      <c r="P20" s="80">
        <v>1</v>
      </c>
      <c r="Q20" s="68">
        <v>-92.6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2300</v>
      </c>
      <c r="C24" s="8">
        <v>4600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2300</v>
      </c>
      <c r="C25" s="98">
        <v>4600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6000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0.4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3363</vt:i4>
      </vt:variant>
    </vt:vector>
  </HeadingPairs>
  <TitlesOfParts>
    <vt:vector size="342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2025-07-10T09:38:20Z</dcterms:modified>
</cp:coreProperties>
</file>