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A050F64-631D-4694-A00C-0F8CAF40DC4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2" i="6318"/>
  <c r="O26" i="6318" l="1"/>
  <c r="O19" i="6301"/>
  <c r="O24" i="6320" l="1"/>
  <c r="O21" i="6320"/>
  <c r="O18" i="6320" l="1"/>
  <c r="O22" i="6320"/>
  <c r="O36" i="6277" l="1"/>
  <c r="O47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5" i="6320"/>
  <c r="H2" i="6320"/>
  <c r="H6" i="6320"/>
  <c r="H7" i="6320"/>
  <c r="C17" i="6320"/>
  <c r="H9" i="6320"/>
  <c r="H4" i="6320"/>
  <c r="H20" i="6320"/>
  <c r="H33" i="6320"/>
  <c r="H14" i="6320"/>
  <c r="H23" i="6320"/>
  <c r="H34" i="6320"/>
  <c r="H8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30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4" i="6277" l="1"/>
  <c r="O30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3" i="6314"/>
  <c r="O43" i="6277"/>
  <c r="O42" i="6277"/>
  <c r="O40" i="6277"/>
  <c r="O25" i="6315"/>
  <c r="O24" i="6313"/>
  <c r="O33" i="6309"/>
  <c r="O33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2" i="6315" l="1"/>
  <c r="O30" i="6315"/>
  <c r="O33" i="6304"/>
  <c r="O29" i="6304"/>
  <c r="O26" i="6304"/>
  <c r="O29" i="6314"/>
  <c r="O21" i="6314"/>
  <c r="O34" i="6309"/>
  <c r="O30" i="6309"/>
  <c r="O28" i="6309"/>
  <c r="O23" i="6311" l="1"/>
  <c r="O28" i="6315"/>
  <c r="O24" i="6314"/>
  <c r="O26" i="6301"/>
  <c r="O28" i="6301"/>
  <c r="O27" i="6301"/>
  <c r="O26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3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22" i="6314"/>
  <c r="H18" i="6314"/>
  <c r="H19" i="6314"/>
  <c r="H29" i="6314"/>
  <c r="H33" i="6314"/>
  <c r="H38" i="6314"/>
  <c r="H42" i="6314"/>
  <c r="H15" i="6314"/>
  <c r="H30" i="6314"/>
  <c r="H40" i="6314"/>
  <c r="H8" i="6314"/>
  <c r="H21" i="6314"/>
  <c r="C21" i="6314"/>
  <c r="H31" i="6314"/>
  <c r="H6" i="6314"/>
  <c r="C19" i="6314"/>
  <c r="C23" i="6314"/>
  <c r="H34" i="6314"/>
  <c r="C38" i="6314"/>
  <c r="C42" i="6314"/>
  <c r="H2" i="6314"/>
  <c r="H14" i="6314"/>
  <c r="H25" i="6314"/>
  <c r="H27" i="6314"/>
  <c r="H20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4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1" i="6277"/>
  <c r="O26" i="6299"/>
  <c r="O26" i="6302"/>
  <c r="O25" i="6295" l="1"/>
  <c r="O21" i="6299"/>
  <c r="O20" i="6299"/>
  <c r="O18" i="6303"/>
  <c r="O22" i="6303"/>
  <c r="O46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5" i="6301"/>
  <c r="C12" i="6301"/>
  <c r="H14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7" i="6272"/>
  <c r="H6" i="6301" l="1"/>
  <c r="H10" i="6301"/>
  <c r="H9" i="6301"/>
  <c r="H4" i="6301"/>
  <c r="H20" i="6301"/>
  <c r="H16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8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7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5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<sst xmlns="http://schemas.openxmlformats.org/spreadsheetml/2006/main" count="10001" uniqueCount="381">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</sst>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全体!$K$2:$K$1027</c:f>
              <c:numCache>
                <c:formatCode>General</c:formatCode>
                <c:ptCount val="10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</c:numCache>
            </c:numRef>
          </c:xVal>
          <c:yVal>
            <c:numRef>
              <c:f>全体!$L$2:$L$1027</c:f>
              <c:numCache>
                <c:formatCode>\+0.0;\-0.0;\±0</c:formatCode>
                <c:ptCount val="10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-50.78125</c:v>
                </c:pt>
                <c:pt idx="1">
                  <c:v>-16</c:v>
                </c:pt>
                <c:pt idx="2">
                  <c:v>-19.716885743174924</c:v>
                </c:pt>
                <c:pt idx="3">
                  <c:v>-24.637681159420289</c:v>
                </c:pt>
                <c:pt idx="4">
                  <c:v>7.1637426900584797</c:v>
                </c:pt>
                <c:pt idx="5">
                  <c:v>-36.363636363636367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180</c:v>
                </c:pt>
                <c:pt idx="1">
                  <c:v>352</c:v>
                </c:pt>
                <c:pt idx="2">
                  <c:v>355</c:v>
                </c:pt>
                <c:pt idx="3">
                  <c:v>329</c:v>
                </c:pt>
                <c:pt idx="4">
                  <c:v>185</c:v>
                </c:pt>
                <c:pt idx="5">
                  <c:v>117</c:v>
                </c:pt>
                <c:pt idx="6">
                  <c:v>37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佐藤成浩!$L$2:$L$66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1098.4375</c:v>
                </c:pt>
                <c:pt idx="1">
                  <c:v>1093.75</c:v>
                </c:pt>
                <c:pt idx="2">
                  <c:v>966.12903225806451</c:v>
                </c:pt>
                <c:pt idx="3">
                  <c:v>101.88679245283019</c:v>
                </c:pt>
                <c:pt idx="4">
                  <c:v>1247.5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21</c:v>
                </c:pt>
                <c:pt idx="3">
                  <c:v>32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中村花菜!$L$2:$L$75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-713.69863013698625</c:v>
                </c:pt>
                <c:pt idx="1">
                  <c:v>-193.15068493150685</c:v>
                </c:pt>
                <c:pt idx="2">
                  <c:v>-606.94444444444446</c:v>
                </c:pt>
                <c:pt idx="3">
                  <c:v>-275.36231884057969</c:v>
                </c:pt>
                <c:pt idx="4">
                  <c:v>-187.5</c:v>
                </c:pt>
                <c:pt idx="5">
                  <c:v>-376.92307692307691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23</c:v>
                </c:pt>
                <c:pt idx="2">
                  <c:v>19</c:v>
                </c:pt>
                <c:pt idx="3">
                  <c:v>25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山本悠介!$L$2:$L$76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835.1351351351351</c:v>
                </c:pt>
                <c:pt idx="1">
                  <c:v>371.62162162162161</c:v>
                </c:pt>
                <c:pt idx="2">
                  <c:v>284.93150684931504</c:v>
                </c:pt>
                <c:pt idx="3">
                  <c:v>759.70149253731347</c:v>
                </c:pt>
                <c:pt idx="4">
                  <c:v>959.01639344262298</c:v>
                </c:pt>
                <c:pt idx="5">
                  <c:v>1044.7368421052631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38</c:v>
                </c:pt>
                <c:pt idx="3">
                  <c:v>25</c:v>
                </c:pt>
                <c:pt idx="4">
                  <c:v>21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清水常緑!$L$2:$L$92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-1293.3333333333333</c:v>
                </c:pt>
                <c:pt idx="1">
                  <c:v>477.77777777777777</c:v>
                </c:pt>
                <c:pt idx="2">
                  <c:v>-605.61797752808991</c:v>
                </c:pt>
                <c:pt idx="3">
                  <c:v>-845.88235294117646</c:v>
                </c:pt>
                <c:pt idx="4">
                  <c:v>-372.463768115942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所附快和!$L$2:$L$91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-6.8181818181818183</c:v>
                </c:pt>
                <c:pt idx="1">
                  <c:v>-291.01123595505618</c:v>
                </c:pt>
                <c:pt idx="2">
                  <c:v>532.18390804597698</c:v>
                </c:pt>
                <c:pt idx="3">
                  <c:v>-443.42105263157896</c:v>
                </c:pt>
                <c:pt idx="4">
                  <c:v>707.14285714285711</c:v>
                </c:pt>
                <c:pt idx="5">
                  <c:v>36.842105263157897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19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長野柊馬!$L$2:$L$113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258.55855855855856</c:v>
                </c:pt>
                <c:pt idx="1">
                  <c:v>388.2882882882883</c:v>
                </c:pt>
                <c:pt idx="2">
                  <c:v>1270.4761904761904</c:v>
                </c:pt>
                <c:pt idx="3">
                  <c:v>918.47826086956525</c:v>
                </c:pt>
                <c:pt idx="4">
                  <c:v>527.536231884058</c:v>
                </c:pt>
                <c:pt idx="5">
                  <c:v>127.27272727272727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23</c:v>
                </c:pt>
                <c:pt idx="1">
                  <c:v>43</c:v>
                </c:pt>
                <c:pt idx="2">
                  <c:v>50</c:v>
                </c:pt>
                <c:pt idx="3">
                  <c:v>36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高橋英将!$L$2:$L$31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1596.5517241379309</c:v>
                </c:pt>
                <c:pt idx="1">
                  <c:v>-1824.1379310344828</c:v>
                </c:pt>
                <c:pt idx="2">
                  <c:v>-107.14285714285714</c:v>
                </c:pt>
                <c:pt idx="3">
                  <c:v>1078.2608695652175</c:v>
                </c:pt>
                <c:pt idx="4">
                  <c:v>-2907.1428571428573</c:v>
                </c:pt>
                <c:pt idx="5">
                  <c:v>-2775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佐藤成!$L$2:$L$15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-723.07692307692309</c:v>
                </c:pt>
                <c:pt idx="1">
                  <c:v>753.84615384615381</c:v>
                </c:pt>
                <c:pt idx="2">
                  <c:v>-3584.6153846153848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3">
      <c r="A161" s="24" t="s">
        <v>380</v>
      </c>
      <c r="B161" s="25">
        <v>45680.717557870368</v>
      </c>
      <c r="C16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73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90</v>
      </c>
    </row>
    <row r="42" spans="1:2">
      <c r="A42" t="s">
        <v>277</v>
      </c>
      <c r="B42">
        <v>89</v>
      </c>
    </row>
    <row r="43" spans="1:2">
      <c r="A43" t="s">
        <v>276</v>
      </c>
      <c r="B43">
        <v>111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29</v>
      </c>
    </row>
    <row r="48" spans="1:2">
      <c r="A48" t="s">
        <v>335</v>
      </c>
      <c r="B48">
        <v>13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0.48289801803040927</v>
      </c>
      <c r="C2" s="113"/>
      <c r="D2" s="110"/>
      <c r="E2" s="111"/>
      <c r="F2" s="110"/>
      <c r="G2" s="111"/>
      <c r="H2" s="112">
        <v>0.82338981373447706</v>
      </c>
      <c r="I2" s="113"/>
      <c r="J2" s="112">
        <v>0.63610180947546424</v>
      </c>
      <c r="K2" s="113"/>
      <c r="L2" s="112">
        <v>0.69621259048389106</v>
      </c>
      <c r="M2" s="113"/>
      <c r="N2" s="112">
        <v>0.71873544954519708</v>
      </c>
      <c r="O2" s="113"/>
      <c r="P2" s="112">
        <v>0.63579491549795419</v>
      </c>
      <c r="Q2" s="113"/>
      <c r="R2" s="112">
        <v>0.48619887141338342</v>
      </c>
      <c r="S2" s="113"/>
      <c r="T2" s="112">
        <v>8.937474518381025E-2</v>
      </c>
      <c r="U2" s="113"/>
      <c r="V2" s="112">
        <v>0.23833514754518015</v>
      </c>
      <c r="W2" s="113"/>
      <c r="X2" s="112">
        <v>0.10364468525612604</v>
      </c>
      <c r="Y2" s="113"/>
      <c r="Z2" s="112">
        <v>0.40727284539977238</v>
      </c>
      <c r="AA2" s="113"/>
      <c r="AB2" s="112">
        <v>0.40201326995299319</v>
      </c>
      <c r="AC2" s="113"/>
      <c r="AD2" s="112">
        <v>0.27102253395144565</v>
      </c>
      <c r="AE2" s="113"/>
      <c r="AF2" s="112">
        <v>-0.26775993346102539</v>
      </c>
      <c r="AG2" s="113"/>
      <c r="AH2" s="112">
        <v>0.42372066117829632</v>
      </c>
      <c r="AI2" s="113"/>
    </row>
    <row r="3" spans="1:35">
      <c r="A3" s="36">
        <v>1</v>
      </c>
      <c r="B3" s="37" t="s">
        <v>114</v>
      </c>
      <c r="C3" s="106">
        <v>256.25</v>
      </c>
      <c r="D3" s="37" t="s">
        <v>276</v>
      </c>
      <c r="E3" s="38">
        <v>1166.7000000000007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111</v>
      </c>
      <c r="D4" s="45" t="s">
        <v>263</v>
      </c>
      <c r="E4" s="46">
        <v>799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0.37070063694267513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90</v>
      </c>
      <c r="D5" s="45" t="s">
        <v>169</v>
      </c>
      <c r="E5" s="46">
        <v>791.5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74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9.4267515923566886E-2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73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9.7457627118644072E-2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64</v>
      </c>
      <c r="D9" s="45" t="s">
        <v>168</v>
      </c>
      <c r="E9" s="46">
        <v>154.39999999999998</v>
      </c>
      <c r="F9" s="47" t="s">
        <v>169</v>
      </c>
      <c r="G9" s="59">
        <v>12.3671875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0.26056338028169013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205</v>
      </c>
      <c r="E10" s="46">
        <v>141.1</v>
      </c>
      <c r="F10" s="47" t="s">
        <v>263</v>
      </c>
      <c r="G10" s="59">
        <v>10.797297297297296</v>
      </c>
      <c r="H10" s="47" t="s">
        <v>169</v>
      </c>
      <c r="I10" s="48">
        <v>2.171875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0.640625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231</v>
      </c>
      <c r="E11" s="46">
        <v>112.5</v>
      </c>
      <c r="F11" s="47" t="s">
        <v>276</v>
      </c>
      <c r="G11" s="59">
        <v>10.510810810810817</v>
      </c>
      <c r="H11" s="47" t="s">
        <v>263</v>
      </c>
      <c r="I11" s="48">
        <v>2.189189189189189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0.6216216216216216</v>
      </c>
      <c r="P11" s="47" t="s">
        <v>195</v>
      </c>
      <c r="Q11" s="50">
        <v>0.25</v>
      </c>
      <c r="R11" s="47" t="s">
        <v>333</v>
      </c>
      <c r="S11" s="50">
        <v>0.1065989847715736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277</v>
      </c>
      <c r="E12" s="46">
        <v>107.1</v>
      </c>
      <c r="F12" s="47" t="s">
        <v>163</v>
      </c>
      <c r="G12" s="59">
        <v>9.3222222222222229</v>
      </c>
      <c r="H12" s="47" t="s">
        <v>276</v>
      </c>
      <c r="I12" s="48">
        <v>2.2072072072072073</v>
      </c>
      <c r="J12" s="47" t="s">
        <v>169</v>
      </c>
      <c r="K12" s="49">
        <v>0.34375</v>
      </c>
      <c r="L12" s="47" t="s">
        <v>263</v>
      </c>
      <c r="M12" s="49">
        <v>0.12162162162162163</v>
      </c>
      <c r="N12" s="47" t="s">
        <v>263</v>
      </c>
      <c r="O12" s="49">
        <v>0.60810810810810811</v>
      </c>
      <c r="P12" s="47" t="s">
        <v>276</v>
      </c>
      <c r="Q12" s="50">
        <v>0.24968152866242038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-4544.927536231884</v>
      </c>
      <c r="X12" s="47" t="s">
        <v>277</v>
      </c>
      <c r="Y12" s="50">
        <v>0.25322580645161291</v>
      </c>
      <c r="Z12" s="47" t="s">
        <v>277</v>
      </c>
      <c r="AA12" s="50">
        <v>0.25645161290322582</v>
      </c>
      <c r="AB12" s="47" t="s">
        <v>269</v>
      </c>
      <c r="AC12" s="50">
        <v>0.625</v>
      </c>
      <c r="AD12" s="47" t="s">
        <v>263</v>
      </c>
      <c r="AE12" s="50">
        <v>0.41726618705035973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0.32432432432432434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7467.961165048544</v>
      </c>
      <c r="V13" s="47" t="s">
        <v>169</v>
      </c>
      <c r="W13" s="51">
        <v>-4636.95652173913</v>
      </c>
      <c r="X13" s="47" t="s">
        <v>335</v>
      </c>
      <c r="Y13" s="50">
        <v>0.25287356321839083</v>
      </c>
      <c r="Z13" s="47" t="s">
        <v>164</v>
      </c>
      <c r="AA13" s="50">
        <v>0.256198347107438</v>
      </c>
      <c r="AB13" s="47" t="s">
        <v>263</v>
      </c>
      <c r="AC13" s="50">
        <v>0.6198347107438017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265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0.32432432432432434</v>
      </c>
      <c r="L14" s="47" t="s">
        <v>276</v>
      </c>
      <c r="M14" s="49">
        <v>0.15315315315315314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272</v>
      </c>
      <c r="AA14" s="50">
        <v>0.25528700906344409</v>
      </c>
      <c r="AB14" s="47" t="s">
        <v>169</v>
      </c>
      <c r="AC14" s="50">
        <v>0.60273972602739723</v>
      </c>
      <c r="AD14" s="47" t="s">
        <v>169</v>
      </c>
      <c r="AE14" s="50">
        <v>0.4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0.15625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-4912.9411764705883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335</v>
      </c>
      <c r="AG15" s="50">
        <v>0.45454545454545453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0.29213483146067415</v>
      </c>
      <c r="L16" s="47" t="s">
        <v>244</v>
      </c>
      <c r="M16" s="49">
        <v>0.16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276</v>
      </c>
      <c r="AC16" s="50">
        <v>0.59393939393939399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0.28000000000000003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0.23262839879154079</v>
      </c>
      <c r="Z17" s="47" t="s">
        <v>263</v>
      </c>
      <c r="AA17" s="50">
        <v>0.24471830985915494</v>
      </c>
      <c r="AB17" s="47" t="s">
        <v>238</v>
      </c>
      <c r="AC17" s="50">
        <v>0.58823529411764708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16.19999999999996</v>
      </c>
      <c r="F18" s="47" t="s">
        <v>164</v>
      </c>
      <c r="G18" s="59">
        <v>1.4999999999999996</v>
      </c>
      <c r="H18" s="47" t="s">
        <v>277</v>
      </c>
      <c r="I18" s="48">
        <v>2.4606741573033708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0.22580645161290322</v>
      </c>
      <c r="R18" s="47" t="s">
        <v>263</v>
      </c>
      <c r="S18" s="50">
        <v>0.12147887323943662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191</v>
      </c>
      <c r="AA18" s="50">
        <v>0.24347826086956523</v>
      </c>
      <c r="AB18" s="47" t="s">
        <v>235</v>
      </c>
      <c r="AC18" s="50">
        <v>0.5714285714285714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277</v>
      </c>
      <c r="G19" s="59">
        <v>1.2033707865168539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0.5393258426966292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324</v>
      </c>
      <c r="W19" s="51">
        <v>-5352.3809523809523</v>
      </c>
      <c r="X19" s="47" t="s">
        <v>269</v>
      </c>
      <c r="Y19" s="50">
        <v>0.21768707482993196</v>
      </c>
      <c r="Z19" s="47" t="s">
        <v>114</v>
      </c>
      <c r="AA19" s="50">
        <v>0.23927613941018766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244</v>
      </c>
      <c r="G20" s="59">
        <v>0.64799999999999836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0.5024390243902439</v>
      </c>
      <c r="P20" s="47" t="s">
        <v>169</v>
      </c>
      <c r="Q20" s="50">
        <v>0.21822033898305085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272</v>
      </c>
      <c r="W20" s="51">
        <v>-5357.6576576576581</v>
      </c>
      <c r="X20" s="47" t="s">
        <v>255</v>
      </c>
      <c r="Y20" s="50">
        <v>0.215962441314554</v>
      </c>
      <c r="Z20" s="47" t="s">
        <v>161</v>
      </c>
      <c r="AA20" s="50">
        <v>0.23376623376623376</v>
      </c>
      <c r="AB20" s="47" t="s">
        <v>265</v>
      </c>
      <c r="AC20" s="50">
        <v>0.56140350877192979</v>
      </c>
      <c r="AD20" s="47" t="s">
        <v>177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244</v>
      </c>
      <c r="I21" s="48">
        <v>2.48</v>
      </c>
      <c r="J21" s="47" t="s">
        <v>114</v>
      </c>
      <c r="K21" s="49">
        <v>0.25560975609756098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0.21206434316353887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235</v>
      </c>
      <c r="AA21" s="50">
        <v>0.23285198555956679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2.488780487804878</v>
      </c>
      <c r="J22" s="47" t="s">
        <v>272</v>
      </c>
      <c r="K22" s="49">
        <v>0.25555555555555554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244</v>
      </c>
      <c r="S22" s="50">
        <v>0.13259668508287292</v>
      </c>
      <c r="T22" s="47" t="s">
        <v>297</v>
      </c>
      <c r="U22" s="51">
        <v>6585.7142857142853</v>
      </c>
      <c r="V22" s="47" t="s">
        <v>223</v>
      </c>
      <c r="W22" s="51">
        <v>-5450</v>
      </c>
      <c r="X22" s="47" t="s">
        <v>263</v>
      </c>
      <c r="Y22" s="50">
        <v>0.2130281690140845</v>
      </c>
      <c r="Z22" s="47" t="s">
        <v>297</v>
      </c>
      <c r="AA22" s="50">
        <v>0.2318840579710145</v>
      </c>
      <c r="AB22" s="47" t="s">
        <v>114</v>
      </c>
      <c r="AC22" s="50">
        <v>0.53594771241830064</v>
      </c>
      <c r="AD22" s="47" t="s">
        <v>114</v>
      </c>
      <c r="AE22" s="50">
        <v>0.33165266106442576</v>
      </c>
      <c r="AF22" s="47" t="s">
        <v>272</v>
      </c>
      <c r="AG22" s="50">
        <v>0.39855072463768115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-0.14078048780487815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272</v>
      </c>
      <c r="Q23" s="50">
        <v>0.20845921450151059</v>
      </c>
      <c r="R23" s="47" t="s">
        <v>114</v>
      </c>
      <c r="S23" s="50">
        <v>0.13270777479892762</v>
      </c>
      <c r="T23" s="47" t="s">
        <v>269</v>
      </c>
      <c r="U23" s="51">
        <v>6444.8275862068967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272</v>
      </c>
      <c r="AE23" s="50">
        <v>0.33136094674556216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0.23287671232876711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235</v>
      </c>
      <c r="W24" s="51">
        <v>-5493.333333333333</v>
      </c>
      <c r="X24" s="47" t="s">
        <v>276</v>
      </c>
      <c r="Y24" s="50">
        <v>0.21019108280254778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263</v>
      </c>
      <c r="AG24" s="50">
        <v>0.38513513513513514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0.24682926829268292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114</v>
      </c>
      <c r="U25" s="51">
        <v>6376.8647281921621</v>
      </c>
      <c r="V25" s="47" t="s">
        <v>164</v>
      </c>
      <c r="W25" s="51">
        <v>-5500</v>
      </c>
      <c r="X25" s="47" t="s">
        <v>228</v>
      </c>
      <c r="Y25" s="50">
        <v>0.20979020979020979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163</v>
      </c>
      <c r="AE25" s="50">
        <v>0.32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13</v>
      </c>
      <c r="D26" s="45" t="s">
        <v>179</v>
      </c>
      <c r="E26" s="46">
        <v>-34.6</v>
      </c>
      <c r="F26" s="47" t="s">
        <v>272</v>
      </c>
      <c r="G26" s="59">
        <v>-2.8877777777777776</v>
      </c>
      <c r="H26" s="47" t="s">
        <v>227</v>
      </c>
      <c r="I26" s="48">
        <v>2.5714285714285716</v>
      </c>
      <c r="J26" s="47" t="s">
        <v>333</v>
      </c>
      <c r="K26" s="49">
        <v>0.20689655172413793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244</v>
      </c>
      <c r="Q26" s="50">
        <v>0.20441988950276244</v>
      </c>
      <c r="R26" s="47" t="s">
        <v>216</v>
      </c>
      <c r="S26" s="50">
        <v>0.13407821229050279</v>
      </c>
      <c r="T26" s="47" t="s">
        <v>276</v>
      </c>
      <c r="U26" s="51">
        <v>6317.8571428571431</v>
      </c>
      <c r="V26" s="47" t="s">
        <v>114</v>
      </c>
      <c r="W26" s="51">
        <v>-5654.848484848485</v>
      </c>
      <c r="X26" s="47" t="s">
        <v>203</v>
      </c>
      <c r="Y26" s="50">
        <v>0.20930232558139536</v>
      </c>
      <c r="Z26" s="47" t="s">
        <v>169</v>
      </c>
      <c r="AA26" s="50">
        <v>0.20127118644067796</v>
      </c>
      <c r="AB26" s="47" t="s">
        <v>258</v>
      </c>
      <c r="AC26" s="50">
        <v>0.52941176470588236</v>
      </c>
      <c r="AD26" s="47" t="s">
        <v>277</v>
      </c>
      <c r="AE26" s="50">
        <v>0.31446540880503143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2.5777777777777779</v>
      </c>
      <c r="J27" s="47" t="s">
        <v>164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235</v>
      </c>
      <c r="S27" s="50">
        <v>0.13537906137184116</v>
      </c>
      <c r="T27" s="47" t="s">
        <v>255</v>
      </c>
      <c r="U27" s="51">
        <v>6295.454545454545</v>
      </c>
      <c r="V27" s="47" t="s">
        <v>276</v>
      </c>
      <c r="W27" s="51">
        <v>-5785.135135135135</v>
      </c>
      <c r="X27" s="47" t="s">
        <v>114</v>
      </c>
      <c r="Y27" s="50">
        <v>0.20509383378016086</v>
      </c>
      <c r="Z27" s="47" t="s">
        <v>228</v>
      </c>
      <c r="AA27" s="50">
        <v>0.1888111888111888</v>
      </c>
      <c r="AB27" s="47" t="s">
        <v>333</v>
      </c>
      <c r="AC27" s="50">
        <v>0.52631578947368418</v>
      </c>
      <c r="AD27" s="47" t="s">
        <v>324</v>
      </c>
      <c r="AE27" s="50">
        <v>0.29729729729729731</v>
      </c>
      <c r="AF27" s="47" t="s">
        <v>114</v>
      </c>
      <c r="AG27" s="50">
        <v>0.37168141592920356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2.6206896551724137</v>
      </c>
      <c r="J28" s="47" t="s">
        <v>228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203</v>
      </c>
      <c r="U28" s="51">
        <v>6275</v>
      </c>
      <c r="V28" s="47" t="s">
        <v>168</v>
      </c>
      <c r="W28" s="51">
        <v>-5835.7142857142853</v>
      </c>
      <c r="X28" s="47" t="s">
        <v>268</v>
      </c>
      <c r="Y28" s="50">
        <v>0.2</v>
      </c>
      <c r="Z28" s="47" t="s">
        <v>244</v>
      </c>
      <c r="AA28" s="50">
        <v>0.18784530386740331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-5.2655172413793103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272</v>
      </c>
      <c r="M29" s="49">
        <v>0.26666666666666666</v>
      </c>
      <c r="N29" s="47" t="s">
        <v>333</v>
      </c>
      <c r="O29" s="49">
        <v>0.44827586206896552</v>
      </c>
      <c r="P29" s="47" t="s">
        <v>269</v>
      </c>
      <c r="Q29" s="50">
        <v>0.19727891156462585</v>
      </c>
      <c r="R29" s="47" t="s">
        <v>277</v>
      </c>
      <c r="S29" s="50">
        <v>0.13709677419354838</v>
      </c>
      <c r="T29" s="47" t="s">
        <v>335</v>
      </c>
      <c r="U29" s="51">
        <v>6236.363636363636</v>
      </c>
      <c r="V29" s="47" t="s">
        <v>304</v>
      </c>
      <c r="W29" s="51">
        <v>-5882.1428571428569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276</v>
      </c>
      <c r="AE29" s="50">
        <v>0.29553264604810997</v>
      </c>
      <c r="AF29" s="47" t="s">
        <v>235</v>
      </c>
      <c r="AG29" s="50">
        <v>0.36842105263157893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-5.8246575342465743</v>
      </c>
      <c r="H30" s="47" t="s">
        <v>235</v>
      </c>
      <c r="I30" s="48">
        <v>2.6438356164383561</v>
      </c>
      <c r="J30" s="47" t="s">
        <v>269</v>
      </c>
      <c r="K30" s="49">
        <v>0.19047619047619047</v>
      </c>
      <c r="L30" s="47" t="s">
        <v>333</v>
      </c>
      <c r="M30" s="49">
        <v>0.27586206896551724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0.13793103448275862</v>
      </c>
      <c r="T30" s="47" t="s">
        <v>163</v>
      </c>
      <c r="U30" s="51">
        <v>6172.2222222222226</v>
      </c>
      <c r="V30" s="47" t="s">
        <v>177</v>
      </c>
      <c r="W30" s="51">
        <v>-5950</v>
      </c>
      <c r="X30" s="47" t="s">
        <v>244</v>
      </c>
      <c r="Y30" s="50">
        <v>0.19337016574585636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235</v>
      </c>
      <c r="O31" s="49">
        <v>0.43835616438356162</v>
      </c>
      <c r="P31" s="47" t="s">
        <v>333</v>
      </c>
      <c r="Q31" s="50">
        <v>0.18274111675126903</v>
      </c>
      <c r="R31" s="47" t="s">
        <v>238</v>
      </c>
      <c r="S31" s="50">
        <v>0.1409090909090909</v>
      </c>
      <c r="T31" s="47" t="s">
        <v>277</v>
      </c>
      <c r="U31" s="51">
        <v>6093.5714285714284</v>
      </c>
      <c r="V31" s="47" t="s">
        <v>213</v>
      </c>
      <c r="W31" s="51">
        <v>-5966.666666666667</v>
      </c>
      <c r="X31" s="47" t="s">
        <v>333</v>
      </c>
      <c r="Y31" s="50">
        <v>0.19289340101522842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168</v>
      </c>
      <c r="U32" s="51">
        <v>5988.3720930232557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324</v>
      </c>
      <c r="AA32" s="50">
        <v>0.17289719626168223</v>
      </c>
      <c r="AB32" s="47" t="s">
        <v>241</v>
      </c>
      <c r="AC32" s="50">
        <v>0.5</v>
      </c>
      <c r="AD32" s="47" t="s">
        <v>335</v>
      </c>
      <c r="AE32" s="50">
        <v>0.25</v>
      </c>
      <c r="AF32" s="47" t="s">
        <v>276</v>
      </c>
      <c r="AG32" s="50">
        <v>0.35204081632653061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0.29213483146067415</v>
      </c>
      <c r="N33" s="47" t="s">
        <v>272</v>
      </c>
      <c r="O33" s="49">
        <v>0.43333333333333335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177</v>
      </c>
      <c r="U33" s="51">
        <v>5900</v>
      </c>
      <c r="V33" s="47" t="s">
        <v>335</v>
      </c>
      <c r="W33" s="51">
        <v>-6033.333333333333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0.34285714285714286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5871.5789473684208</v>
      </c>
      <c r="V34" s="47" t="s">
        <v>244</v>
      </c>
      <c r="W34" s="51">
        <v>-6062.5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235</v>
      </c>
      <c r="AE34" s="50">
        <v>0.24806201550387597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235</v>
      </c>
      <c r="Q35" s="50">
        <v>0.17148014440433212</v>
      </c>
      <c r="R35" s="47" t="s">
        <v>241</v>
      </c>
      <c r="S35" s="50">
        <v>0.15151515151515152</v>
      </c>
      <c r="T35" s="47" t="s">
        <v>263</v>
      </c>
      <c r="U35" s="51">
        <v>5807.4324324324325</v>
      </c>
      <c r="V35" s="47" t="s">
        <v>333</v>
      </c>
      <c r="W35" s="51">
        <v>-6123.8095238095239</v>
      </c>
      <c r="X35" s="47" t="s">
        <v>262</v>
      </c>
      <c r="Y35" s="50">
        <v>0.17391304347826086</v>
      </c>
      <c r="Z35" s="47" t="s">
        <v>333</v>
      </c>
      <c r="AA35" s="50">
        <v>0.16751269035532995</v>
      </c>
      <c r="AB35" s="47" t="s">
        <v>255</v>
      </c>
      <c r="AC35" s="50">
        <v>0.47826086956521741</v>
      </c>
      <c r="AD35" s="47" t="s">
        <v>227</v>
      </c>
      <c r="AE35" s="50">
        <v>0.23076923076923078</v>
      </c>
      <c r="AF35" s="47" t="s">
        <v>169</v>
      </c>
      <c r="AG35" s="50">
        <v>0.27184466019417475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244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215</v>
      </c>
      <c r="AA36" s="50">
        <v>0.16666666666666666</v>
      </c>
      <c r="AB36" s="47" t="s">
        <v>277</v>
      </c>
      <c r="AC36" s="50">
        <v>0.47770700636942676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0.30769230769230771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0.16425992779783394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0.31506849315068491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0.16767371601208458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0.15466101694915255</v>
      </c>
      <c r="Z38" s="47" t="s">
        <v>269</v>
      </c>
      <c r="AA38" s="50">
        <v>0.15646258503401361</v>
      </c>
      <c r="AB38" s="47" t="s">
        <v>335</v>
      </c>
      <c r="AC38" s="50">
        <v>0.36363636363636365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-152.69999999999999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0.30769230769230771</v>
      </c>
      <c r="P41" s="47" t="s">
        <v>335</v>
      </c>
      <c r="Q41" s="50">
        <v>0.12643678160919541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-20.653846153846153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0.14953271028037382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3.1818181818181817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9.1954022988505746E-2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-259.89999999999998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335</v>
      </c>
      <c r="E47" s="46">
        <v>-268.5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-425.19999999999993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-875.30000000000007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1025</v>
      </c>
      <c r="C2" s="121"/>
      <c r="E2" s="32" t="s">
        <v>54</v>
      </c>
      <c r="F2" s="29" t="s">
        <v>20</v>
      </c>
      <c r="G2" s="12">
        <v>910</v>
      </c>
      <c r="H2" s="93">
        <f>IF(B$17=0,0,G2/B$17)</f>
        <v>0.5752212389380531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-50.78125</v>
      </c>
      <c r="P2" s="79">
        <v>1024</v>
      </c>
      <c r="Q2" s="63">
        <v>-52000</v>
      </c>
    </row>
    <row r="3" spans="1:17">
      <c r="A3" s="19" t="s">
        <v>8</v>
      </c>
      <c r="B3" s="122">
        <v>7460</v>
      </c>
      <c r="C3" s="123"/>
      <c r="E3" s="33" t="s">
        <v>181</v>
      </c>
      <c r="F3" s="30" t="s">
        <v>156</v>
      </c>
      <c r="G3" s="13">
        <v>817</v>
      </c>
      <c r="H3" s="94">
        <f>IF(B$17=0,0,G3/B$17)</f>
        <v>0.51643489254108721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</v>
      </c>
      <c r="P3" s="80">
        <v>1025</v>
      </c>
      <c r="Q3" s="64">
        <v>-16400</v>
      </c>
    </row>
    <row r="4" spans="1:17">
      <c r="A4" s="19" t="s">
        <v>6</v>
      </c>
      <c r="B4" s="124">
        <v>-144.3000000000001</v>
      </c>
      <c r="C4" s="125"/>
      <c r="E4" s="33" t="s">
        <v>184</v>
      </c>
      <c r="F4" s="30" t="s">
        <v>187</v>
      </c>
      <c r="G4" s="13">
        <v>784</v>
      </c>
      <c r="H4" s="94">
        <f>IF(B$17=0,0,G4/B$17)</f>
        <v>0.49557522123893805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-19.716885743174924</v>
      </c>
      <c r="P4" s="80">
        <v>989</v>
      </c>
      <c r="Q4" s="64">
        <v>-19500</v>
      </c>
    </row>
    <row r="5" spans="1:17">
      <c r="A5" s="19" t="s">
        <v>7</v>
      </c>
      <c r="B5" s="126">
        <f>IF(B$2=0,0,B$4/B$2)</f>
        <v>-0.14078048780487815</v>
      </c>
      <c r="C5" s="127"/>
      <c r="E5" s="33" t="s">
        <v>60</v>
      </c>
      <c r="F5" s="30" t="s">
        <v>24</v>
      </c>
      <c r="G5" s="13">
        <v>602</v>
      </c>
      <c r="H5" s="94">
        <f>IF(B$17=0,0,G5/B$17)</f>
        <v>0.38053097345132741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-24.637681159420289</v>
      </c>
      <c r="P5" s="80">
        <v>897</v>
      </c>
      <c r="Q5" s="64">
        <v>-22100</v>
      </c>
    </row>
    <row r="6" spans="1:17">
      <c r="A6" s="19" t="s">
        <v>1</v>
      </c>
      <c r="B6" s="128">
        <f>IF(B$2=0,0,(B$7*1+B$8*2+B$9*3+B$10*4)/B$2)</f>
        <v>2.488780487804878</v>
      </c>
      <c r="C6" s="129"/>
      <c r="E6" s="33" t="s">
        <v>56</v>
      </c>
      <c r="F6" s="30" t="s">
        <v>185</v>
      </c>
      <c r="G6" s="13">
        <v>413</v>
      </c>
      <c r="H6" s="94">
        <f>IF(B$17=0,0,G6/B$17)</f>
        <v>0.26106194690265488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7.1637426900584797</v>
      </c>
      <c r="P6" s="80">
        <v>684</v>
      </c>
      <c r="Q6" s="64">
        <v>4900</v>
      </c>
    </row>
    <row r="7" spans="1:17">
      <c r="A7" s="19" t="s">
        <v>2</v>
      </c>
      <c r="B7" s="13">
        <v>262</v>
      </c>
      <c r="C7" s="6">
        <f t="shared" ref="C7:C12" si="2">IF(B$2=0,0,B7/B$2)</f>
        <v>0.25560975609756098</v>
      </c>
      <c r="E7" s="33" t="s">
        <v>57</v>
      </c>
      <c r="F7" s="30" t="s">
        <v>21</v>
      </c>
      <c r="G7" s="13">
        <v>353</v>
      </c>
      <c r="H7" s="94">
        <f>IF(B$17=0,0,G7/B$17)</f>
        <v>0.22313527180783818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-36.363636363636367</v>
      </c>
      <c r="P7" s="80">
        <v>440</v>
      </c>
      <c r="Q7" s="64">
        <v>-16000</v>
      </c>
    </row>
    <row r="8" spans="1:17">
      <c r="A8" s="19" t="s">
        <v>3</v>
      </c>
      <c r="B8" s="13">
        <v>253</v>
      </c>
      <c r="C8" s="6">
        <f>IF(B$2=0,0,B8/B$2)</f>
        <v>0.24682926829268292</v>
      </c>
      <c r="E8" s="33" t="s">
        <v>55</v>
      </c>
      <c r="F8" s="30" t="s">
        <v>155</v>
      </c>
      <c r="G8" s="13">
        <v>348</v>
      </c>
      <c r="H8" s="94">
        <f>IF(B$17=0,0,G8/B$17)</f>
        <v>0.21997471554993678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257</v>
      </c>
      <c r="C9" s="7">
        <f>IF(B$2=0,0,B9/B$2)</f>
        <v>0.25073170731707317</v>
      </c>
      <c r="E9" s="33" t="s">
        <v>59</v>
      </c>
      <c r="F9" s="30" t="s">
        <v>23</v>
      </c>
      <c r="G9" s="13">
        <v>276</v>
      </c>
      <c r="H9" s="94">
        <f>IF(B$17=0,0,G9/B$17)</f>
        <v>0.17446270543615677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253</v>
      </c>
      <c r="C10" s="7">
        <f>IF(B$2=0,0,B10/B$2)</f>
        <v>0.24682926829268292</v>
      </c>
      <c r="E10" s="33" t="s">
        <v>182</v>
      </c>
      <c r="F10" s="30" t="s">
        <v>19</v>
      </c>
      <c r="G10" s="13">
        <v>164</v>
      </c>
      <c r="H10" s="94">
        <f>IF(B$17=0,0,G10/B$17)</f>
        <v>0.10366624525916561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515</v>
      </c>
      <c r="C11" s="7">
        <f>IF(B$2=0,0,B11/B$2)</f>
        <v>0.5024390243902439</v>
      </c>
      <c r="E11" s="33" t="s">
        <v>58</v>
      </c>
      <c r="F11" s="30" t="s">
        <v>22</v>
      </c>
      <c r="G11" s="13">
        <v>103</v>
      </c>
      <c r="H11" s="94">
        <f>IF(B$17=0,0,G11/B$17)</f>
        <v>6.5107458912768645E-2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30</v>
      </c>
      <c r="C12" s="9">
        <f t="shared" si="2"/>
        <v>2.9268292682926831E-2</v>
      </c>
      <c r="E12" s="33" t="s">
        <v>77</v>
      </c>
      <c r="F12" s="30" t="s">
        <v>41</v>
      </c>
      <c r="G12" s="13">
        <v>68</v>
      </c>
      <c r="H12" s="94">
        <f>IF(B$17=0,0,G12/B$17)</f>
        <v>4.2983565107458911E-2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-1.0027237354085603</v>
      </c>
      <c r="P12" s="79">
        <v>257</v>
      </c>
      <c r="Q12" s="67">
        <v>-257.7</v>
      </c>
    </row>
    <row r="13" spans="1:17">
      <c r="A13" s="22" t="s">
        <v>97</v>
      </c>
      <c r="B13" s="15">
        <v>1530</v>
      </c>
      <c r="C13" s="11">
        <f>IF(B$3=0,0,B13/B$3)</f>
        <v>0.20509383378016086</v>
      </c>
      <c r="E13" s="33" t="s">
        <v>74</v>
      </c>
      <c r="F13" s="30" t="s">
        <v>38</v>
      </c>
      <c r="G13" s="13">
        <v>48</v>
      </c>
      <c r="H13" s="94">
        <f>IF(B$17=0,0,G13/B$17)</f>
        <v>3.0341340075853349E-2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1.4287937743190651</v>
      </c>
      <c r="P13" s="80">
        <v>257</v>
      </c>
      <c r="Q13" s="68">
        <v>367.1999999999997</v>
      </c>
    </row>
    <row r="14" spans="1:17">
      <c r="A14" s="19" t="s">
        <v>94</v>
      </c>
      <c r="B14" s="13">
        <v>1785</v>
      </c>
      <c r="C14" s="6">
        <f>IF(B$3=0,0,B14/B$3)</f>
        <v>0.23927613941018766</v>
      </c>
      <c r="E14" s="33" t="s">
        <v>183</v>
      </c>
      <c r="F14" s="30" t="s">
        <v>186</v>
      </c>
      <c r="G14" s="13">
        <v>40</v>
      </c>
      <c r="H14" s="94">
        <f>IF(B$17=0,0,G14/B$17)</f>
        <v>2.5284450063211124E-2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-1.3867704280155653</v>
      </c>
      <c r="P14" s="80">
        <v>257</v>
      </c>
      <c r="Q14" s="68">
        <v>-356.40000000000026</v>
      </c>
    </row>
    <row r="15" spans="1:17">
      <c r="A15" s="18" t="s">
        <v>99</v>
      </c>
      <c r="B15" s="12">
        <f>B21</f>
        <v>820</v>
      </c>
      <c r="C15" s="4">
        <f>IF(B$13=0,0,B15/B$13)</f>
        <v>0.53594771241830064</v>
      </c>
      <c r="E15" s="33" t="s">
        <v>71</v>
      </c>
      <c r="F15" s="30" t="s">
        <v>35</v>
      </c>
      <c r="G15" s="13">
        <v>33</v>
      </c>
      <c r="H15" s="94">
        <f>IF(B$17=0,0,G15/B$17)</f>
        <v>2.0859671302149177E-2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0.39922178988326834</v>
      </c>
      <c r="P15" s="81">
        <v>257</v>
      </c>
      <c r="Q15" s="69">
        <v>102.59999999999997</v>
      </c>
    </row>
    <row r="16" spans="1:17">
      <c r="A16" s="18" t="s">
        <v>100</v>
      </c>
      <c r="B16" s="12">
        <f>B22</f>
        <v>592</v>
      </c>
      <c r="C16" s="4">
        <f>IF(B$14=0,0,B16/B$14)</f>
        <v>0.33165266106442576</v>
      </c>
      <c r="E16" s="33" t="s">
        <v>66</v>
      </c>
      <c r="F16" s="30" t="s">
        <v>30</v>
      </c>
      <c r="G16" s="13">
        <v>28</v>
      </c>
      <c r="H16" s="94">
        <f>IF(B$17=0,0,G16/B$17)</f>
        <v>1.7699115044247787E-2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1582</v>
      </c>
      <c r="C17" s="4">
        <f>IF(B$3=0,0,B17/B$3)</f>
        <v>0.21206434316353887</v>
      </c>
      <c r="E17" s="33" t="s">
        <v>67</v>
      </c>
      <c r="F17" s="30" t="s">
        <v>31</v>
      </c>
      <c r="G17" s="13">
        <v>20</v>
      </c>
      <c r="H17" s="94">
        <f>IF(B$17=0,0,G17/B$17)</f>
        <v>1.2642225031605562E-2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990</v>
      </c>
      <c r="C18" s="6">
        <f>IF(B$3=0,0,B18/B$3)</f>
        <v>0.13270777479892762</v>
      </c>
      <c r="E18" s="33" t="s">
        <v>69</v>
      </c>
      <c r="F18" s="30" t="s">
        <v>33</v>
      </c>
      <c r="G18" s="13">
        <v>14</v>
      </c>
      <c r="H18" s="94">
        <f>IF(B$17=0,0,G18/B$17)</f>
        <v>8.8495575221238937E-3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588</v>
      </c>
      <c r="C19" s="6">
        <f>IF(B$17=0,0,B19/B$17)</f>
        <v>0.37168141592920356</v>
      </c>
      <c r="E19" s="33" t="s">
        <v>78</v>
      </c>
      <c r="F19" s="30" t="s">
        <v>42</v>
      </c>
      <c r="G19" s="13">
        <v>12</v>
      </c>
      <c r="H19" s="94">
        <f>IF(B$17=0,0,G19/B$17)</f>
        <v>7.5853350189633373E-3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994</v>
      </c>
      <c r="C20" s="6">
        <f>IF(B$17=0,0,B20/B$17)</f>
        <v>0.62831858407079644</v>
      </c>
      <c r="E20" s="33" t="s">
        <v>62</v>
      </c>
      <c r="F20" s="30" t="s">
        <v>26</v>
      </c>
      <c r="G20" s="13">
        <v>11</v>
      </c>
      <c r="H20" s="94">
        <f>IF(B$17=0,0,G20/B$17)</f>
        <v>6.9532237673830596E-3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820</v>
      </c>
      <c r="C21" s="6">
        <f>IF(B$17=0,0,B21/B$17)</f>
        <v>0.51833122629582806</v>
      </c>
      <c r="E21" s="33" t="s">
        <v>61</v>
      </c>
      <c r="F21" s="30" t="s">
        <v>25</v>
      </c>
      <c r="G21" s="13">
        <v>7</v>
      </c>
      <c r="H21" s="94">
        <f>IF(B$17=0,0,G21/B$17)</f>
        <v>4.4247787610619468E-3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592</v>
      </c>
      <c r="C22" s="6">
        <f>IF(B$17=0,0,B22/B$17)</f>
        <v>0.37420986093552466</v>
      </c>
      <c r="E22" s="33" t="s">
        <v>76</v>
      </c>
      <c r="F22" s="30" t="s">
        <v>40</v>
      </c>
      <c r="G22" s="13">
        <v>7</v>
      </c>
      <c r="H22" s="94">
        <f>IF(B$17=0,0,G22/B$17)</f>
        <v>4.4247787610619468E-3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170</v>
      </c>
      <c r="C23" s="6">
        <f>IF(B$17=0,0,B23/B$17)</f>
        <v>0.10745891276864729</v>
      </c>
      <c r="E23" s="33" t="s">
        <v>63</v>
      </c>
      <c r="F23" s="30" t="s">
        <v>27</v>
      </c>
      <c r="G23" s="13">
        <v>3</v>
      </c>
      <c r="H23" s="94">
        <f>IF(B$17=0,0,G23/B$17)</f>
        <v>1.8963337547408343E-3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6376.8647281921621</v>
      </c>
      <c r="C24" s="8">
        <v>10088200</v>
      </c>
      <c r="E24" s="33" t="s">
        <v>72</v>
      </c>
      <c r="F24" s="30" t="s">
        <v>36</v>
      </c>
      <c r="G24" s="13">
        <v>2</v>
      </c>
      <c r="H24" s="94">
        <f>IF(B$17=0,0,G24/B$17)</f>
        <v>1.2642225031605564E-3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7441.515151515152</v>
      </c>
      <c r="C25" s="98">
        <v>7367100</v>
      </c>
      <c r="E25" s="33" t="s">
        <v>75</v>
      </c>
      <c r="F25" s="30" t="s">
        <v>39</v>
      </c>
      <c r="G25" s="13">
        <v>2</v>
      </c>
      <c r="H25" s="94">
        <f>IF(B$17=0,0,G25/B$17)</f>
        <v>1.2642225031605564E-3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4596.4527027027025</v>
      </c>
      <c r="C26" s="98">
        <v>2721100</v>
      </c>
      <c r="E26" s="33" t="s">
        <v>68</v>
      </c>
      <c r="F26" s="30" t="s">
        <v>32</v>
      </c>
      <c r="G26" s="13">
        <v>1</v>
      </c>
      <c r="H26" s="94">
        <f>IF(B$17=0,0,G26/B$17)</f>
        <v>6.3211125158027818E-4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-5654.848484848485</v>
      </c>
      <c r="C27" s="98">
        <v>-5598300</v>
      </c>
      <c r="E27" s="33" t="s">
        <v>79</v>
      </c>
      <c r="F27" s="30" t="s">
        <v>43</v>
      </c>
      <c r="G27" s="13">
        <v>1</v>
      </c>
      <c r="H27" s="94">
        <f>IF(B$17=0,0,G27/B$17)</f>
        <v>6.3211125158027818E-4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6.3211125158027818E-4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6.3211125158027818E-4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2.0107238605898124E-3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180</v>
      </c>
      <c r="C35" s="102">
        <f t="shared" ref="C35:C47" si="3">IF(B$17=0,0,B35/B$17)</f>
        <v>0.11378002528445007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352</v>
      </c>
      <c r="C36" s="6">
        <f t="shared" si="3"/>
        <v>0.22250316055625791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355</v>
      </c>
      <c r="C37" s="6">
        <f t="shared" si="3"/>
        <v>0.22439949431099873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7.5716894977169114</v>
      </c>
      <c r="P37" s="80">
        <v>219</v>
      </c>
      <c r="Q37" s="68">
        <v>1658.2000000000037</v>
      </c>
    </row>
    <row r="38" spans="1:17">
      <c r="A38" s="19" t="s">
        <v>137</v>
      </c>
      <c r="B38" s="100">
        <v>329</v>
      </c>
      <c r="C38" s="6">
        <f t="shared" si="3"/>
        <v>0.20796460176991149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7.0206896551724194</v>
      </c>
      <c r="P38" s="80">
        <v>87</v>
      </c>
      <c r="Q38" s="68">
        <v>610.80000000000052</v>
      </c>
    </row>
    <row r="39" spans="1:17">
      <c r="A39" s="19" t="s">
        <v>138</v>
      </c>
      <c r="B39" s="100">
        <v>185</v>
      </c>
      <c r="C39" s="6">
        <f t="shared" si="3"/>
        <v>0.11694058154235146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117</v>
      </c>
      <c r="C40" s="6">
        <f t="shared" si="3"/>
        <v>7.3957016434892539E-2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37</v>
      </c>
      <c r="C41" s="6">
        <f t="shared" si="3"/>
        <v>2.3388116308470291E-2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3.7092592592592588</v>
      </c>
      <c r="P41" s="80">
        <v>270</v>
      </c>
      <c r="Q41" s="68">
        <v>1001.4999999999999</v>
      </c>
    </row>
    <row r="42" spans="1:17">
      <c r="A42" s="19" t="s">
        <v>142</v>
      </c>
      <c r="B42" s="100">
        <v>14</v>
      </c>
      <c r="C42" s="6">
        <f t="shared" si="3"/>
        <v>8.8495575221238937E-3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5.0568900126422255E-3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6.3211125158027818E-4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6.3211125158027818E-4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-1.1666666666666738</v>
      </c>
      <c r="P46" s="80">
        <v>75</v>
      </c>
      <c r="Q46" s="68">
        <v>-87.50000000000054</v>
      </c>
    </row>
    <row r="47" spans="1:17">
      <c r="A47" s="21" t="s">
        <v>147</v>
      </c>
      <c r="B47" s="101">
        <v>3</v>
      </c>
      <c r="C47" s="9">
        <f t="shared" si="3"/>
        <v>1.8963337547408343E-3</v>
      </c>
      <c r="K47" s="5">
        <v>45</v>
      </c>
      <c r="L47" s="61">
        <v>-52.099999999999987</v>
      </c>
      <c r="N47" s="76" t="s">
        <v>277</v>
      </c>
      <c r="O47" s="86">
        <f>IF(P47=0,0,Q47/P47)</f>
        <v>-1.7086142322097337</v>
      </c>
      <c r="P47" s="80">
        <v>267</v>
      </c>
      <c r="Q47" s="68">
        <v>-456.19999999999891</v>
      </c>
    </row>
    <row r="48" spans="1:17">
      <c r="K48" s="5">
        <v>46</v>
      </c>
      <c r="L48" s="61">
        <v>-44.199999999999989</v>
      </c>
      <c r="N48" s="76" t="s">
        <v>164</v>
      </c>
      <c r="O48" s="86">
        <f>IF(P48=0,0,Q48/P48)</f>
        <v>-2.2222222222222197</v>
      </c>
      <c r="P48" s="80">
        <v>45</v>
      </c>
      <c r="Q48" s="68">
        <v>-99.999999999999886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-9.1861471861472079</v>
      </c>
      <c r="P52" s="80">
        <v>231</v>
      </c>
      <c r="Q52" s="68">
        <v>-2122.000000000005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-14.126726726726712</v>
      </c>
      <c r="P56" s="80">
        <v>333</v>
      </c>
      <c r="Q56" s="68">
        <v>-4704.1999999999953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-14.52612612612613</v>
      </c>
      <c r="P57" s="80">
        <v>222</v>
      </c>
      <c r="Q57" s="68">
        <v>-3224.8000000000006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87</v>
      </c>
      <c r="H2" s="93">
        <f>IF(B$17=0,0,G2/B$17)</f>
        <v>0.84466019417475724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1098.4375</v>
      </c>
      <c r="P2" s="79">
        <v>64</v>
      </c>
      <c r="Q2" s="63">
        <v>70300</v>
      </c>
    </row>
    <row r="3" spans="1:17">
      <c r="A3" s="19" t="s">
        <v>8</v>
      </c>
      <c r="B3" s="122">
        <v>472</v>
      </c>
      <c r="C3" s="123"/>
      <c r="E3" s="33" t="s">
        <v>184</v>
      </c>
      <c r="F3" s="30" t="s">
        <v>187</v>
      </c>
      <c r="G3" s="13">
        <v>74</v>
      </c>
      <c r="H3" s="94">
        <f>IF(B$17=0,0,G3/B$17)</f>
        <v>0.71844660194174759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1093.75</v>
      </c>
      <c r="P3" s="80">
        <v>64</v>
      </c>
      <c r="Q3" s="64">
        <v>70000</v>
      </c>
    </row>
    <row r="4" spans="1:17">
      <c r="A4" s="19" t="s">
        <v>6</v>
      </c>
      <c r="B4" s="124">
        <v>791.5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0.42718446601941745</v>
      </c>
      <c r="I4" s="56">
        <v>36</v>
      </c>
      <c r="K4" s="5">
        <v>2</v>
      </c>
      <c r="L4" s="61">
        <v>0.60000000000000142</v>
      </c>
      <c r="N4" s="76" t="s">
        <v>105</v>
      </c>
      <c r="O4" s="83">
        <f t="shared" si="0"/>
        <v>966.12903225806451</v>
      </c>
      <c r="P4" s="80">
        <v>62</v>
      </c>
      <c r="Q4" s="64">
        <v>59900</v>
      </c>
    </row>
    <row r="5" spans="1:17">
      <c r="A5" s="19" t="s">
        <v>7</v>
      </c>
      <c r="B5" s="126">
        <f>IF(B$2=0,0,B$4/B$2)</f>
        <v>12.3671875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0.35922330097087379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101.88679245283019</v>
      </c>
      <c r="P5" s="80">
        <v>53</v>
      </c>
      <c r="Q5" s="64">
        <v>5400</v>
      </c>
    </row>
    <row r="6" spans="1:17">
      <c r="A6" s="19" t="s">
        <v>1</v>
      </c>
      <c r="B6" s="128">
        <f>IF(B$2=0,0,(B$7*1+B$8*2+B$9*3+B$10*4)/B$2)</f>
        <v>2.171875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0.28155339805825241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1247.5</v>
      </c>
      <c r="P6" s="80">
        <v>40</v>
      </c>
      <c r="Q6" s="64">
        <v>49900</v>
      </c>
    </row>
    <row r="7" spans="1:17">
      <c r="A7" s="19" t="s">
        <v>2</v>
      </c>
      <c r="B7" s="13">
        <v>22</v>
      </c>
      <c r="C7" s="6">
        <f t="shared" ref="C7:C12" si="2">IF(B$2=0,0,B7/B$2)</f>
        <v>0.34375</v>
      </c>
      <c r="E7" s="33" t="s">
        <v>59</v>
      </c>
      <c r="F7" s="30" t="s">
        <v>23</v>
      </c>
      <c r="G7" s="13">
        <v>26</v>
      </c>
      <c r="H7" s="94">
        <f>IF(B$17=0,0,G7/B$17)</f>
        <v>0.25242718446601942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0.296875</v>
      </c>
      <c r="E8" s="33" t="s">
        <v>55</v>
      </c>
      <c r="F8" s="30" t="s">
        <v>155</v>
      </c>
      <c r="G8" s="13">
        <v>23</v>
      </c>
      <c r="H8" s="94">
        <f>IF(B$17=0,0,G8/B$17)</f>
        <v>0.22330097087378642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13</v>
      </c>
      <c r="C9" s="7">
        <f>IF(B$2=0,0,B9/B$2)</f>
        <v>0.203125</v>
      </c>
      <c r="E9" s="33" t="s">
        <v>56</v>
      </c>
      <c r="F9" s="30" t="s">
        <v>185</v>
      </c>
      <c r="G9" s="13">
        <v>18</v>
      </c>
      <c r="H9" s="94">
        <f>IF(B$17=0,0,G9/B$17)</f>
        <v>0.17475728155339806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0.15625</v>
      </c>
      <c r="E10" s="33" t="s">
        <v>58</v>
      </c>
      <c r="F10" s="30" t="s">
        <v>22</v>
      </c>
      <c r="G10" s="13">
        <v>9</v>
      </c>
      <c r="H10" s="94">
        <f>IF(B$17=0,0,G10/B$17)</f>
        <v>8.7378640776699032E-2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0.640625</v>
      </c>
      <c r="E11" s="33" t="s">
        <v>182</v>
      </c>
      <c r="F11" s="30" t="s">
        <v>19</v>
      </c>
      <c r="G11" s="13">
        <v>7</v>
      </c>
      <c r="H11" s="94">
        <f>IF(B$17=0,0,G11/B$17)</f>
        <v>6.7961165048543687E-2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77</v>
      </c>
      <c r="F12" s="30" t="s">
        <v>41</v>
      </c>
      <c r="G12" s="13">
        <v>7</v>
      </c>
      <c r="H12" s="94">
        <f>IF(B$17=0,0,G12/B$17)</f>
        <v>6.7961165048543687E-2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73</v>
      </c>
      <c r="C13" s="11">
        <f>IF(B$3=0,0,B13/B$3)</f>
        <v>0.15466101694915255</v>
      </c>
      <c r="E13" s="33" t="s">
        <v>74</v>
      </c>
      <c r="F13" s="30" t="s">
        <v>38</v>
      </c>
      <c r="G13" s="13">
        <v>2</v>
      </c>
      <c r="H13" s="94">
        <f>IF(B$17=0,0,G13/B$17)</f>
        <v>1.9417475728155338E-2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18.875</v>
      </c>
      <c r="P13" s="80">
        <v>12</v>
      </c>
      <c r="Q13" s="68">
        <v>226.5</v>
      </c>
    </row>
    <row r="14" spans="1:17">
      <c r="A14" s="19" t="s">
        <v>94</v>
      </c>
      <c r="B14" s="13">
        <v>95</v>
      </c>
      <c r="C14" s="6">
        <f>IF(B$3=0,0,B14/B$3)</f>
        <v>0.20127118644067796</v>
      </c>
      <c r="E14" s="33" t="s">
        <v>62</v>
      </c>
      <c r="F14" s="30" t="s">
        <v>26</v>
      </c>
      <c r="G14" s="13">
        <v>1</v>
      </c>
      <c r="H14" s="94">
        <f>IF(B$17=0,0,G14/B$17)</f>
        <v>9.7087378640776691E-3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9.7087378640776691E-3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38</v>
      </c>
      <c r="C16" s="4">
        <f>IF(B$14=0,0,B16/B$14)</f>
        <v>0.4</v>
      </c>
      <c r="E16" s="33" t="s">
        <v>67</v>
      </c>
      <c r="F16" s="30" t="s">
        <v>31</v>
      </c>
      <c r="G16" s="13">
        <v>1</v>
      </c>
      <c r="H16" s="94">
        <f>IF(B$17=0,0,G16/B$17)</f>
        <v>9.7087378640776691E-3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103</v>
      </c>
      <c r="C17" s="4">
        <f>IF(B$3=0,0,B17/B$3)</f>
        <v>0.21822033898305085</v>
      </c>
      <c r="E17" s="33" t="s">
        <v>183</v>
      </c>
      <c r="F17" s="30" t="s">
        <v>186</v>
      </c>
      <c r="G17" s="13">
        <v>1</v>
      </c>
      <c r="H17" s="94">
        <f>IF(B$17=0,0,G17/B$17)</f>
        <v>9.7087378640776691E-3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9.7457627118644072E-2</v>
      </c>
      <c r="E18" s="33" t="s">
        <v>68</v>
      </c>
      <c r="F18" s="30" t="s">
        <v>32</v>
      </c>
      <c r="G18" s="13">
        <v>1</v>
      </c>
      <c r="H18" s="94">
        <f>IF(B$17=0,0,G18/B$17)</f>
        <v>9.7087378640776691E-3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28</v>
      </c>
      <c r="C19" s="6">
        <f>IF(B$17=0,0,B19/B$17)</f>
        <v>0.27184466019417475</v>
      </c>
      <c r="E19" s="33" t="s">
        <v>69</v>
      </c>
      <c r="F19" s="30" t="s">
        <v>33</v>
      </c>
      <c r="G19" s="13">
        <v>1</v>
      </c>
      <c r="H19" s="94">
        <f>IF(B$17=0,0,G19/B$17)</f>
        <v>9.7087378640776691E-3</v>
      </c>
      <c r="I19" s="56">
        <v>8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75</v>
      </c>
      <c r="C20" s="6">
        <f>IF(B$17=0,0,B20/B$17)</f>
        <v>0.72815533980582525</v>
      </c>
      <c r="E20" s="33" t="s">
        <v>71</v>
      </c>
      <c r="F20" s="30" t="s">
        <v>35</v>
      </c>
      <c r="G20" s="13">
        <v>1</v>
      </c>
      <c r="H20" s="94">
        <f>IF(B$17=0,0,G20/B$17)</f>
        <v>9.7087378640776691E-3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0.42718446601941745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38</v>
      </c>
      <c r="C22" s="6">
        <f>IF(B$17=0,0,B22/B$17)</f>
        <v>0.36893203883495146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21</v>
      </c>
      <c r="C23" s="6">
        <f>IF(B$17=0,0,B23/B$17)</f>
        <v>0.20388349514563106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7467.961165048544</v>
      </c>
      <c r="C24" s="8">
        <v>769200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>IF(P24=0,0,Q24/P24)</f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8275.3846153846152</v>
      </c>
      <c r="C25" s="98">
        <v>537900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6086.8421052631575</v>
      </c>
      <c r="C26" s="98">
        <v>231300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-4636.95652173913</v>
      </c>
      <c r="C27" s="98">
        <v>-213300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5.8252427184466021E-2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19</v>
      </c>
      <c r="C36" s="6">
        <f t="shared" si="3"/>
        <v>0.18446601941747573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3"/>
        <v>0.20388349514563106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32</v>
      </c>
      <c r="C38" s="6">
        <f t="shared" si="3"/>
        <v>0.31067961165048541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6.7961165048543687E-2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9.7087378640776698E-2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>IF(P40=0,0,Q40/P40)</f>
        <v>9.5083333333333329</v>
      </c>
      <c r="P40" s="80">
        <v>12</v>
      </c>
      <c r="Q40" s="68">
        <v>114.1</v>
      </c>
    </row>
    <row r="41" spans="1:17">
      <c r="A41" s="19" t="s">
        <v>141</v>
      </c>
      <c r="B41" s="100">
        <v>6</v>
      </c>
      <c r="C41" s="6">
        <f t="shared" si="3"/>
        <v>5.8252427184466021E-2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>IF(P41=0,0,Q41/P41)</f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6.5181818181818185</v>
      </c>
      <c r="P42" s="80">
        <v>11</v>
      </c>
      <c r="Q42" s="68">
        <v>71.7</v>
      </c>
    </row>
    <row r="43" spans="1:17">
      <c r="A43" s="19" t="s">
        <v>143</v>
      </c>
      <c r="B43" s="100">
        <v>2</v>
      </c>
      <c r="C43" s="6">
        <f t="shared" si="3"/>
        <v>1.9417475728155338E-2</v>
      </c>
      <c r="K43" s="5">
        <v>41</v>
      </c>
      <c r="L43" s="61">
        <v>584.79999999999995</v>
      </c>
      <c r="N43" s="76" t="s">
        <v>276</v>
      </c>
      <c r="O43" s="86">
        <f>IF(P43=0,0,Q43/P43)</f>
        <v>1.9666666666666657</v>
      </c>
      <c r="P43" s="80">
        <v>12</v>
      </c>
      <c r="Q43" s="68">
        <v>23.599999999999987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195</v>
      </c>
      <c r="O44" s="86">
        <f>IF(P44=0,0,Q44/P44)</f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164</v>
      </c>
      <c r="O45" s="86">
        <f>IF(P45=0,0,Q45/P45)</f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265</v>
      </c>
      <c r="O46" s="86">
        <f>IF(P46=0,0,Q46/P46)</f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335</v>
      </c>
      <c r="O47" s="86">
        <f>IF(P47=0,0,Q47/P47)</f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177</v>
      </c>
      <c r="O48" s="86">
        <f>IF(P48=0,0,Q48/P48)</f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>IF(P49=0,0,Q49/P49)</f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>IF(P50=0,0,Q50/P50)</f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18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</v>
      </c>
      <c r="C2" s="121"/>
      <c r="E2" s="32" t="s">
        <v>181</v>
      </c>
      <c r="F2" s="29" t="s">
        <v>156</v>
      </c>
      <c r="G2" s="12">
        <v>52</v>
      </c>
      <c r="H2" s="93">
        <f>IF(B$17=0,0,G2/B$17)</f>
        <v>0.54736842105263162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-713.69863013698625</v>
      </c>
      <c r="P2" s="79">
        <v>73</v>
      </c>
      <c r="Q2" s="63">
        <v>-52100</v>
      </c>
    </row>
    <row r="3" spans="1:17">
      <c r="A3" s="19" t="s">
        <v>8</v>
      </c>
      <c r="B3" s="122">
        <v>554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0.52631578947368418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-193.15068493150685</v>
      </c>
      <c r="P3" s="80">
        <v>73</v>
      </c>
      <c r="Q3" s="64">
        <v>-14100</v>
      </c>
    </row>
    <row r="4" spans="1:17">
      <c r="A4" s="19" t="s">
        <v>6</v>
      </c>
      <c r="B4" s="124">
        <v>-425.19999999999993</v>
      </c>
      <c r="C4" s="125"/>
      <c r="E4" s="33" t="s">
        <v>54</v>
      </c>
      <c r="F4" s="30" t="s">
        <v>20</v>
      </c>
      <c r="G4" s="13">
        <v>49</v>
      </c>
      <c r="H4" s="94">
        <f>IF(B$17=0,0,G4/B$17)</f>
        <v>0.51578947368421058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-606.94444444444446</v>
      </c>
      <c r="P4" s="80">
        <v>72</v>
      </c>
      <c r="Q4" s="64">
        <v>-43700</v>
      </c>
    </row>
    <row r="5" spans="1:17">
      <c r="A5" s="19" t="s">
        <v>7</v>
      </c>
      <c r="B5" s="126">
        <f>IF(B$2=0,0,B$4/B$2)</f>
        <v>-5.8246575342465743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0.38947368421052631</v>
      </c>
      <c r="I5" s="56">
        <v>20</v>
      </c>
      <c r="K5" s="5">
        <v>3</v>
      </c>
      <c r="L5" s="61">
        <v>-67.200000000000017</v>
      </c>
      <c r="N5" s="76" t="s">
        <v>157</v>
      </c>
      <c r="O5" s="83">
        <f>IF(P5=0,0,Q5/P5)</f>
        <v>-275.36231884057969</v>
      </c>
      <c r="P5" s="80">
        <v>69</v>
      </c>
      <c r="Q5" s="64">
        <v>-19000</v>
      </c>
    </row>
    <row r="6" spans="1:17">
      <c r="A6" s="19" t="s">
        <v>1</v>
      </c>
      <c r="B6" s="128">
        <f>IF(B$2=0,0,(B$7*1+B$8*2+B$9*3+B$10*4)/B$2)</f>
        <v>2.6438356164383561</v>
      </c>
      <c r="C6" s="129"/>
      <c r="E6" s="33" t="s">
        <v>56</v>
      </c>
      <c r="F6" s="30" t="s">
        <v>185</v>
      </c>
      <c r="G6" s="13">
        <v>28</v>
      </c>
      <c r="H6" s="94">
        <f>IF(B$17=0,0,G6/B$17)</f>
        <v>0.29473684210526313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-187.5</v>
      </c>
      <c r="P6" s="80">
        <v>56</v>
      </c>
      <c r="Q6" s="64">
        <v>-10500</v>
      </c>
    </row>
    <row r="7" spans="1:17">
      <c r="A7" s="19" t="s">
        <v>2</v>
      </c>
      <c r="B7" s="13">
        <v>17</v>
      </c>
      <c r="C7" s="6">
        <f t="shared" ref="C7:C12" si="2">IF(B$2=0,0,B7/B$2)</f>
        <v>0.23287671232876711</v>
      </c>
      <c r="E7" s="33" t="s">
        <v>57</v>
      </c>
      <c r="F7" s="30" t="s">
        <v>21</v>
      </c>
      <c r="G7" s="13">
        <v>25</v>
      </c>
      <c r="H7" s="94">
        <f>IF(B$17=0,0,G7/B$17)</f>
        <v>0.26315789473684209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-376.92307692307691</v>
      </c>
      <c r="P7" s="80">
        <v>39</v>
      </c>
      <c r="Q7" s="64">
        <v>-14700</v>
      </c>
    </row>
    <row r="8" spans="1:17">
      <c r="A8" s="19" t="s">
        <v>3</v>
      </c>
      <c r="B8" s="13">
        <v>15</v>
      </c>
      <c r="C8" s="6">
        <f>IF(B$2=0,0,B8/B$2)</f>
        <v>0.20547945205479451</v>
      </c>
      <c r="E8" s="33" t="s">
        <v>55</v>
      </c>
      <c r="F8" s="30" t="s">
        <v>155</v>
      </c>
      <c r="G8" s="13">
        <v>21</v>
      </c>
      <c r="H8" s="94">
        <f>IF(B$17=0,0,G8/B$17)</f>
        <v>0.22105263157894736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18</v>
      </c>
      <c r="C9" s="7">
        <f>IF(B$2=0,0,B9/B$2)</f>
        <v>0.24657534246575341</v>
      </c>
      <c r="E9" s="33" t="s">
        <v>59</v>
      </c>
      <c r="F9" s="30" t="s">
        <v>23</v>
      </c>
      <c r="G9" s="13">
        <v>15</v>
      </c>
      <c r="H9" s="94">
        <f>IF(B$17=0,0,G9/B$17)</f>
        <v>0.15789473684210525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0.31506849315068491</v>
      </c>
      <c r="E10" s="33" t="s">
        <v>182</v>
      </c>
      <c r="F10" s="30" t="s">
        <v>19</v>
      </c>
      <c r="G10" s="13">
        <v>7</v>
      </c>
      <c r="H10" s="94">
        <f>IF(B$17=0,0,G10/B$17)</f>
        <v>7.3684210526315783E-2</v>
      </c>
      <c r="I10" s="56">
        <v>21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32</v>
      </c>
      <c r="C11" s="7">
        <f>IF(B$2=0,0,B11/B$2)</f>
        <v>0.43835616438356162</v>
      </c>
      <c r="E11" s="33" t="s">
        <v>58</v>
      </c>
      <c r="F11" s="30" t="s">
        <v>22</v>
      </c>
      <c r="G11" s="13">
        <v>4</v>
      </c>
      <c r="H11" s="94">
        <f>IF(B$17=0,0,G11/B$17)</f>
        <v>4.2105263157894736E-2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2.7397260273972601E-2</v>
      </c>
      <c r="E12" s="33" t="s">
        <v>77</v>
      </c>
      <c r="F12" s="30" t="s">
        <v>41</v>
      </c>
      <c r="G12" s="13">
        <v>3</v>
      </c>
      <c r="H12" s="94">
        <f>IF(B$17=0,0,G12/B$17)</f>
        <v>3.1578947368421054E-2</v>
      </c>
      <c r="I12" s="56">
        <v>17</v>
      </c>
      <c r="K12" s="5">
        <v>10</v>
      </c>
      <c r="L12" s="61">
        <v>-333.20000000000005</v>
      </c>
      <c r="N12" s="75" t="s">
        <v>126</v>
      </c>
      <c r="O12" s="85">
        <f>IF(P12=0,0,Q12/P12)</f>
        <v>-16.18888888888889</v>
      </c>
      <c r="P12" s="79">
        <v>18</v>
      </c>
      <c r="Q12" s="67">
        <v>-291.40000000000003</v>
      </c>
    </row>
    <row r="13" spans="1:17">
      <c r="A13" s="22" t="s">
        <v>97</v>
      </c>
      <c r="B13" s="15">
        <v>91</v>
      </c>
      <c r="C13" s="11">
        <f>IF(B$3=0,0,B13/B$3)</f>
        <v>0.16425992779783394</v>
      </c>
      <c r="E13" s="33" t="s">
        <v>71</v>
      </c>
      <c r="F13" s="30" t="s">
        <v>35</v>
      </c>
      <c r="G13" s="13">
        <v>2</v>
      </c>
      <c r="H13" s="94">
        <f>IF(B$17=0,0,G13/B$17)</f>
        <v>2.1052631578947368E-2</v>
      </c>
      <c r="I13" s="56">
        <v>13</v>
      </c>
      <c r="K13" s="5">
        <v>11</v>
      </c>
      <c r="L13" s="61">
        <v>-378.40000000000003</v>
      </c>
      <c r="N13" s="76" t="s">
        <v>127</v>
      </c>
      <c r="O13" s="86">
        <f>IF(P13=0,0,Q13/P13)</f>
        <v>-3.0809523809523811</v>
      </c>
      <c r="P13" s="80">
        <v>21</v>
      </c>
      <c r="Q13" s="68">
        <v>-64.7</v>
      </c>
    </row>
    <row r="14" spans="1:17">
      <c r="A14" s="19" t="s">
        <v>94</v>
      </c>
      <c r="B14" s="13">
        <v>129</v>
      </c>
      <c r="C14" s="6">
        <f>IF(B$3=0,0,B14/B$3)</f>
        <v>0.23285198555956679</v>
      </c>
      <c r="E14" s="33" t="s">
        <v>61</v>
      </c>
      <c r="F14" s="30" t="s">
        <v>25</v>
      </c>
      <c r="G14" s="13">
        <v>1</v>
      </c>
      <c r="H14" s="94">
        <f>IF(B$17=0,0,G14/B$17)</f>
        <v>1.0526315789473684E-2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-10.577777777777774</v>
      </c>
      <c r="P14" s="80">
        <v>18</v>
      </c>
      <c r="Q14" s="68">
        <v>-190.39999999999992</v>
      </c>
    </row>
    <row r="15" spans="1:17">
      <c r="A15" s="18" t="s">
        <v>99</v>
      </c>
      <c r="B15" s="12">
        <f>B21</f>
        <v>52</v>
      </c>
      <c r="C15" s="4">
        <f>IF(B$13=0,0,B15/B$13)</f>
        <v>0.5714285714285714</v>
      </c>
      <c r="E15" s="33" t="s">
        <v>62</v>
      </c>
      <c r="F15" s="30" t="s">
        <v>26</v>
      </c>
      <c r="G15" s="13">
        <v>1</v>
      </c>
      <c r="H15" s="94">
        <f>IF(B$17=0,0,G15/B$17)</f>
        <v>1.0526315789473684E-2</v>
      </c>
      <c r="I15" s="56">
        <v>5</v>
      </c>
      <c r="K15" s="5">
        <v>13</v>
      </c>
      <c r="L15" s="61">
        <v>-426.8</v>
      </c>
      <c r="N15" s="77" t="s">
        <v>159</v>
      </c>
      <c r="O15" s="87">
        <f>IF(P15=0,0,Q15/P15)</f>
        <v>7.5812500000000025</v>
      </c>
      <c r="P15" s="81">
        <v>16</v>
      </c>
      <c r="Q15" s="69">
        <v>121.30000000000004</v>
      </c>
    </row>
    <row r="16" spans="1:17">
      <c r="A16" s="18" t="s">
        <v>100</v>
      </c>
      <c r="B16" s="12">
        <f>B22</f>
        <v>32</v>
      </c>
      <c r="C16" s="4">
        <f>IF(B$14=0,0,B16/B$14)</f>
        <v>0.24806201550387597</v>
      </c>
      <c r="E16" s="33" t="s">
        <v>66</v>
      </c>
      <c r="F16" s="30" t="s">
        <v>30</v>
      </c>
      <c r="G16" s="13">
        <v>1</v>
      </c>
      <c r="H16" s="94">
        <f>IF(B$17=0,0,G16/B$17)</f>
        <v>1.0526315789473684E-2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95</v>
      </c>
      <c r="C17" s="4">
        <f>IF(B$3=0,0,B17/B$3)</f>
        <v>0.17148014440433212</v>
      </c>
      <c r="E17" s="33" t="s">
        <v>183</v>
      </c>
      <c r="F17" s="30" t="s">
        <v>186</v>
      </c>
      <c r="G17" s="13">
        <v>1</v>
      </c>
      <c r="H17" s="94">
        <f>IF(B$17=0,0,G17/B$17)</f>
        <v>1.0526315789473684E-2</v>
      </c>
      <c r="I17" s="56">
        <v>18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0.13537906137184116</v>
      </c>
      <c r="E18" s="33" t="s">
        <v>74</v>
      </c>
      <c r="F18" s="30" t="s">
        <v>38</v>
      </c>
      <c r="G18" s="13">
        <v>1</v>
      </c>
      <c r="H18" s="94">
        <f>IF(B$17=0,0,G18/B$17)</f>
        <v>1.0526315789473684E-2</v>
      </c>
      <c r="I18" s="56">
        <v>21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35</v>
      </c>
      <c r="C19" s="6">
        <f>IF(B$17=0,0,B19/B$17)</f>
        <v>0.36842105263157893</v>
      </c>
      <c r="E19" s="33" t="s">
        <v>76</v>
      </c>
      <c r="F19" s="30" t="s">
        <v>40</v>
      </c>
      <c r="G19" s="13">
        <v>1</v>
      </c>
      <c r="H19" s="94">
        <f>IF(B$17=0,0,G19/B$17)</f>
        <v>1.0526315789473684E-2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 t="shared" si="3"/>
        <v>50.4</v>
      </c>
      <c r="P19" s="80">
        <v>10</v>
      </c>
      <c r="Q19" s="68">
        <v>504</v>
      </c>
    </row>
    <row r="20" spans="1:17">
      <c r="A20" s="19" t="s">
        <v>11</v>
      </c>
      <c r="B20" s="13">
        <v>60</v>
      </c>
      <c r="C20" s="6">
        <f>IF(B$17=0,0,B20/B$17)</f>
        <v>0.63157894736842102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-401.40000000000003</v>
      </c>
      <c r="N20" s="76" t="s">
        <v>238</v>
      </c>
      <c r="O20" s="86">
        <f t="shared" si="3"/>
        <v>42</v>
      </c>
      <c r="P20" s="80">
        <v>7</v>
      </c>
      <c r="Q20" s="68">
        <v>294</v>
      </c>
    </row>
    <row r="21" spans="1:17">
      <c r="A21" s="19" t="s">
        <v>151</v>
      </c>
      <c r="B21" s="13">
        <v>52</v>
      </c>
      <c r="C21" s="6">
        <f>IF(B$17=0,0,B21/B$17)</f>
        <v>0.54736842105263162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27.022222222222226</v>
      </c>
      <c r="P21" s="80">
        <v>9</v>
      </c>
      <c r="Q21" s="68">
        <v>243.20000000000002</v>
      </c>
    </row>
    <row r="22" spans="1:17">
      <c r="A22" s="19" t="s">
        <v>149</v>
      </c>
      <c r="B22" s="13">
        <v>32</v>
      </c>
      <c r="C22" s="6">
        <f>IF(B$17=0,0,B22/B$17)</f>
        <v>0.33684210526315789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11</v>
      </c>
      <c r="C23" s="6">
        <f>IF(B$17=0,0,B23/B$17)</f>
        <v>0.11578947368421053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272</v>
      </c>
      <c r="O23" s="86">
        <f t="shared" si="3"/>
        <v>4.3727272727272739</v>
      </c>
      <c r="P23" s="80">
        <v>33</v>
      </c>
      <c r="Q23" s="68">
        <v>144.30000000000004</v>
      </c>
    </row>
    <row r="24" spans="1:17">
      <c r="A24" s="19" t="s">
        <v>5</v>
      </c>
      <c r="B24" s="16">
        <f>IF(B$17=0,0,C24/B$17)</f>
        <v>5871.5789473684208</v>
      </c>
      <c r="C24" s="8">
        <v>557800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6841.269841269841</v>
      </c>
      <c r="C25" s="98">
        <v>431000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3962.5</v>
      </c>
      <c r="C26" s="98">
        <v>126800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269</v>
      </c>
      <c r="O26" s="86">
        <f t="shared" si="3"/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-5493.333333333333</v>
      </c>
      <c r="C27" s="98">
        <v>-412000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277</v>
      </c>
      <c r="O27" s="86">
        <f t="shared" si="3"/>
        <v>-14.743750000000002</v>
      </c>
      <c r="P27" s="80">
        <v>32</v>
      </c>
      <c r="Q27" s="68">
        <v>-471.80000000000007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276</v>
      </c>
      <c r="O28" s="86">
        <f t="shared" si="3"/>
        <v>-14.979999999999995</v>
      </c>
      <c r="P28" s="80">
        <v>40</v>
      </c>
      <c r="Q28" s="68">
        <v>-599.19999999999982</v>
      </c>
    </row>
    <row r="29" spans="1:17">
      <c r="A29" s="19" t="s">
        <v>131</v>
      </c>
      <c r="B29" s="13">
        <v>30</v>
      </c>
      <c r="C29" s="96">
        <v>10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1.8050541516245488E-3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-25.904347826086955</v>
      </c>
      <c r="P32" s="80">
        <v>23</v>
      </c>
      <c r="Q32" s="68">
        <v>-595.79999999999995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 t="shared" si="3"/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11</v>
      </c>
      <c r="C35" s="102">
        <f t="shared" ref="C35:C47" si="4">IF(B$17=0,0,B35/B$17)</f>
        <v>0.11578947368421053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23</v>
      </c>
      <c r="C36" s="6">
        <f t="shared" si="4"/>
        <v>0.24210526315789474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25</v>
      </c>
      <c r="C38" s="6">
        <f t="shared" si="4"/>
        <v>0.26315789473684209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9</v>
      </c>
      <c r="C39" s="6">
        <f t="shared" si="4"/>
        <v>9.4736842105263161E-2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4"/>
        <v>8.4210526315789472E-2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</sheetData>
  <sortState xmlns:xlrd2="http://schemas.microsoft.com/office/spreadsheetml/2017/richdata2" ref="E2:I7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>IF(P23=0,0,Q23/P23)</f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>IF(P24=0,0,Q24/P24)</f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>IF(P25=0,0,Q25/P25)</f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>IF(P26=0,0,Q26/P26)</f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>IF(P27=0,0,Q27/P27)</f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>IF(P29=0,0,Q29/P29)</f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>IF(P30=0,0,Q30/P30)</f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>IF(P31=0,0,Q31/P31)</f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>IF(P32=0,0,Q32/P32)</f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>IF(P34=0,0,Q34/P34)</f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3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>IF(P35=0,0,Q35/P35)</f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>IF(P36=0,0,Q36/P36)</f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3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0.5067567567567568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835.1351351351351</v>
      </c>
      <c r="P2" s="79">
        <v>74</v>
      </c>
      <c r="Q2" s="63">
        <v>61800</v>
      </c>
    </row>
    <row r="3" spans="1:17">
      <c r="A3" s="19" t="s">
        <v>8</v>
      </c>
      <c r="B3" s="122">
        <v>568</v>
      </c>
      <c r="C3" s="123"/>
      <c r="E3" s="33" t="s">
        <v>54</v>
      </c>
      <c r="F3" s="30" t="s">
        <v>20</v>
      </c>
      <c r="G3" s="13">
        <v>72</v>
      </c>
      <c r="H3" s="94">
        <f>IF(B$17=0,0,G3/B$17)</f>
        <v>0.48648648648648651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371.62162162162161</v>
      </c>
      <c r="P3" s="80">
        <v>74</v>
      </c>
      <c r="Q3" s="64">
        <v>27500</v>
      </c>
    </row>
    <row r="4" spans="1:17">
      <c r="A4" s="19" t="s">
        <v>6</v>
      </c>
      <c r="B4" s="124">
        <v>799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0.45270270270270269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284.93150684931504</v>
      </c>
      <c r="P4" s="80">
        <v>73</v>
      </c>
      <c r="Q4" s="64">
        <v>20800</v>
      </c>
    </row>
    <row r="5" spans="1:17">
      <c r="A5" s="19" t="s">
        <v>7</v>
      </c>
      <c r="B5" s="126">
        <f>IF(B$2=0,0,B$4/B$2)</f>
        <v>10.797297297297296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0.33783783783783783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759.70149253731347</v>
      </c>
      <c r="P5" s="80">
        <v>67</v>
      </c>
      <c r="Q5" s="64">
        <v>50900</v>
      </c>
    </row>
    <row r="6" spans="1:17">
      <c r="A6" s="19" t="s">
        <v>1</v>
      </c>
      <c r="B6" s="128">
        <f>IF(B$2=0,0,(B$7*1+B$8*2+B$9*3+B$10*4)/B$2)</f>
        <v>2.189189189189189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959.01639344262298</v>
      </c>
      <c r="P6" s="80">
        <v>61</v>
      </c>
      <c r="Q6" s="64">
        <v>58500</v>
      </c>
    </row>
    <row r="7" spans="1:17">
      <c r="A7" s="19" t="s">
        <v>2</v>
      </c>
      <c r="B7" s="13">
        <v>24</v>
      </c>
      <c r="C7" s="6">
        <f t="shared" ref="C7:C12" si="2">IF(B$2=0,0,B7/B$2)</f>
        <v>0.32432432432432434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19</v>
      </c>
      <c r="K7" s="5">
        <v>5</v>
      </c>
      <c r="L7" s="61">
        <v>26.900000000000002</v>
      </c>
      <c r="N7" s="76" t="s">
        <v>107</v>
      </c>
      <c r="O7" s="83">
        <f t="shared" si="0"/>
        <v>1044.7368421052631</v>
      </c>
      <c r="P7" s="80">
        <v>38</v>
      </c>
      <c r="Q7" s="64">
        <v>39700</v>
      </c>
    </row>
    <row r="8" spans="1:17">
      <c r="A8" s="19" t="s">
        <v>3</v>
      </c>
      <c r="B8" s="13">
        <v>21</v>
      </c>
      <c r="C8" s="6">
        <f>IF(B$2=0,0,B8/B$2)</f>
        <v>0.28378378378378377</v>
      </c>
      <c r="E8" s="33" t="s">
        <v>59</v>
      </c>
      <c r="F8" s="30" t="s">
        <v>23</v>
      </c>
      <c r="G8" s="13">
        <v>31</v>
      </c>
      <c r="H8" s="94">
        <f>IF(B$17=0,0,G8/B$17)</f>
        <v>0.20945945945945946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0.27027027027027029</v>
      </c>
      <c r="E9" s="33" t="s">
        <v>57</v>
      </c>
      <c r="F9" s="30" t="s">
        <v>21</v>
      </c>
      <c r="G9" s="13">
        <v>27</v>
      </c>
      <c r="H9" s="94">
        <f>IF(B$17=0,0,G9/B$17)</f>
        <v>0.18243243243243243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9</v>
      </c>
      <c r="C10" s="7">
        <f>IF(B$2=0,0,B10/B$2)</f>
        <v>0.12162162162162163</v>
      </c>
      <c r="E10" s="33" t="s">
        <v>182</v>
      </c>
      <c r="F10" s="30" t="s">
        <v>19</v>
      </c>
      <c r="G10" s="13">
        <v>23</v>
      </c>
      <c r="H10" s="94">
        <f>IF(B$17=0,0,G10/B$17)</f>
        <v>0.1554054054054054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0.60810810810810811</v>
      </c>
      <c r="E11" s="33" t="s">
        <v>58</v>
      </c>
      <c r="F11" s="30" t="s">
        <v>22</v>
      </c>
      <c r="G11" s="13">
        <v>5</v>
      </c>
      <c r="H11" s="94">
        <f>IF(B$17=0,0,G11/B$17)</f>
        <v>3.3783783783783786E-2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183</v>
      </c>
      <c r="F12" s="30" t="s">
        <v>186</v>
      </c>
      <c r="G12" s="13">
        <v>5</v>
      </c>
      <c r="H12" s="94">
        <f>IF(B$17=0,0,G12/B$17)</f>
        <v>3.3783783783783786E-2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4.5040000000000004</v>
      </c>
      <c r="P12" s="79">
        <v>25</v>
      </c>
      <c r="Q12" s="67">
        <v>112.60000000000001</v>
      </c>
    </row>
    <row r="13" spans="1:17">
      <c r="A13" s="22" t="s">
        <v>97</v>
      </c>
      <c r="B13" s="15">
        <v>121</v>
      </c>
      <c r="C13" s="11">
        <f>IF(B$3=0,0,B13/B$3)</f>
        <v>0.2130281690140845</v>
      </c>
      <c r="E13" s="33" t="s">
        <v>66</v>
      </c>
      <c r="F13" s="30" t="s">
        <v>30</v>
      </c>
      <c r="G13" s="13">
        <v>4</v>
      </c>
      <c r="H13" s="94">
        <f>IF(B$17=0,0,G13/B$17)</f>
        <v>2.7027027027027029E-2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17.693750000000001</v>
      </c>
      <c r="P13" s="80">
        <v>16</v>
      </c>
      <c r="Q13" s="68">
        <v>283.10000000000002</v>
      </c>
    </row>
    <row r="14" spans="1:17">
      <c r="A14" s="19" t="s">
        <v>94</v>
      </c>
      <c r="B14" s="13">
        <v>139</v>
      </c>
      <c r="C14" s="6">
        <f>IF(B$3=0,0,B14/B$3)</f>
        <v>0.24471830985915494</v>
      </c>
      <c r="E14" s="33" t="s">
        <v>77</v>
      </c>
      <c r="F14" s="30" t="s">
        <v>41</v>
      </c>
      <c r="G14" s="13">
        <v>4</v>
      </c>
      <c r="H14" s="94">
        <f>IF(B$17=0,0,G14/B$17)</f>
        <v>2.7027027027027029E-2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-1.2571428571428562</v>
      </c>
      <c r="P14" s="80">
        <v>14</v>
      </c>
      <c r="Q14" s="68">
        <v>-17.599999999999987</v>
      </c>
    </row>
    <row r="15" spans="1:17">
      <c r="A15" s="18" t="s">
        <v>99</v>
      </c>
      <c r="B15" s="12">
        <f>B21</f>
        <v>75</v>
      </c>
      <c r="C15" s="4">
        <f>IF(B$13=0,0,B15/B$13)</f>
        <v>0.6198347107438017</v>
      </c>
      <c r="E15" s="33" t="s">
        <v>74</v>
      </c>
      <c r="F15" s="30" t="s">
        <v>38</v>
      </c>
      <c r="G15" s="13">
        <v>3</v>
      </c>
      <c r="H15" s="94">
        <f>IF(B$17=0,0,G15/B$17)</f>
        <v>2.0270270270270271E-2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0.41726618705035973</v>
      </c>
      <c r="E16" s="33" t="s">
        <v>67</v>
      </c>
      <c r="F16" s="30" t="s">
        <v>31</v>
      </c>
      <c r="G16" s="13">
        <v>2</v>
      </c>
      <c r="H16" s="94">
        <f>IF(B$17=0,0,G16/B$17)</f>
        <v>1.3513513513513514E-2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0.26056338028169013</v>
      </c>
      <c r="E17" s="33" t="s">
        <v>61</v>
      </c>
      <c r="F17" s="30" t="s">
        <v>25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</v>
      </c>
      <c r="C18" s="6">
        <f>IF(B$3=0,0,B18/B$3)</f>
        <v>0.12147887323943662</v>
      </c>
      <c r="E18" s="33" t="s">
        <v>62</v>
      </c>
      <c r="F18" s="30" t="s">
        <v>26</v>
      </c>
      <c r="G18" s="13">
        <v>1</v>
      </c>
      <c r="H18" s="94">
        <f>IF(B$17=0,0,G18/B$17)</f>
        <v>6.7567567567567571E-3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57</v>
      </c>
      <c r="C19" s="6">
        <f>IF(B$17=0,0,B19/B$17)</f>
        <v>0.38513513513513514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91</v>
      </c>
      <c r="C20" s="6">
        <f>IF(B$17=0,0,B20/B$17)</f>
        <v>0.61486486486486491</v>
      </c>
      <c r="E20" s="33" t="s">
        <v>71</v>
      </c>
      <c r="F20" s="30" t="s">
        <v>35</v>
      </c>
      <c r="G20" s="13">
        <v>1</v>
      </c>
      <c r="H20" s="94">
        <f>IF(B$17=0,0,G20/B$17)</f>
        <v>6.7567567567567571E-3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75</v>
      </c>
      <c r="C21" s="6">
        <f>IF(B$17=0,0,B21/B$17)</f>
        <v>0.5067567567567568</v>
      </c>
      <c r="E21" s="33" t="s">
        <v>76</v>
      </c>
      <c r="F21" s="30" t="s">
        <v>40</v>
      </c>
      <c r="G21" s="13">
        <v>1</v>
      </c>
      <c r="H21" s="94">
        <f>IF(B$17=0,0,G21/B$17)</f>
        <v>6.7567567567567571E-3</v>
      </c>
      <c r="I21" s="56">
        <v>7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58</v>
      </c>
      <c r="C22" s="6">
        <f>IF(B$17=0,0,B22/B$17)</f>
        <v>0.39189189189189189</v>
      </c>
      <c r="E22" s="33" t="s">
        <v>78</v>
      </c>
      <c r="F22" s="30" t="s">
        <v>42</v>
      </c>
      <c r="G22" s="13">
        <v>1</v>
      </c>
      <c r="H22" s="94">
        <f>IF(B$17=0,0,G22/B$17)</f>
        <v>6.7567567567567571E-3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15</v>
      </c>
      <c r="C23" s="6">
        <f>IF(B$17=0,0,B23/B$17)</f>
        <v>0.10135135135135136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>IF(P23=0,0,Q23/P23)</f>
        <v>29.800000000000004</v>
      </c>
      <c r="P23" s="80">
        <v>9</v>
      </c>
      <c r="Q23" s="68">
        <v>268.20000000000005</v>
      </c>
    </row>
    <row r="24" spans="1:17">
      <c r="A24" s="19" t="s">
        <v>5</v>
      </c>
      <c r="B24" s="16">
        <f>IF(B$17=0,0,C24/B$17)</f>
        <v>5807.4324324324325</v>
      </c>
      <c r="C24" s="8">
        <v>859500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235</v>
      </c>
      <c r="O24" s="86">
        <f>IF(P24=0,0,Q24/P24)</f>
        <v>25.904347826086951</v>
      </c>
      <c r="P24" s="80">
        <v>23</v>
      </c>
      <c r="Q24" s="68">
        <v>595.79999999999984</v>
      </c>
    </row>
    <row r="25" spans="1:17">
      <c r="A25" s="20" t="s">
        <v>133</v>
      </c>
      <c r="B25" s="97">
        <f>IF($B$17-B$16=0,0,C25/($B$17-B$16))</f>
        <v>7042.2222222222226</v>
      </c>
      <c r="C25" s="98">
        <v>633800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19.507142857142856</v>
      </c>
      <c r="P26" s="80">
        <v>28</v>
      </c>
      <c r="Q26" s="68">
        <v>546.19999999999993</v>
      </c>
    </row>
    <row r="27" spans="1:17">
      <c r="A27" s="20" t="s">
        <v>132</v>
      </c>
      <c r="B27" s="97">
        <f>IF(B$18=0,0,C27/B$18)</f>
        <v>-4544.927536231884</v>
      </c>
      <c r="C27" s="98">
        <v>-313600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277</v>
      </c>
      <c r="O28" s="86">
        <f>IF(P28=0,0,Q28/P28)</f>
        <v>14.773333333333335</v>
      </c>
      <c r="P28" s="80">
        <v>30</v>
      </c>
      <c r="Q28" s="68">
        <v>443.20000000000005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>IF(P30=0,0,Q30/P30)</f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6.5250000000000039</v>
      </c>
      <c r="P33" s="80">
        <v>16</v>
      </c>
      <c r="Q33" s="68">
        <v>104.40000000000006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-6.9972222222222227</v>
      </c>
      <c r="P34" s="80">
        <v>36</v>
      </c>
      <c r="Q34" s="68">
        <v>-251.9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0.11486486486486487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0.25675675675675674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38</v>
      </c>
      <c r="C37" s="6">
        <f t="shared" si="3"/>
        <v>0.25675675675675674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25</v>
      </c>
      <c r="C38" s="6">
        <f t="shared" si="3"/>
        <v>0.16891891891891891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21</v>
      </c>
      <c r="C39" s="6">
        <f t="shared" si="3"/>
        <v>0.14189189189189189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3.3783783783783786E-2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-1293.3333333333333</v>
      </c>
      <c r="P2" s="79">
        <v>90</v>
      </c>
      <c r="Q2" s="63">
        <v>-116400</v>
      </c>
    </row>
    <row r="3" spans="1:17">
      <c r="A3" s="19" t="s">
        <v>8</v>
      </c>
      <c r="B3" s="122">
        <v>662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477.77777777777777</v>
      </c>
      <c r="P3" s="80">
        <v>90</v>
      </c>
      <c r="Q3" s="64">
        <v>43000</v>
      </c>
    </row>
    <row r="4" spans="1:17">
      <c r="A4" s="19" t="s">
        <v>6</v>
      </c>
      <c r="B4" s="124">
        <v>-259.89999999999998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-605.61797752808991</v>
      </c>
      <c r="P4" s="80">
        <v>89</v>
      </c>
      <c r="Q4" s="64">
        <v>-53900</v>
      </c>
    </row>
    <row r="5" spans="1:17">
      <c r="A5" s="19" t="s">
        <v>7</v>
      </c>
      <c r="B5" s="126">
        <f>IF(B$2=0,0,B$4/B$2)</f>
        <v>-2.8877777777777776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-845.88235294117646</v>
      </c>
      <c r="P5" s="80">
        <v>85</v>
      </c>
      <c r="Q5" s="64">
        <v>-71900</v>
      </c>
    </row>
    <row r="6" spans="1:17">
      <c r="A6" s="19" t="s">
        <v>1</v>
      </c>
      <c r="B6" s="128">
        <f>IF(B$2=0,0,(B$7*1+B$8*2+B$9*3+B$10*4)/B$2)</f>
        <v>2.5777777777777779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-372.463768115942</v>
      </c>
      <c r="P6" s="80">
        <v>69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0.25555555555555554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0.17777777777777778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0.3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0.26666666666666666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0.43333333333333335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1.1111111111111112E-2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0.23262839879154079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169</v>
      </c>
      <c r="C14" s="6">
        <f>IF(B$3=0,0,B14/B$3)</f>
        <v>0.25528700906344409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0.5666666666666681</v>
      </c>
      <c r="P14" s="80">
        <v>24</v>
      </c>
      <c r="Q14" s="68">
        <v>13.600000000000033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0.33136094674556216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0.20845921450151059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111</v>
      </c>
      <c r="C18" s="6">
        <f>IF(B$3=0,0,B18/B$3)</f>
        <v>0.16767371601208458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 t="shared" si="3"/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-5357.6576576576581</v>
      </c>
      <c r="C27" s="98">
        <v>-594700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2.4195121951219578</v>
      </c>
      <c r="P27" s="80">
        <v>41</v>
      </c>
      <c r="Q27" s="68">
        <v>99.200000000000273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-19.507142857142846</v>
      </c>
      <c r="P32" s="80">
        <v>28</v>
      </c>
      <c r="Q32" s="68">
        <v>-546.1999999999997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4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</sheetData>
  <sortState xmlns:xlrd2="http://schemas.microsoft.com/office/spreadsheetml/2017/richdata2" ref="E2:I9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1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0.5357142857142857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-6.8181818181818183</v>
      </c>
      <c r="P2" s="79">
        <v>88</v>
      </c>
      <c r="Q2" s="63">
        <v>-600</v>
      </c>
    </row>
    <row r="3" spans="1:17">
      <c r="A3" s="19" t="s">
        <v>8</v>
      </c>
      <c r="B3" s="122">
        <v>620</v>
      </c>
      <c r="C3" s="123"/>
      <c r="E3" s="33" t="s">
        <v>54</v>
      </c>
      <c r="F3" s="30" t="s">
        <v>20</v>
      </c>
      <c r="G3" s="13">
        <v>73</v>
      </c>
      <c r="H3" s="94">
        <f>IF(B$17=0,0,G3/B$17)</f>
        <v>0.52142857142857146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-291.01123595505618</v>
      </c>
      <c r="P3" s="80">
        <v>89</v>
      </c>
      <c r="Q3" s="64">
        <v>-25900</v>
      </c>
    </row>
    <row r="4" spans="1:17">
      <c r="A4" s="19" t="s">
        <v>6</v>
      </c>
      <c r="B4" s="124">
        <v>107.1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0.47857142857142859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532.18390804597698</v>
      </c>
      <c r="P4" s="80">
        <v>87</v>
      </c>
      <c r="Q4" s="64">
        <v>46300</v>
      </c>
    </row>
    <row r="5" spans="1:17">
      <c r="A5" s="19" t="s">
        <v>7</v>
      </c>
      <c r="B5" s="126">
        <f>IF(B$2=0,0,B$4/B$2)</f>
        <v>1.2033707865168539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0.35</v>
      </c>
      <c r="I5" s="56">
        <v>28</v>
      </c>
      <c r="K5" s="5">
        <v>3</v>
      </c>
      <c r="L5" s="61">
        <v>-56.4</v>
      </c>
      <c r="N5" s="76" t="s">
        <v>157</v>
      </c>
      <c r="O5" s="83">
        <f>IF(P5=0,0,Q5/P5)</f>
        <v>-443.42105263157896</v>
      </c>
      <c r="P5" s="80">
        <v>76</v>
      </c>
      <c r="Q5" s="64">
        <v>-33700</v>
      </c>
    </row>
    <row r="6" spans="1:17">
      <c r="A6" s="19" t="s">
        <v>1</v>
      </c>
      <c r="B6" s="128">
        <f>IF(B$2=0,0,(B$7*1+B$8*2+B$9*3+B$10*4)/B$2)</f>
        <v>2.4606741573033708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0.27142857142857141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707.14285714285711</v>
      </c>
      <c r="P6" s="80">
        <v>56</v>
      </c>
      <c r="Q6" s="64">
        <v>39600</v>
      </c>
    </row>
    <row r="7" spans="1:17">
      <c r="A7" s="19" t="s">
        <v>2</v>
      </c>
      <c r="B7" s="13">
        <v>26</v>
      </c>
      <c r="C7" s="6">
        <f t="shared" ref="C7:C12" si="2">IF(B$2=0,0,B7/B$2)</f>
        <v>0.29213483146067415</v>
      </c>
      <c r="E7" s="33" t="s">
        <v>56</v>
      </c>
      <c r="F7" s="30" t="s">
        <v>185</v>
      </c>
      <c r="G7" s="13">
        <v>30</v>
      </c>
      <c r="H7" s="94">
        <f>IF(B$17=0,0,G7/B$17)</f>
        <v>0.21428571428571427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36.842105263157897</v>
      </c>
      <c r="P7" s="80">
        <v>38</v>
      </c>
      <c r="Q7" s="64">
        <v>1400</v>
      </c>
    </row>
    <row r="8" spans="1:17">
      <c r="A8" s="19" t="s">
        <v>3</v>
      </c>
      <c r="B8" s="13">
        <v>22</v>
      </c>
      <c r="C8" s="6">
        <f>IF(B$2=0,0,B8/B$2)</f>
        <v>0.24719101123595505</v>
      </c>
      <c r="E8" s="33" t="s">
        <v>59</v>
      </c>
      <c r="F8" s="30" t="s">
        <v>23</v>
      </c>
      <c r="G8" s="13">
        <v>26</v>
      </c>
      <c r="H8" s="94">
        <f>IF(B$17=0,0,G8/B$17)</f>
        <v>0.18571428571428572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15</v>
      </c>
      <c r="C9" s="7">
        <f>IF(B$2=0,0,B9/B$2)</f>
        <v>0.16853932584269662</v>
      </c>
      <c r="E9" s="33" t="s">
        <v>57</v>
      </c>
      <c r="F9" s="30" t="s">
        <v>21</v>
      </c>
      <c r="G9" s="13">
        <v>24</v>
      </c>
      <c r="H9" s="94">
        <f>IF(B$17=0,0,G9/B$17)</f>
        <v>0.17142857142857143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0.29213483146067415</v>
      </c>
      <c r="E10" s="33" t="s">
        <v>182</v>
      </c>
      <c r="F10" s="30" t="s">
        <v>19</v>
      </c>
      <c r="G10" s="13">
        <v>20</v>
      </c>
      <c r="H10" s="94">
        <f>IF(B$17=0,0,G10/B$17)</f>
        <v>0.14285714285714285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0.5393258426966292</v>
      </c>
      <c r="E11" s="33" t="s">
        <v>74</v>
      </c>
      <c r="F11" s="30" t="s">
        <v>38</v>
      </c>
      <c r="G11" s="13">
        <v>6</v>
      </c>
      <c r="H11" s="94">
        <f>IF(B$17=0,0,G11/B$17)</f>
        <v>4.2857142857142858E-2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2.247191011235955E-2</v>
      </c>
      <c r="E12" s="33" t="s">
        <v>77</v>
      </c>
      <c r="F12" s="30" t="s">
        <v>41</v>
      </c>
      <c r="G12" s="13">
        <v>5</v>
      </c>
      <c r="H12" s="94">
        <f>IF(B$17=0,0,G12/B$17)</f>
        <v>3.5714285714285712E-2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10.938461538461537</v>
      </c>
      <c r="P12" s="79">
        <v>26</v>
      </c>
      <c r="Q12" s="67">
        <v>284.39999999999998</v>
      </c>
    </row>
    <row r="13" spans="1:17">
      <c r="A13" s="22" t="s">
        <v>97</v>
      </c>
      <c r="B13" s="15">
        <v>157</v>
      </c>
      <c r="C13" s="11">
        <f>IF(B$3=0,0,B13/B$3)</f>
        <v>0.25322580645161291</v>
      </c>
      <c r="E13" s="33" t="s">
        <v>67</v>
      </c>
      <c r="F13" s="30" t="s">
        <v>31</v>
      </c>
      <c r="G13" s="13">
        <v>4</v>
      </c>
      <c r="H13" s="94">
        <f>IF(B$17=0,0,G13/B$17)</f>
        <v>2.8571428571428571E-2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-2.931578947368422</v>
      </c>
      <c r="P13" s="80">
        <v>19</v>
      </c>
      <c r="Q13" s="68">
        <v>-55.700000000000017</v>
      </c>
    </row>
    <row r="14" spans="1:17">
      <c r="A14" s="19" t="s">
        <v>94</v>
      </c>
      <c r="B14" s="13">
        <v>159</v>
      </c>
      <c r="C14" s="6">
        <f>IF(B$3=0,0,B14/B$3)</f>
        <v>0.25645161290322582</v>
      </c>
      <c r="E14" s="33" t="s">
        <v>58</v>
      </c>
      <c r="F14" s="30" t="s">
        <v>22</v>
      </c>
      <c r="G14" s="13">
        <v>3</v>
      </c>
      <c r="H14" s="94">
        <f>IF(B$17=0,0,G14/B$17)</f>
        <v>2.1428571428571429E-2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75</v>
      </c>
      <c r="C15" s="4">
        <f>IF(B$13=0,0,B15/B$13)</f>
        <v>0.47770700636942676</v>
      </c>
      <c r="E15" s="33" t="s">
        <v>69</v>
      </c>
      <c r="F15" s="30" t="s">
        <v>33</v>
      </c>
      <c r="G15" s="13">
        <v>3</v>
      </c>
      <c r="H15" s="94">
        <f>IF(B$17=0,0,G15/B$17)</f>
        <v>2.1428571428571429E-2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-2.4047619047619015</v>
      </c>
      <c r="P15" s="81">
        <v>21</v>
      </c>
      <c r="Q15" s="69">
        <v>-50.499999999999929</v>
      </c>
    </row>
    <row r="16" spans="1:17">
      <c r="A16" s="18" t="s">
        <v>100</v>
      </c>
      <c r="B16" s="12">
        <f>B22</f>
        <v>50</v>
      </c>
      <c r="C16" s="4">
        <f>IF(B$14=0,0,B16/B$14)</f>
        <v>0.31446540880503143</v>
      </c>
      <c r="E16" s="33" t="s">
        <v>61</v>
      </c>
      <c r="F16" s="30" t="s">
        <v>25</v>
      </c>
      <c r="G16" s="13">
        <v>1</v>
      </c>
      <c r="H16" s="94">
        <f>IF(B$17=0,0,G16/B$17)</f>
        <v>7.1428571428571426E-3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140</v>
      </c>
      <c r="C17" s="4">
        <f>IF(B$3=0,0,B17/B$3)</f>
        <v>0.22580645161290322</v>
      </c>
      <c r="E17" s="33" t="s">
        <v>66</v>
      </c>
      <c r="F17" s="30" t="s">
        <v>30</v>
      </c>
      <c r="G17" s="13">
        <v>1</v>
      </c>
      <c r="H17" s="94">
        <f>IF(B$17=0,0,G17/B$17)</f>
        <v>7.1428571428571426E-3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0.13709677419354838</v>
      </c>
      <c r="E18" s="33" t="s">
        <v>183</v>
      </c>
      <c r="F18" s="30" t="s">
        <v>186</v>
      </c>
      <c r="G18" s="13">
        <v>1</v>
      </c>
      <c r="H18" s="94">
        <f>IF(B$17=0,0,G18/B$17)</f>
        <v>7.1428571428571426E-3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48</v>
      </c>
      <c r="C19" s="6">
        <f>IF(B$17=0,0,B19/B$17)</f>
        <v>0.34285714285714286</v>
      </c>
      <c r="E19" s="33" t="s">
        <v>71</v>
      </c>
      <c r="F19" s="30" t="s">
        <v>35</v>
      </c>
      <c r="G19" s="13">
        <v>1</v>
      </c>
      <c r="H19" s="94">
        <f>IF(B$17=0,0,G19/B$17)</f>
        <v>7.1428571428571426E-3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92</v>
      </c>
      <c r="C20" s="6">
        <f>IF(B$17=0,0,B20/B$17)</f>
        <v>0.65714285714285714</v>
      </c>
      <c r="E20" s="33" t="s">
        <v>76</v>
      </c>
      <c r="F20" s="30" t="s">
        <v>40</v>
      </c>
      <c r="G20" s="13">
        <v>1</v>
      </c>
      <c r="H20" s="94">
        <f>IF(B$17=0,0,G20/B$17)</f>
        <v>7.1428571428571426E-3</v>
      </c>
      <c r="I20" s="56">
        <v>6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75</v>
      </c>
      <c r="C21" s="6">
        <f>IF(B$17=0,0,B21/B$17)</f>
        <v>0.5357142857142857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50</v>
      </c>
      <c r="C22" s="6">
        <f>IF(B$17=0,0,B22/B$17)</f>
        <v>0.35714285714285715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0.10714285714285714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 t="shared" si="3"/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6093.5714285714284</v>
      </c>
      <c r="C24" s="8">
        <v>853100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 t="shared" si="3"/>
        <v>14.743750000000004</v>
      </c>
      <c r="P24" s="80">
        <v>32</v>
      </c>
      <c r="Q24" s="68">
        <v>471.80000000000013</v>
      </c>
    </row>
    <row r="25" spans="1:17">
      <c r="A25" s="20" t="s">
        <v>133</v>
      </c>
      <c r="B25" s="97">
        <f>IF($B$17-B$16=0,0,C25/($B$17-B$16))</f>
        <v>7407.7777777777774</v>
      </c>
      <c r="C25" s="98">
        <v>666700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3728</v>
      </c>
      <c r="C26" s="98">
        <v>186400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-2.419512195121956</v>
      </c>
      <c r="P26" s="80">
        <v>41</v>
      </c>
      <c r="Q26" s="68">
        <v>-99.200000000000202</v>
      </c>
    </row>
    <row r="27" spans="1:17">
      <c r="A27" s="20" t="s">
        <v>132</v>
      </c>
      <c r="B27" s="97">
        <f>IF(B$18=0,0,C27/B$18)</f>
        <v>-4912.9411764705883</v>
      </c>
      <c r="C27" s="98">
        <v>-417600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-5.8104477611940313</v>
      </c>
      <c r="P27" s="80">
        <v>67</v>
      </c>
      <c r="Q27" s="68">
        <v>-389.30000000000007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-14.773333333333337</v>
      </c>
      <c r="P29" s="80">
        <v>30</v>
      </c>
      <c r="Q29" s="68">
        <v>-443.2000000000001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169</v>
      </c>
      <c r="O30" s="86">
        <f t="shared" si="3"/>
        <v>-19.473333333333336</v>
      </c>
      <c r="P30" s="80">
        <v>15</v>
      </c>
      <c r="Q30" s="68">
        <v>-292.10000000000002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1.6129032258064516E-3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23</v>
      </c>
      <c r="C35" s="102">
        <f t="shared" ref="C35:C47" si="4">IF(B$17=0,0,B35/B$17)</f>
        <v>0.16428571428571428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32</v>
      </c>
      <c r="C36" s="6">
        <f t="shared" si="4"/>
        <v>0.22857142857142856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24</v>
      </c>
      <c r="C37" s="6">
        <f t="shared" si="4"/>
        <v>0.17142857142857143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34</v>
      </c>
      <c r="C38" s="6">
        <f t="shared" si="4"/>
        <v>0.24285714285714285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0.1357142857142857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3.5714285714285712E-2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4"/>
        <v>7.1428571428571426E-3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7.1428571428571426E-3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7.1428571428571426E-3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13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119</v>
      </c>
      <c r="H2" s="93">
        <f>IF(B$17=0,0,G2/B$17)</f>
        <v>0.6071428571428571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258.55855855855856</v>
      </c>
      <c r="P2" s="79">
        <v>111</v>
      </c>
      <c r="Q2" s="63">
        <v>28700</v>
      </c>
    </row>
    <row r="3" spans="1:17">
      <c r="A3" s="19" t="s">
        <v>8</v>
      </c>
      <c r="B3" s="122">
        <v>785</v>
      </c>
      <c r="C3" s="123"/>
      <c r="E3" s="33" t="s">
        <v>181</v>
      </c>
      <c r="F3" s="30" t="s">
        <v>156</v>
      </c>
      <c r="G3" s="13">
        <v>96</v>
      </c>
      <c r="H3" s="94">
        <f>IF(B$17=0,0,G3/B$17)</f>
        <v>0.48979591836734693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388.2882882882883</v>
      </c>
      <c r="P3" s="80">
        <v>111</v>
      </c>
      <c r="Q3" s="64">
        <v>43100</v>
      </c>
    </row>
    <row r="4" spans="1:17">
      <c r="A4" s="19" t="s">
        <v>6</v>
      </c>
      <c r="B4" s="124">
        <v>1166.7000000000007</v>
      </c>
      <c r="C4" s="125"/>
      <c r="E4" s="33" t="s">
        <v>184</v>
      </c>
      <c r="F4" s="30" t="s">
        <v>187</v>
      </c>
      <c r="G4" s="13">
        <v>96</v>
      </c>
      <c r="H4" s="94">
        <f>IF(B$17=0,0,G4/B$17)</f>
        <v>0.48979591836734693</v>
      </c>
      <c r="I4" s="56">
        <v>22</v>
      </c>
      <c r="K4" s="5">
        <v>2</v>
      </c>
      <c r="L4" s="61">
        <v>63.7</v>
      </c>
      <c r="N4" s="76" t="s">
        <v>105</v>
      </c>
      <c r="O4" s="83">
        <f t="shared" si="0"/>
        <v>1270.4761904761904</v>
      </c>
      <c r="P4" s="80">
        <v>105</v>
      </c>
      <c r="Q4" s="64">
        <v>133400</v>
      </c>
    </row>
    <row r="5" spans="1:17">
      <c r="A5" s="19" t="s">
        <v>7</v>
      </c>
      <c r="B5" s="126">
        <f>IF(B$2=0,0,B$4/B$2)</f>
        <v>10.510810810810817</v>
      </c>
      <c r="C5" s="127"/>
      <c r="E5" s="33" t="s">
        <v>60</v>
      </c>
      <c r="F5" s="30" t="s">
        <v>24</v>
      </c>
      <c r="G5" s="13">
        <v>73</v>
      </c>
      <c r="H5" s="94">
        <f>IF(B$17=0,0,G5/B$17)</f>
        <v>0.37244897959183676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918.47826086956525</v>
      </c>
      <c r="P5" s="80">
        <v>92</v>
      </c>
      <c r="Q5" s="64">
        <v>84500</v>
      </c>
    </row>
    <row r="6" spans="1:17">
      <c r="A6" s="19" t="s">
        <v>1</v>
      </c>
      <c r="B6" s="128">
        <f>IF(B$2=0,0,(B$7*1+B$8*2+B$9*3+B$10*4)/B$2)</f>
        <v>2.2072072072072073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0.25</v>
      </c>
      <c r="I6" s="56">
        <v>27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527.536231884058</v>
      </c>
      <c r="P6" s="80">
        <v>69</v>
      </c>
      <c r="Q6" s="64">
        <v>36400</v>
      </c>
    </row>
    <row r="7" spans="1:17">
      <c r="A7" s="19" t="s">
        <v>2</v>
      </c>
      <c r="B7" s="13">
        <v>36</v>
      </c>
      <c r="C7" s="6">
        <f t="shared" ref="C7:C12" si="2">IF(B$2=0,0,B7/B$2)</f>
        <v>0.32432432432432434</v>
      </c>
      <c r="E7" s="33" t="s">
        <v>57</v>
      </c>
      <c r="F7" s="30" t="s">
        <v>21</v>
      </c>
      <c r="G7" s="13">
        <v>40</v>
      </c>
      <c r="H7" s="94">
        <f>IF(B$17=0,0,G7/B$17)</f>
        <v>0.20408163265306123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127.27272727272727</v>
      </c>
      <c r="P7" s="80">
        <v>44</v>
      </c>
      <c r="Q7" s="64">
        <v>5600</v>
      </c>
    </row>
    <row r="8" spans="1:17">
      <c r="A8" s="19" t="s">
        <v>3</v>
      </c>
      <c r="B8" s="13">
        <v>33</v>
      </c>
      <c r="C8" s="6">
        <f>IF(B$2=0,0,B8/B$2)</f>
        <v>0.29729729729729731</v>
      </c>
      <c r="E8" s="33" t="s">
        <v>59</v>
      </c>
      <c r="F8" s="30" t="s">
        <v>23</v>
      </c>
      <c r="G8" s="13">
        <v>39</v>
      </c>
      <c r="H8" s="94">
        <f>IF(B$17=0,0,G8/B$17)</f>
        <v>0.19897959183673469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0.22522522522522523</v>
      </c>
      <c r="E9" s="33" t="s">
        <v>55</v>
      </c>
      <c r="F9" s="30" t="s">
        <v>155</v>
      </c>
      <c r="G9" s="13">
        <v>33</v>
      </c>
      <c r="H9" s="94">
        <f>IF(B$17=0,0,G9/B$17)</f>
        <v>0.1683673469387755</v>
      </c>
      <c r="I9" s="56">
        <v>29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17</v>
      </c>
      <c r="C10" s="7">
        <f>IF(B$2=0,0,B10/B$2)</f>
        <v>0.15315315315315314</v>
      </c>
      <c r="E10" s="33" t="s">
        <v>182</v>
      </c>
      <c r="F10" s="30" t="s">
        <v>19</v>
      </c>
      <c r="G10" s="13">
        <v>20</v>
      </c>
      <c r="H10" s="94">
        <f>IF(B$17=0,0,G10/B$17)</f>
        <v>0.10204081632653061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69</v>
      </c>
      <c r="C11" s="7">
        <f>IF(B$2=0,0,B11/B$2)</f>
        <v>0.6216216216216216</v>
      </c>
      <c r="E11" s="33" t="s">
        <v>77</v>
      </c>
      <c r="F11" s="30" t="s">
        <v>41</v>
      </c>
      <c r="G11" s="13">
        <v>16</v>
      </c>
      <c r="H11" s="94">
        <f>IF(B$17=0,0,G11/B$17)</f>
        <v>8.1632653061224483E-2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9</v>
      </c>
      <c r="H12" s="94">
        <f>IF(B$17=0,0,G12/B$17)</f>
        <v>4.5918367346938778E-2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165</v>
      </c>
      <c r="C13" s="11">
        <f>IF(B$3=0,0,B13/B$3)</f>
        <v>0.21019108280254778</v>
      </c>
      <c r="E13" s="33" t="s">
        <v>66</v>
      </c>
      <c r="F13" s="30" t="s">
        <v>30</v>
      </c>
      <c r="G13" s="13">
        <v>5</v>
      </c>
      <c r="H13" s="94">
        <f>IF(B$17=0,0,G13/B$17)</f>
        <v>2.5510204081632654E-2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11.183333333333332</v>
      </c>
      <c r="P13" s="80">
        <v>24</v>
      </c>
      <c r="Q13" s="68">
        <v>268.39999999999998</v>
      </c>
    </row>
    <row r="14" spans="1:17">
      <c r="A14" s="19" t="s">
        <v>94</v>
      </c>
      <c r="B14" s="13">
        <v>291</v>
      </c>
      <c r="C14" s="6">
        <f>IF(B$3=0,0,B14/B$3)</f>
        <v>0.37070063694267513</v>
      </c>
      <c r="E14" s="33" t="s">
        <v>67</v>
      </c>
      <c r="F14" s="30" t="s">
        <v>31</v>
      </c>
      <c r="G14" s="13">
        <v>5</v>
      </c>
      <c r="H14" s="94">
        <f>IF(B$17=0,0,G14/B$17)</f>
        <v>2.5510204081632654E-2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12.032352941176471</v>
      </c>
      <c r="P14" s="80">
        <v>34</v>
      </c>
      <c r="Q14" s="68">
        <v>409.1</v>
      </c>
    </row>
    <row r="15" spans="1:17">
      <c r="A15" s="18" t="s">
        <v>99</v>
      </c>
      <c r="B15" s="12">
        <f>B21</f>
        <v>98</v>
      </c>
      <c r="C15" s="4">
        <f>IF(B$13=0,0,B15/B$13)</f>
        <v>0.59393939393939399</v>
      </c>
      <c r="E15" s="33" t="s">
        <v>74</v>
      </c>
      <c r="F15" s="30" t="s">
        <v>38</v>
      </c>
      <c r="G15" s="13">
        <v>4</v>
      </c>
      <c r="H15" s="94">
        <f>IF(B$17=0,0,G15/B$17)</f>
        <v>2.0408163265306121E-2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17.823999999999998</v>
      </c>
      <c r="P15" s="81">
        <v>25</v>
      </c>
      <c r="Q15" s="69">
        <v>445.59999999999991</v>
      </c>
    </row>
    <row r="16" spans="1:17">
      <c r="A16" s="18" t="s">
        <v>100</v>
      </c>
      <c r="B16" s="12">
        <f>B22</f>
        <v>86</v>
      </c>
      <c r="C16" s="4">
        <f>IF(B$14=0,0,B16/B$14)</f>
        <v>0.29553264604810997</v>
      </c>
      <c r="E16" s="33" t="s">
        <v>62</v>
      </c>
      <c r="F16" s="30" t="s">
        <v>26</v>
      </c>
      <c r="G16" s="13">
        <v>3</v>
      </c>
      <c r="H16" s="94">
        <f>IF(B$17=0,0,G16/B$17)</f>
        <v>1.5306122448979591E-2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196</v>
      </c>
      <c r="C17" s="4">
        <f>IF(B$3=0,0,B17/B$3)</f>
        <v>0.24968152866242038</v>
      </c>
      <c r="E17" s="33" t="s">
        <v>71</v>
      </c>
      <c r="F17" s="30" t="s">
        <v>35</v>
      </c>
      <c r="G17" s="13">
        <v>3</v>
      </c>
      <c r="H17" s="94">
        <f>IF(B$17=0,0,G17/B$17)</f>
        <v>1.5306122448979591E-2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74</v>
      </c>
      <c r="C18" s="6">
        <f>IF(B$3=0,0,B18/B$3)</f>
        <v>9.4267515923566886E-2</v>
      </c>
      <c r="E18" s="33" t="s">
        <v>78</v>
      </c>
      <c r="F18" s="30" t="s">
        <v>42</v>
      </c>
      <c r="G18" s="13">
        <v>2</v>
      </c>
      <c r="H18" s="94">
        <f>IF(B$17=0,0,G18/B$17)</f>
        <v>1.020408163265306E-2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69</v>
      </c>
      <c r="C19" s="6">
        <f>IF(B$17=0,0,B19/B$17)</f>
        <v>0.35204081632653061</v>
      </c>
      <c r="E19" s="33" t="s">
        <v>183</v>
      </c>
      <c r="F19" s="30" t="s">
        <v>186</v>
      </c>
      <c r="G19" s="13">
        <v>1</v>
      </c>
      <c r="H19" s="94">
        <f>IF(B$17=0,0,G19/B$17)</f>
        <v>5.1020408163265302E-3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127</v>
      </c>
      <c r="C20" s="6">
        <f>IF(B$17=0,0,B20/B$17)</f>
        <v>0.64795918367346939</v>
      </c>
      <c r="E20" s="33" t="s">
        <v>69</v>
      </c>
      <c r="F20" s="30" t="s">
        <v>33</v>
      </c>
      <c r="G20" s="13">
        <v>1</v>
      </c>
      <c r="H20" s="94">
        <f>IF(B$17=0,0,G20/B$17)</f>
        <v>5.1020408163265302E-3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98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5.1020408163265302E-3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86</v>
      </c>
      <c r="C22" s="6">
        <f>IF(B$17=0,0,B22/B$17)</f>
        <v>0.43877551020408162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6.1224489795918366E-2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6317.8571428571431</v>
      </c>
      <c r="C24" s="8">
        <v>1238300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20.057142857142857</v>
      </c>
      <c r="P24" s="80">
        <v>21</v>
      </c>
      <c r="Q24" s="68">
        <v>421.2</v>
      </c>
    </row>
    <row r="25" spans="1:17">
      <c r="A25" s="20" t="s">
        <v>133</v>
      </c>
      <c r="B25" s="97">
        <f>IF($B$17-B$16=0,0,C25/($B$17-B$16))</f>
        <v>7465.454545454545</v>
      </c>
      <c r="C25" s="98">
        <v>821200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19.400000000000002</v>
      </c>
      <c r="P25" s="80">
        <v>22</v>
      </c>
      <c r="Q25" s="68">
        <v>426.80000000000007</v>
      </c>
    </row>
    <row r="26" spans="1:17">
      <c r="A26" s="20" t="s">
        <v>134</v>
      </c>
      <c r="B26" s="97">
        <f>IF(B$16=0,0,C26/B$16)</f>
        <v>4850</v>
      </c>
      <c r="C26" s="98">
        <v>417100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272</v>
      </c>
      <c r="O26" s="86">
        <f>IF(P26=0,0,Q26/P26)</f>
        <v>17.724074074074068</v>
      </c>
      <c r="P26" s="80">
        <v>54</v>
      </c>
      <c r="Q26" s="68">
        <v>957.09999999999968</v>
      </c>
    </row>
    <row r="27" spans="1:17">
      <c r="A27" s="20" t="s">
        <v>132</v>
      </c>
      <c r="B27" s="97">
        <f>IF(B$18=0,0,C27/B$18)</f>
        <v>-5785.135135135135</v>
      </c>
      <c r="C27" s="98">
        <v>-428100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14.979999999999993</v>
      </c>
      <c r="P28" s="80">
        <v>40</v>
      </c>
      <c r="Q28" s="68">
        <v>599.1999999999997</v>
      </c>
    </row>
    <row r="29" spans="1:17">
      <c r="A29" s="19" t="s">
        <v>131</v>
      </c>
      <c r="B29" s="13">
        <v>46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6.99722222222222</v>
      </c>
      <c r="P30" s="80">
        <v>36</v>
      </c>
      <c r="Q30" s="68">
        <v>251.89999999999992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>IF(P31=0,0,Q31/P31)</f>
        <v>5.8104477611940304</v>
      </c>
      <c r="P31" s="80">
        <v>67</v>
      </c>
      <c r="Q31" s="68">
        <v>389.3</v>
      </c>
    </row>
    <row r="32" spans="1:17">
      <c r="A32" s="21" t="s">
        <v>112</v>
      </c>
      <c r="B32" s="26">
        <v>1</v>
      </c>
      <c r="C32" s="9">
        <f>IF(B$3=0,0,B32/B$3)</f>
        <v>1.2738853503184713E-3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-6.4888888888888836</v>
      </c>
      <c r="P32" s="80">
        <v>9</v>
      </c>
      <c r="Q32" s="68">
        <v>-58.399999999999949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255</v>
      </c>
      <c r="O33" s="86">
        <f>IF(P33=0,0,Q33/P33)</f>
        <v>-7.8666666666666716</v>
      </c>
      <c r="P33" s="80">
        <v>6</v>
      </c>
      <c r="Q33" s="68">
        <v>-47.200000000000031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23</v>
      </c>
      <c r="C35" s="102">
        <f t="shared" ref="C35:C47" si="3">IF(B$17=0,0,B35/B$17)</f>
        <v>0.11734693877551021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43</v>
      </c>
      <c r="C36" s="6">
        <f t="shared" si="3"/>
        <v>0.21938775510204081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50</v>
      </c>
      <c r="C37" s="6">
        <f t="shared" si="3"/>
        <v>0.25510204081632654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36</v>
      </c>
      <c r="C38" s="6">
        <f t="shared" si="3"/>
        <v>0.18367346938775511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0.10714285714285714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3"/>
        <v>1.5306122448979591E-2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2.5510204081632654E-2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5.1020408163265302E-3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15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1596.5517241379309</v>
      </c>
      <c r="P2" s="79">
        <v>29</v>
      </c>
      <c r="Q2" s="63">
        <v>46300</v>
      </c>
    </row>
    <row r="3" spans="1:17">
      <c r="A3" s="19" t="s">
        <v>8</v>
      </c>
      <c r="B3" s="122">
        <v>197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17</v>
      </c>
      <c r="K3" s="5">
        <v>1</v>
      </c>
      <c r="L3" s="61">
        <v>1.7</v>
      </c>
      <c r="N3" s="76" t="s">
        <v>104</v>
      </c>
      <c r="O3" s="83">
        <f t="shared" si="0"/>
        <v>-1824.1379310344828</v>
      </c>
      <c r="P3" s="80">
        <v>29</v>
      </c>
      <c r="Q3" s="64">
        <v>-52900</v>
      </c>
    </row>
    <row r="4" spans="1:17">
      <c r="A4" s="19" t="s">
        <v>6</v>
      </c>
      <c r="B4" s="124">
        <v>-152.69999999999999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-107.14285714285714</v>
      </c>
      <c r="P4" s="80">
        <v>28</v>
      </c>
      <c r="Q4" s="64">
        <v>-3000</v>
      </c>
    </row>
    <row r="5" spans="1:17">
      <c r="A5" s="19" t="s">
        <v>7</v>
      </c>
      <c r="B5" s="126">
        <f>IF(B$2=0,0,B$4/B$2)</f>
        <v>-5.2655172413793103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1078.2608695652175</v>
      </c>
      <c r="P5" s="80">
        <v>23</v>
      </c>
      <c r="Q5" s="64">
        <v>24800</v>
      </c>
    </row>
    <row r="6" spans="1:17">
      <c r="A6" s="19" t="s">
        <v>1</v>
      </c>
      <c r="B6" s="128">
        <f>IF(B$2=0,0,(B$7*1+B$8*2+B$9*3+B$10*4)/B$2)</f>
        <v>2.6206896551724137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-2907.1428571428573</v>
      </c>
      <c r="P6" s="80">
        <v>14</v>
      </c>
      <c r="Q6" s="64">
        <v>-40700</v>
      </c>
    </row>
    <row r="7" spans="1:17">
      <c r="A7" s="19" t="s">
        <v>2</v>
      </c>
      <c r="B7" s="13">
        <v>6</v>
      </c>
      <c r="C7" s="6">
        <f t="shared" ref="C7:C12" si="2">IF(B$2=0,0,B7/B$2)</f>
        <v>0.20689655172413793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-2775</v>
      </c>
      <c r="P7" s="80">
        <v>8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13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0.27586206896551724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38</v>
      </c>
      <c r="C13" s="11">
        <f>IF(B$3=0,0,B13/B$3)</f>
        <v>0.19289340101522842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33</v>
      </c>
      <c r="C14" s="6">
        <f>IF(B$3=0,0,B14/B$3)</f>
        <v>0.16751269035532995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0.52631578947368418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0.18274111675126903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0.1065989847715736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-20.057142857142853</v>
      </c>
      <c r="P23" s="80">
        <v>21</v>
      </c>
      <c r="Q23" s="68">
        <v>-421.19999999999993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-723.07692307692309</v>
      </c>
      <c r="P2" s="79">
        <v>13</v>
      </c>
      <c r="Q2" s="63">
        <v>-9400</v>
      </c>
    </row>
    <row r="3" spans="1:17">
      <c r="A3" s="19" t="s">
        <v>8</v>
      </c>
      <c r="B3" s="122">
        <v>87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0.63636363636363635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753.84615384615381</v>
      </c>
      <c r="P3" s="80">
        <v>13</v>
      </c>
      <c r="Q3" s="64">
        <v>9800</v>
      </c>
    </row>
    <row r="4" spans="1:17">
      <c r="A4" s="19" t="s">
        <v>6</v>
      </c>
      <c r="B4" s="124">
        <v>-268.5</v>
      </c>
      <c r="C4" s="125"/>
      <c r="E4" s="33" t="s">
        <v>56</v>
      </c>
      <c r="F4" s="30" t="s">
        <v>185</v>
      </c>
      <c r="G4" s="13">
        <v>5</v>
      </c>
      <c r="H4" s="94">
        <f>IF(B$17=0,0,G4/B$17)</f>
        <v>0.45454545454545453</v>
      </c>
      <c r="I4" s="56">
        <v>7</v>
      </c>
      <c r="K4" s="5">
        <v>2</v>
      </c>
      <c r="L4" s="61">
        <v>-18.200000000000003</v>
      </c>
      <c r="N4" s="76" t="s">
        <v>105</v>
      </c>
      <c r="O4" s="83">
        <f t="shared" si="0"/>
        <v>-3584.6153846153848</v>
      </c>
      <c r="P4" s="80">
        <v>13</v>
      </c>
      <c r="Q4" s="64">
        <v>-46600</v>
      </c>
    </row>
    <row r="5" spans="1:17">
      <c r="A5" s="19" t="s">
        <v>7</v>
      </c>
      <c r="B5" s="126">
        <f>IF(B$2=0,0,B$4/B$2)</f>
        <v>-20.653846153846153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0.36363636363636365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0.36363636363636365</v>
      </c>
      <c r="I6" s="56">
        <v>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4</v>
      </c>
      <c r="H7" s="94">
        <f>IF(B$17=0,0,G7/B$17)</f>
        <v>0.36363636363636365</v>
      </c>
      <c r="I7" s="56">
        <v>25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54</v>
      </c>
      <c r="F8" s="30" t="s">
        <v>20</v>
      </c>
      <c r="G8" s="13">
        <v>3</v>
      </c>
      <c r="H8" s="94">
        <f>IF(B$17=0,0,G8/B$17)</f>
        <v>0.27272727272727271</v>
      </c>
      <c r="I8" s="56">
        <v>34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0.38461538461538464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19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0.30769230769230771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0.30769230769230771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22</v>
      </c>
      <c r="C13" s="11">
        <f>IF(B$3=0,0,B13/B$3)</f>
        <v>0.25287356321839083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8</v>
      </c>
      <c r="C14" s="6">
        <f>IF(B$3=0,0,B14/B$3)</f>
        <v>9.1954022988505746E-2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-231.5</v>
      </c>
      <c r="N14" s="76" t="s">
        <v>128</v>
      </c>
      <c r="O14" s="86">
        <f>IF(P14=0,0,Q14/P14)</f>
        <v>-41.1</v>
      </c>
      <c r="P14" s="80">
        <v>2</v>
      </c>
      <c r="Q14" s="68">
        <v>-82.2</v>
      </c>
    </row>
    <row r="15" spans="1:17">
      <c r="A15" s="18" t="s">
        <v>99</v>
      </c>
      <c r="B15" s="12">
        <f>B21</f>
        <v>8</v>
      </c>
      <c r="C15" s="4">
        <f>IF(B$13=0,0,B15/B$13)</f>
        <v>0.36363636363636365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2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0.12643678160919541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0.13793103448275862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-15.499999999999998</v>
      </c>
      <c r="P21" s="80">
        <v>8</v>
      </c>
      <c r="Q21" s="68">
        <v>-123.99999999999999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-45.040000000000006</v>
      </c>
      <c r="P22" s="80">
        <v>10</v>
      </c>
      <c r="Q22" s="68">
        <v>-450.40000000000003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235</v>
      </c>
      <c r="O23" s="86">
        <f t="shared" si="3"/>
        <v>-45.75</v>
      </c>
      <c r="P23" s="80">
        <v>2</v>
      </c>
      <c r="Q23" s="68">
        <v>-91.5</v>
      </c>
    </row>
    <row r="24" spans="1:17">
      <c r="A24" s="19" t="s">
        <v>5</v>
      </c>
      <c r="B24" s="16">
        <f>IF(B$17=0,0,C24/B$17)</f>
        <v>6236.363636363636</v>
      </c>
      <c r="C24" s="8">
        <v>68600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7077.7777777777774</v>
      </c>
      <c r="C25" s="98">
        <v>63700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-6033.333333333333</v>
      </c>
      <c r="C27" s="98">
        <v>-72400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2025-01-23T08:13:52Z</dcterms:modified>
</cp:coreProperties>
</file>