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49C9E027-1BC3-40E1-8BA5-CC9983EA33EF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7" i="6309" l="1"/>
  <c r="O18" i="6276"/>
  <c r="O20" i="6276"/>
  <c r="O21" i="6276"/>
  <c r="O33" i="6314"/>
  <c r="O35" i="6315"/>
  <c r="O27" i="6318" l="1"/>
  <c r="O22" i="6304"/>
  <c r="O20" i="6302" l="1"/>
  <c r="O23" i="6318"/>
  <c r="O21" i="6319" l="1"/>
  <c r="O27" i="6304"/>
  <c r="O18" i="6319" l="1"/>
  <c r="O19" i="6319"/>
  <c r="O32" i="6301"/>
  <c r="O18" i="6318"/>
  <c r="O23" i="6309" l="1"/>
  <c r="O21" i="6318"/>
  <c r="O22" i="6318" l="1"/>
  <c r="O20" i="6301"/>
  <c r="O23" i="6320" l="1"/>
  <c r="O21" i="6320"/>
  <c r="O18" i="6320" l="1"/>
  <c r="O22" i="6320"/>
  <c r="O36" i="6277" l="1"/>
  <c r="O44" i="6277"/>
  <c r="O20" i="6313"/>
  <c r="O22" i="6319"/>
  <c r="O26" i="6319"/>
  <c r="O20" i="6320"/>
  <c r="O24" i="6320"/>
  <c r="O19" i="6320"/>
  <c r="C32" i="6320"/>
  <c r="B27" i="6320"/>
  <c r="C18" i="6320"/>
  <c r="B17" i="6320"/>
  <c r="C47" i="6320" s="1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6" i="6320"/>
  <c r="H2" i="6320"/>
  <c r="H7" i="6320"/>
  <c r="H5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5" i="6319"/>
  <c r="O24" i="6315"/>
  <c r="O26" i="6314"/>
  <c r="O23" i="6319"/>
  <c r="O24" i="6319"/>
  <c r="O20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6" i="6309"/>
  <c r="O32" i="6272"/>
  <c r="H24" i="6319" l="1"/>
  <c r="C23" i="6319"/>
  <c r="H27" i="6319"/>
  <c r="C16" i="6319"/>
  <c r="H16" i="6319"/>
  <c r="H7" i="6319"/>
  <c r="H11" i="6319"/>
  <c r="H6" i="6319"/>
  <c r="H9" i="6319"/>
  <c r="H2" i="6319"/>
  <c r="C19" i="6319"/>
  <c r="C17" i="6319"/>
  <c r="H33" i="6319"/>
  <c r="H34" i="6319"/>
  <c r="H38" i="6319"/>
  <c r="C38" i="6319"/>
  <c r="H42" i="6319"/>
  <c r="C42" i="6319"/>
  <c r="H3" i="6319"/>
  <c r="H12" i="6319"/>
  <c r="H21" i="6319"/>
  <c r="H25" i="6319"/>
  <c r="H28" i="6319"/>
  <c r="H35" i="6319"/>
  <c r="H39" i="6319"/>
  <c r="H5" i="6319"/>
  <c r="H14" i="6319"/>
  <c r="H17" i="6319"/>
  <c r="H19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0" i="6319"/>
  <c r="H15" i="6319"/>
  <c r="C21" i="6319"/>
  <c r="B25" i="6319"/>
  <c r="H31" i="6319"/>
  <c r="C36" i="6319"/>
  <c r="C40" i="6319"/>
  <c r="C45" i="6319"/>
  <c r="H4" i="6319"/>
  <c r="H20" i="6319"/>
  <c r="H23" i="6319"/>
  <c r="H13" i="6319"/>
  <c r="H32" i="6319"/>
  <c r="H37" i="6319"/>
  <c r="H41" i="6319"/>
  <c r="C46" i="6319"/>
  <c r="H8" i="6319"/>
  <c r="H18" i="6319"/>
  <c r="C22" i="6319"/>
  <c r="C37" i="6319"/>
  <c r="C41" i="6319"/>
  <c r="O30" i="6298" l="1"/>
  <c r="O19" i="6314"/>
  <c r="O24" i="6318" l="1"/>
  <c r="O30" i="6277"/>
  <c r="O23" i="6313" l="1"/>
  <c r="O20" i="6318"/>
  <c r="O18" i="6314" l="1"/>
  <c r="O21" i="6317"/>
  <c r="O21" i="6315"/>
  <c r="O25" i="6272"/>
  <c r="O26" i="6318"/>
  <c r="O19" i="6318"/>
  <c r="O25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5" i="6318"/>
  <c r="H14" i="6318"/>
  <c r="C22" i="6318"/>
  <c r="C37" i="6318"/>
  <c r="H3" i="6318"/>
  <c r="H6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7" i="6318"/>
  <c r="H19" i="6318"/>
  <c r="C19" i="6318"/>
  <c r="H9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4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3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5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7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0" i="6309" l="1"/>
  <c r="O24" i="6316"/>
  <c r="O25" i="6313" l="1"/>
  <c r="O29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7" i="6277" l="1"/>
  <c r="O28" i="6307"/>
  <c r="O24" i="6277" l="1"/>
  <c r="O31" i="6314"/>
  <c r="O35" i="6313" l="1"/>
  <c r="O29" i="6287"/>
  <c r="O34" i="6311" l="1"/>
  <c r="O36" i="6307"/>
  <c r="O18" i="6304"/>
  <c r="O20" i="6304"/>
  <c r="O19" i="6309"/>
  <c r="O36" i="6304"/>
  <c r="O31" i="6302"/>
  <c r="O18" i="6301"/>
  <c r="O24" i="6311" l="1"/>
  <c r="O30" i="6313"/>
  <c r="O28" i="6305"/>
  <c r="O22" i="6305"/>
  <c r="O22" i="6311" l="1"/>
  <c r="O26" i="6311"/>
  <c r="O50" i="6277"/>
  <c r="O31" i="6309"/>
  <c r="O24" i="6287"/>
  <c r="O31" i="6311"/>
  <c r="O29" i="6307" l="1"/>
  <c r="O33" i="6307"/>
  <c r="O38" i="6287"/>
  <c r="O40" i="6287"/>
  <c r="O36" i="6287"/>
  <c r="O22" i="6315"/>
  <c r="O29" i="6315"/>
  <c r="O23" i="6314"/>
  <c r="O42" i="6277"/>
  <c r="O41" i="6277"/>
  <c r="O43" i="6277"/>
  <c r="O27" i="6315"/>
  <c r="O26" i="6313"/>
  <c r="O33" i="6309"/>
  <c r="O32" i="6315" l="1"/>
  <c r="O19" i="6315"/>
  <c r="O24" i="6305"/>
  <c r="O29" i="6306"/>
  <c r="O22" i="6302" l="1"/>
  <c r="O34" i="6315"/>
  <c r="O32" i="6314" l="1"/>
  <c r="O24" i="6309"/>
  <c r="O22" i="6307"/>
  <c r="O18" i="6305"/>
  <c r="O30" i="6305"/>
  <c r="O31" i="6305"/>
  <c r="O35" i="6307" l="1"/>
  <c r="O23" i="6307"/>
  <c r="O29" i="6302"/>
  <c r="O36" i="6302"/>
  <c r="O19" i="6302"/>
  <c r="O30" i="6314"/>
  <c r="O22" i="6314"/>
  <c r="O19" i="6313"/>
  <c r="O33" i="6315" l="1"/>
  <c r="O31" i="6315"/>
  <c r="O33" i="6304"/>
  <c r="O31" i="6304"/>
  <c r="O25" i="6304"/>
  <c r="O28" i="6314"/>
  <c r="O21" i="6314"/>
  <c r="O34" i="6309"/>
  <c r="O28" i="6309"/>
  <c r="O29" i="6309"/>
  <c r="O23" i="6311" l="1"/>
  <c r="O26" i="6315"/>
  <c r="O24" i="6314"/>
  <c r="O27" i="6301"/>
  <c r="O28" i="6301"/>
  <c r="O26" i="6301"/>
  <c r="O30" i="6315" l="1"/>
  <c r="O23" i="6315"/>
  <c r="O28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4" i="6313"/>
  <c r="O29" i="6313"/>
  <c r="O29" i="6311"/>
  <c r="O27" i="6311"/>
  <c r="O30" i="6311"/>
  <c r="O41" i="6272"/>
  <c r="O27" i="6314"/>
  <c r="O29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4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4" i="6315"/>
  <c r="H25" i="6315"/>
  <c r="H10" i="6315"/>
  <c r="C20" i="6315"/>
  <c r="H7" i="6315"/>
  <c r="H5" i="6315"/>
  <c r="H27" i="6315"/>
  <c r="H17" i="6315"/>
  <c r="H41" i="6315"/>
  <c r="C41" i="6315"/>
  <c r="H42" i="6315"/>
  <c r="H16" i="6315"/>
  <c r="H15" i="6315"/>
  <c r="H34" i="6315"/>
  <c r="C42" i="6315"/>
  <c r="H6" i="6315"/>
  <c r="H33" i="6315"/>
  <c r="H8" i="6315"/>
  <c r="C17" i="6315"/>
  <c r="C23" i="6315"/>
  <c r="H2" i="6315"/>
  <c r="H13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3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7" i="6314"/>
  <c r="H36" i="6314"/>
  <c r="C44" i="6314"/>
  <c r="B25" i="6314"/>
  <c r="C36" i="6314"/>
  <c r="C40" i="6314"/>
  <c r="C45" i="6314"/>
  <c r="H3" i="6314"/>
  <c r="H12" i="6314"/>
  <c r="H24" i="6314"/>
  <c r="H11" i="6314"/>
  <c r="H32" i="6314"/>
  <c r="H37" i="6314"/>
  <c r="H41" i="6314"/>
  <c r="C46" i="6314"/>
  <c r="H9" i="6314"/>
  <c r="H22" i="6314"/>
  <c r="C22" i="6314"/>
  <c r="C37" i="6314"/>
  <c r="C41" i="6314"/>
  <c r="C47" i="6314"/>
  <c r="H5" i="6314"/>
  <c r="H20" i="6314"/>
  <c r="H18" i="6314"/>
  <c r="H25" i="6314"/>
  <c r="H28" i="6314"/>
  <c r="H33" i="6314"/>
  <c r="H38" i="6314"/>
  <c r="H42" i="6314"/>
  <c r="H13" i="6314"/>
  <c r="H30" i="6314"/>
  <c r="H40" i="6314"/>
  <c r="H8" i="6314"/>
  <c r="H19" i="6314"/>
  <c r="C21" i="6314"/>
  <c r="H31" i="6314"/>
  <c r="H6" i="6314"/>
  <c r="C19" i="6314"/>
  <c r="C23" i="6314"/>
  <c r="H34" i="6314"/>
  <c r="C38" i="6314"/>
  <c r="C42" i="6314"/>
  <c r="H2" i="6314"/>
  <c r="H15" i="6314"/>
  <c r="H23" i="6314"/>
  <c r="H26" i="6314"/>
  <c r="H29" i="6314"/>
  <c r="H35" i="6314"/>
  <c r="H39" i="6314"/>
  <c r="H4" i="6314"/>
  <c r="H16" i="6314"/>
  <c r="H21" i="6314"/>
  <c r="H17" i="6314"/>
  <c r="C20" i="6314"/>
  <c r="B24" i="6314"/>
  <c r="H14" i="6314"/>
  <c r="C35" i="6314"/>
  <c r="C39" i="6314"/>
  <c r="O34" i="6313" l="1"/>
  <c r="O22" i="6313"/>
  <c r="O31" i="6313"/>
  <c r="O19" i="6310"/>
  <c r="O22" i="6310"/>
  <c r="O24" i="6303"/>
  <c r="O27" i="6303"/>
  <c r="O29" i="6303"/>
  <c r="O27" i="6307"/>
  <c r="O24" i="6307"/>
  <c r="O23" i="6301" l="1"/>
  <c r="O28" i="6313"/>
  <c r="O27" i="6313" l="1"/>
  <c r="O33" i="6313"/>
  <c r="O32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5" i="6309"/>
  <c r="O35" i="6309"/>
  <c r="O44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0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5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4" i="6301"/>
  <c r="O37" i="6301"/>
  <c r="O22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7" i="6309"/>
  <c r="O32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2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4" i="6309"/>
  <c r="H20" i="6309"/>
  <c r="H21" i="6309"/>
  <c r="C37" i="6309"/>
  <c r="C43" i="6309"/>
  <c r="H18" i="6309"/>
  <c r="C22" i="6309"/>
  <c r="H9" i="6309"/>
  <c r="H25" i="6309"/>
  <c r="C23" i="6309"/>
  <c r="H16" i="6309"/>
  <c r="H38" i="6309"/>
  <c r="C46" i="6309"/>
  <c r="H8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4" i="6304"/>
  <c r="O32" i="6304"/>
  <c r="O33" i="6277"/>
  <c r="O23" i="6277"/>
  <c r="O36" i="6301" l="1"/>
  <c r="O30" i="6301"/>
  <c r="O30" i="6303"/>
  <c r="O28" i="6303"/>
  <c r="O22" i="6298"/>
  <c r="O20" i="6298"/>
  <c r="O18" i="6298"/>
  <c r="O33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5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3" i="6302" l="1"/>
  <c r="O35" i="6302"/>
  <c r="O22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7" i="6302" l="1"/>
  <c r="O26" i="6304"/>
  <c r="O32" i="6298" l="1"/>
  <c r="O44" i="6287"/>
  <c r="O21" i="6304"/>
  <c r="O23" i="6304"/>
  <c r="O21" i="6277" l="1"/>
  <c r="O40" i="6277"/>
  <c r="O26" i="6299"/>
  <c r="O26" i="6302"/>
  <c r="O25" i="6295" l="1"/>
  <c r="O21" i="6299"/>
  <c r="O20" i="6299"/>
  <c r="O18" i="6303"/>
  <c r="O22" i="6303"/>
  <c r="O48" i="6272"/>
  <c r="O28" i="6304"/>
  <c r="O30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4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4" i="6302"/>
  <c r="C32" i="6302"/>
  <c r="B27" i="6302"/>
  <c r="C18" i="6302"/>
  <c r="B17" i="6302"/>
  <c r="C17" i="6302" s="1"/>
  <c r="B16" i="6302"/>
  <c r="O15" i="6302"/>
  <c r="H20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0" i="6272"/>
  <c r="H11" i="6302" l="1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1" i="6301"/>
  <c r="O34" i="6301"/>
  <c r="O25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3" i="6301"/>
  <c r="C12" i="6301"/>
  <c r="H12" i="6301"/>
  <c r="B11" i="6301"/>
  <c r="C11" i="6301" s="1"/>
  <c r="H5" i="6301"/>
  <c r="C10" i="6301"/>
  <c r="O9" i="6301"/>
  <c r="C9" i="6301"/>
  <c r="O8" i="6301"/>
  <c r="H11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10" i="6301"/>
  <c r="O2" i="6301"/>
  <c r="H4" i="6301"/>
  <c r="O51" i="6277"/>
  <c r="O38" i="6272"/>
  <c r="H9" i="6301" l="1"/>
  <c r="H2" i="6301"/>
  <c r="H19" i="6301"/>
  <c r="H14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8" i="6301"/>
  <c r="H17" i="6301"/>
  <c r="H29" i="6301"/>
  <c r="H28" i="6301"/>
  <c r="B25" i="6301"/>
  <c r="H27" i="6301"/>
  <c r="B24" i="6301"/>
  <c r="H26" i="6301"/>
  <c r="C23" i="6301"/>
  <c r="H16" i="6301"/>
  <c r="C22" i="6301"/>
  <c r="H25" i="6301"/>
  <c r="C21" i="6301"/>
  <c r="H24" i="6301"/>
  <c r="C20" i="6301"/>
  <c r="H23" i="6301"/>
  <c r="C19" i="6301"/>
  <c r="H15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6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0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2" i="6277"/>
  <c r="O39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5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5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7" i="6276"/>
  <c r="O35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7" i="6277" l="1"/>
  <c r="O28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8" i="6277"/>
  <c r="O46" i="6277"/>
  <c r="O29" i="6277"/>
  <c r="O49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3" i="6272"/>
  <c r="O49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13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7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8" i="6277"/>
  <c r="C38" i="6277"/>
  <c r="H8" i="6277"/>
  <c r="H23" i="6277"/>
  <c r="H15" i="6277"/>
  <c r="C20" i="6277"/>
  <c r="H29" i="6277"/>
  <c r="H39" i="6277"/>
  <c r="H25" i="6277"/>
  <c r="H12" i="6277"/>
  <c r="H41" i="6277"/>
  <c r="H32" i="6277"/>
  <c r="H11" i="6277"/>
  <c r="H9" i="6277"/>
  <c r="H16" i="6277"/>
  <c r="C23" i="6277"/>
  <c r="H3" i="6277"/>
  <c r="C17" i="6277"/>
  <c r="C22" i="6277"/>
  <c r="C42" i="6277"/>
  <c r="H24" i="6277"/>
  <c r="H26" i="6277"/>
  <c r="H34" i="6277"/>
  <c r="C46" i="6277"/>
  <c r="H20" i="6277"/>
  <c r="H28" i="6277"/>
  <c r="H33" i="6277"/>
  <c r="H38" i="6277"/>
  <c r="H42" i="6277"/>
  <c r="C35" i="6277"/>
  <c r="C39" i="6277"/>
  <c r="C43" i="6277"/>
  <c r="H19" i="6277"/>
  <c r="H27" i="6277"/>
  <c r="H30" i="6277"/>
  <c r="H36" i="6277"/>
  <c r="H40" i="6277"/>
  <c r="C44" i="6277"/>
  <c r="H7" i="6277"/>
  <c r="H14" i="6277"/>
  <c r="C21" i="6277"/>
  <c r="B25" i="6277"/>
  <c r="H31" i="6277"/>
  <c r="C36" i="6277"/>
  <c r="C40" i="6277"/>
  <c r="C45" i="6277"/>
  <c r="C37" i="6277"/>
  <c r="C41" i="6277"/>
  <c r="O29" i="6276" l="1"/>
  <c r="O26" i="6276"/>
  <c r="O24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5" i="6272"/>
  <c r="O59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2" i="6276"/>
  <c r="C21" i="6276"/>
  <c r="H5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0" i="6276"/>
  <c r="H16" i="6276"/>
  <c r="H13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4" i="6276"/>
  <c r="H17" i="6276"/>
  <c r="C17" i="6276"/>
  <c r="C22" i="6276"/>
  <c r="H31" i="6276"/>
  <c r="H38" i="6276"/>
  <c r="C45" i="6276"/>
  <c r="H11" i="6276"/>
  <c r="H6" i="6276"/>
  <c r="H12" i="6276"/>
  <c r="H9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<sst xmlns="http://schemas.openxmlformats.org/spreadsheetml/2006/main" count="9948" uniqueCount="363">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</sst>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全体!$K$2:$K$891</c:f>
              <c:numCache>
                <c:formatCode>General</c:formatCode>
                <c:ptCount val="8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</c:numCache>
            </c:numRef>
          </c:xVal>
          <c:yVal>
            <c:numRef>
              <c:f>全体!$L$2:$L$891</c:f>
              <c:numCache>
                <c:formatCode>\+0.0;\-0.0;\±0</c:formatCode>
                <c:ptCount val="890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-57.36782902137233</c:v>
                </c:pt>
                <c:pt idx="1">
                  <c:v>-4.9493813273340832</c:v>
                </c:pt>
                <c:pt idx="2">
                  <c:v>-22.860492379835872</c:v>
                </c:pt>
                <c:pt idx="3">
                  <c:v>-26.274509803921568</c:v>
                </c:pt>
                <c:pt idx="4">
                  <c:v>-0.17241379310344829</c:v>
                </c:pt>
                <c:pt idx="5">
                  <c:v>-43.01075268817204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155</c:v>
                </c:pt>
                <c:pt idx="1">
                  <c:v>299</c:v>
                </c:pt>
                <c:pt idx="2">
                  <c:v>300</c:v>
                </c:pt>
                <c:pt idx="3">
                  <c:v>286</c:v>
                </c:pt>
                <c:pt idx="4">
                  <c:v>168</c:v>
                </c:pt>
                <c:pt idx="5">
                  <c:v>104</c:v>
                </c:pt>
                <c:pt idx="6">
                  <c:v>34</c:v>
                </c:pt>
                <c:pt idx="7">
                  <c:v>13</c:v>
                </c:pt>
                <c:pt idx="8">
                  <c:v>8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211.11111111111111</c:v>
                </c:pt>
                <c:pt idx="1">
                  <c:v>-811.11111111111109</c:v>
                </c:pt>
                <c:pt idx="2">
                  <c:v>-277.77777777777777</c:v>
                </c:pt>
                <c:pt idx="3">
                  <c:v>-544.44444444444446</c:v>
                </c:pt>
                <c:pt idx="4">
                  <c:v>-144.44444444444446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佐藤成浩!$L$2:$L$64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1090.3225806451612</c:v>
                </c:pt>
                <c:pt idx="1">
                  <c:v>982.25806451612902</c:v>
                </c:pt>
                <c:pt idx="2">
                  <c:v>1098.3333333333333</c:v>
                </c:pt>
                <c:pt idx="3">
                  <c:v>-76.470588235294116</c:v>
                </c:pt>
                <c:pt idx="4">
                  <c:v>1360.5263157894738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20</c:v>
                </c:pt>
                <c:pt idx="3">
                  <c:v>30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中村花菜!$L$2:$L$53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-1078.4313725490197</c:v>
                </c:pt>
                <c:pt idx="1">
                  <c:v>243.13725490196077</c:v>
                </c:pt>
                <c:pt idx="2">
                  <c:v>-854</c:v>
                </c:pt>
                <c:pt idx="3">
                  <c:v>-476.59574468085106</c:v>
                </c:pt>
                <c:pt idx="4">
                  <c:v>210.25641025641025</c:v>
                </c:pt>
                <c:pt idx="5">
                  <c:v>-242.30769230769232</c:v>
                </c:pt>
                <c:pt idx="6">
                  <c:v>-200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9</c:v>
                </c:pt>
                <c:pt idx="1">
                  <c:v>19</c:v>
                </c:pt>
                <c:pt idx="2">
                  <c:v>9</c:v>
                </c:pt>
                <c:pt idx="3">
                  <c:v>21</c:v>
                </c:pt>
                <c:pt idx="4">
                  <c:v>7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中村季暉!$L$2:$L$32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-730</c:v>
                </c:pt>
                <c:pt idx="1">
                  <c:v>483.33333333333331</c:v>
                </c:pt>
                <c:pt idx="2">
                  <c:v>-1303.7037037037037</c:v>
                </c:pt>
                <c:pt idx="3">
                  <c:v>-692</c:v>
                </c:pt>
                <c:pt idx="4">
                  <c:v>-1260</c:v>
                </c:pt>
                <c:pt idx="5">
                  <c:v>-3625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塩入悠!$L$2:$L$26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-1266.6666666666667</c:v>
                </c:pt>
                <c:pt idx="1">
                  <c:v>362.5</c:v>
                </c:pt>
                <c:pt idx="2">
                  <c:v>100</c:v>
                </c:pt>
                <c:pt idx="3">
                  <c:v>1980</c:v>
                </c:pt>
                <c:pt idx="4">
                  <c:v>525</c:v>
                </c:pt>
                <c:pt idx="5">
                  <c:v>-2370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山本悠介!$L$2:$L$65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882.53968253968253</c:v>
                </c:pt>
                <c:pt idx="1">
                  <c:v>449.20634920634922</c:v>
                </c:pt>
                <c:pt idx="2">
                  <c:v>309.67741935483872</c:v>
                </c:pt>
                <c:pt idx="3">
                  <c:v>1167.8571428571429</c:v>
                </c:pt>
                <c:pt idx="4">
                  <c:v>967.30769230769226</c:v>
                </c:pt>
                <c:pt idx="5">
                  <c:v>842.42424242424238</c:v>
                </c:pt>
                <c:pt idx="6">
                  <c:v>-1321.0526315789473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16</c:v>
                </c:pt>
                <c:pt idx="1">
                  <c:v>34</c:v>
                </c:pt>
                <c:pt idx="2">
                  <c:v>32</c:v>
                </c:pt>
                <c:pt idx="3">
                  <c:v>22</c:v>
                </c:pt>
                <c:pt idx="4">
                  <c:v>18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清水常緑!$L$2:$L$69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-1262.686567164179</c:v>
                </c:pt>
                <c:pt idx="1">
                  <c:v>944.77611940298505</c:v>
                </c:pt>
                <c:pt idx="2">
                  <c:v>-230.30303030303031</c:v>
                </c:pt>
                <c:pt idx="3">
                  <c:v>-980.95238095238096</c:v>
                </c:pt>
                <c:pt idx="4">
                  <c:v>-668</c:v>
                </c:pt>
                <c:pt idx="5">
                  <c:v>2570.5882352941176</c:v>
                </c:pt>
                <c:pt idx="6">
                  <c:v>608.33333333333337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18</c:v>
                </c:pt>
                <c:pt idx="1">
                  <c:v>16</c:v>
                </c:pt>
                <c:pt idx="2">
                  <c:v>20</c:v>
                </c:pt>
                <c:pt idx="3">
                  <c:v>19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所附快和!$L$2:$L$66</c:f>
              <c:numCache>
                <c:formatCode>\+0.0;\-0.0;\±0</c:formatCode>
                <c:ptCount val="65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-468.75</c:v>
                </c:pt>
                <c:pt idx="1">
                  <c:v>-696.875</c:v>
                </c:pt>
                <c:pt idx="2">
                  <c:v>169.35483870967741</c:v>
                </c:pt>
                <c:pt idx="3">
                  <c:v>-126.92307692307692</c:v>
                </c:pt>
                <c:pt idx="4">
                  <c:v>408.10810810810813</c:v>
                </c:pt>
                <c:pt idx="5">
                  <c:v>-204.34782608695653</c:v>
                </c:pt>
                <c:pt idx="6">
                  <c:v>-2171.4285714285716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14</c:v>
                </c:pt>
                <c:pt idx="1">
                  <c:v>22</c:v>
                </c:pt>
                <c:pt idx="2">
                  <c:v>17</c:v>
                </c:pt>
                <c:pt idx="3">
                  <c:v>21</c:v>
                </c:pt>
                <c:pt idx="4">
                  <c:v>15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長野柊馬!$K$2:$K$85</c:f>
              <c:numCache>
                <c:formatCode>General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長野柊馬!$L$2:$L$85</c:f>
              <c:numCache>
                <c:formatCode>\+0.0;\-0.0;\±0</c:formatCode>
                <c:ptCount val="84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143.37349397590361</c:v>
                </c:pt>
                <c:pt idx="1">
                  <c:v>157.83132530120483</c:v>
                </c:pt>
                <c:pt idx="2">
                  <c:v>1350.6493506493507</c:v>
                </c:pt>
                <c:pt idx="3">
                  <c:v>818.46153846153845</c:v>
                </c:pt>
                <c:pt idx="4">
                  <c:v>327.08333333333331</c:v>
                </c:pt>
                <c:pt idx="5">
                  <c:v>464.51612903225805</c:v>
                </c:pt>
                <c:pt idx="6">
                  <c:v>677.77777777777783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17</c:v>
                </c:pt>
                <c:pt idx="1">
                  <c:v>30</c:v>
                </c:pt>
                <c:pt idx="2">
                  <c:v>34</c:v>
                </c:pt>
                <c:pt idx="3">
                  <c:v>28</c:v>
                </c:pt>
                <c:pt idx="4">
                  <c:v>17</c:v>
                </c:pt>
                <c:pt idx="5">
                  <c:v>10</c:v>
                </c:pt>
                <c:pt idx="6">
                  <c:v>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西野修世!$L$2:$L$26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-2025</c:v>
                </c:pt>
                <c:pt idx="1">
                  <c:v>-1650</c:v>
                </c:pt>
                <c:pt idx="2">
                  <c:v>-1356.5217391304348</c:v>
                </c:pt>
                <c:pt idx="3">
                  <c:v>-2364.705882352941</c:v>
                </c:pt>
                <c:pt idx="4">
                  <c:v>-2135.7142857142858</c:v>
                </c:pt>
                <c:pt idx="5">
                  <c:v>-2200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高橋英将!$L$2:$L$20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1194.4444444444443</c:v>
                </c:pt>
                <c:pt idx="1">
                  <c:v>-2494.4444444444443</c:v>
                </c:pt>
                <c:pt idx="2">
                  <c:v>-76.470588235294116</c:v>
                </c:pt>
                <c:pt idx="3">
                  <c:v>369.23076923076923</c:v>
                </c:pt>
                <c:pt idx="4">
                  <c:v>-1071.4285714285713</c:v>
                </c:pt>
                <c:pt idx="5">
                  <c:v>-2720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佐藤成!$L$2:$L$11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-566.66666666666663</c:v>
                </c:pt>
                <c:pt idx="1">
                  <c:v>944.44444444444446</c:v>
                </c:pt>
                <c:pt idx="2">
                  <c:v>-3400</c:v>
                </c:pt>
                <c:pt idx="3">
                  <c:v>-1266.6666666666667</c:v>
                </c:pt>
                <c:pt idx="4">
                  <c:v>-260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43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889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9</v>
      </c>
    </row>
    <row r="6" spans="1:2">
      <c r="A6" t="s">
        <v>169</v>
      </c>
      <c r="B6">
        <v>62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51</v>
      </c>
    </row>
    <row r="30" spans="1:2">
      <c r="A30" t="s">
        <v>238</v>
      </c>
      <c r="B30">
        <v>30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63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67</v>
      </c>
    </row>
    <row r="42" spans="1:2">
      <c r="A42" t="s">
        <v>277</v>
      </c>
      <c r="B42">
        <v>64</v>
      </c>
    </row>
    <row r="43" spans="1:2">
      <c r="A43" t="s">
        <v>276</v>
      </c>
      <c r="B43">
        <v>83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24</v>
      </c>
    </row>
    <row r="47" spans="1:2">
      <c r="A47" t="s">
        <v>333</v>
      </c>
      <c r="B47">
        <v>18</v>
      </c>
    </row>
    <row r="48" spans="1:2">
      <c r="A48" t="s">
        <v>335</v>
      </c>
      <c r="B48">
        <v>9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0.56012486835280084</v>
      </c>
      <c r="C2" s="111"/>
      <c r="D2" s="112"/>
      <c r="E2" s="113"/>
      <c r="F2" s="112"/>
      <c r="G2" s="113"/>
      <c r="H2" s="110">
        <v>0.85955907342264992</v>
      </c>
      <c r="I2" s="111"/>
      <c r="J2" s="110">
        <v>0.64854584382478653</v>
      </c>
      <c r="K2" s="111"/>
      <c r="L2" s="110">
        <v>0.72163206717014428</v>
      </c>
      <c r="M2" s="111"/>
      <c r="N2" s="110">
        <v>0.74039149137256255</v>
      </c>
      <c r="O2" s="111"/>
      <c r="P2" s="110">
        <v>0.64137233596764964</v>
      </c>
      <c r="Q2" s="111"/>
      <c r="R2" s="110">
        <v>0.48788557241389302</v>
      </c>
      <c r="S2" s="111"/>
      <c r="T2" s="110">
        <v>-4.2530638839768188E-2</v>
      </c>
      <c r="U2" s="111"/>
      <c r="V2" s="110">
        <v>0.26069095353726679</v>
      </c>
      <c r="W2" s="111"/>
      <c r="X2" s="110">
        <v>0.13974260435011654</v>
      </c>
      <c r="Y2" s="111"/>
      <c r="Z2" s="110">
        <v>0.37062029519256812</v>
      </c>
      <c r="AA2" s="111"/>
      <c r="AB2" s="110">
        <v>0.32616980488273445</v>
      </c>
      <c r="AC2" s="111"/>
      <c r="AD2" s="110">
        <v>0.38036581218189514</v>
      </c>
      <c r="AE2" s="111"/>
      <c r="AF2" s="110">
        <v>-0.27043706277155238</v>
      </c>
      <c r="AG2" s="111"/>
      <c r="AH2" s="110">
        <v>0.41277520235457327</v>
      </c>
      <c r="AI2" s="111"/>
    </row>
    <row r="3" spans="1:35">
      <c r="A3" s="36">
        <v>1</v>
      </c>
      <c r="B3" s="37" t="s">
        <v>114</v>
      </c>
      <c r="C3" s="106">
        <v>222.25</v>
      </c>
      <c r="D3" s="37" t="s">
        <v>276</v>
      </c>
      <c r="E3" s="38">
        <v>804.40000000000032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83</v>
      </c>
      <c r="D4" s="45" t="s">
        <v>263</v>
      </c>
      <c r="E4" s="46">
        <v>752.40000000000009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0.37392795883361923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0.66666666666666663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67</v>
      </c>
      <c r="D5" s="45" t="s">
        <v>169</v>
      </c>
      <c r="E5" s="46">
        <v>748.2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64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63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276</v>
      </c>
      <c r="S7" s="50">
        <v>9.4339622641509441E-2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169</v>
      </c>
      <c r="C8" s="107">
        <v>62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162</v>
      </c>
      <c r="Q8" s="50">
        <v>0.26923076923076922</v>
      </c>
      <c r="R8" s="47" t="s">
        <v>169</v>
      </c>
      <c r="S8" s="50">
        <v>9.606986899563319E-2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0.31645569620253167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167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195</v>
      </c>
      <c r="C9" s="107">
        <v>59</v>
      </c>
      <c r="D9" s="45" t="s">
        <v>168</v>
      </c>
      <c r="E9" s="46">
        <v>154.39999999999998</v>
      </c>
      <c r="F9" s="47" t="s">
        <v>169</v>
      </c>
      <c r="G9" s="59">
        <v>12.067741935483872</v>
      </c>
      <c r="H9" s="47" t="s">
        <v>191</v>
      </c>
      <c r="I9" s="48">
        <v>2.1428571428571428</v>
      </c>
      <c r="J9" s="47" t="s">
        <v>163</v>
      </c>
      <c r="K9" s="49">
        <v>0.44444444444444442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263</v>
      </c>
      <c r="Q9" s="50">
        <v>0.26639344262295084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335</v>
      </c>
      <c r="Y9" s="50">
        <v>0.26666666666666666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203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235</v>
      </c>
      <c r="C10" s="107">
        <v>51</v>
      </c>
      <c r="D10" s="45" t="s">
        <v>205</v>
      </c>
      <c r="E10" s="46">
        <v>141.1</v>
      </c>
      <c r="F10" s="47" t="s">
        <v>263</v>
      </c>
      <c r="G10" s="59">
        <v>11.942857142857145</v>
      </c>
      <c r="H10" s="47" t="s">
        <v>263</v>
      </c>
      <c r="I10" s="48">
        <v>2.1587301587301586</v>
      </c>
      <c r="J10" s="47" t="s">
        <v>168</v>
      </c>
      <c r="K10" s="49">
        <v>0.3888888888888889</v>
      </c>
      <c r="L10" s="47" t="s">
        <v>268</v>
      </c>
      <c r="M10" s="49">
        <v>0</v>
      </c>
      <c r="N10" s="47" t="s">
        <v>169</v>
      </c>
      <c r="O10" s="49">
        <v>0.64516129032258063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258</v>
      </c>
      <c r="Y10" s="50">
        <v>0.265625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333</v>
      </c>
      <c r="AE10" s="50">
        <v>0.47619047619047616</v>
      </c>
      <c r="AF10" s="47" t="s">
        <v>223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238</v>
      </c>
      <c r="C11" s="107">
        <v>30</v>
      </c>
      <c r="D11" s="45" t="s">
        <v>231</v>
      </c>
      <c r="E11" s="46">
        <v>112.5</v>
      </c>
      <c r="F11" s="47" t="s">
        <v>276</v>
      </c>
      <c r="G11" s="59">
        <v>9.6915662650602457</v>
      </c>
      <c r="H11" s="47" t="s">
        <v>169</v>
      </c>
      <c r="I11" s="48">
        <v>2.1774193548387095</v>
      </c>
      <c r="J11" s="47" t="s">
        <v>265</v>
      </c>
      <c r="K11" s="49">
        <v>0.37931034482758619</v>
      </c>
      <c r="L11" s="47" t="s">
        <v>191</v>
      </c>
      <c r="M11" s="49">
        <v>7.1428571428571425E-2</v>
      </c>
      <c r="N11" s="47" t="s">
        <v>263</v>
      </c>
      <c r="O11" s="49">
        <v>0.61904761904761907</v>
      </c>
      <c r="P11" s="47" t="s">
        <v>195</v>
      </c>
      <c r="Q11" s="50">
        <v>0.25</v>
      </c>
      <c r="R11" s="47" t="s">
        <v>179</v>
      </c>
      <c r="S11" s="50">
        <v>0.10687022900763359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277</v>
      </c>
      <c r="Y11" s="50">
        <v>0.26470588235294118</v>
      </c>
      <c r="Z11" s="47" t="s">
        <v>241</v>
      </c>
      <c r="AA11" s="50">
        <v>0.27272727272727271</v>
      </c>
      <c r="AB11" s="47" t="s">
        <v>297</v>
      </c>
      <c r="AC11" s="50">
        <v>0.66666666666666663</v>
      </c>
      <c r="AD11" s="47" t="s">
        <v>179</v>
      </c>
      <c r="AE11" s="50">
        <v>0.45454545454545453</v>
      </c>
      <c r="AF11" s="47" t="s">
        <v>268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255</v>
      </c>
      <c r="C12" s="107">
        <v>30</v>
      </c>
      <c r="D12" s="45" t="s">
        <v>163</v>
      </c>
      <c r="E12" s="46">
        <v>83.9</v>
      </c>
      <c r="F12" s="47" t="s">
        <v>163</v>
      </c>
      <c r="G12" s="59">
        <v>9.3222222222222229</v>
      </c>
      <c r="H12" s="47" t="s">
        <v>276</v>
      </c>
      <c r="I12" s="48">
        <v>2.2168674698795181</v>
      </c>
      <c r="J12" s="47" t="s">
        <v>169</v>
      </c>
      <c r="K12" s="49">
        <v>0.33870967741935482</v>
      </c>
      <c r="L12" s="47" t="s">
        <v>263</v>
      </c>
      <c r="M12" s="49">
        <v>0.1111111111111111</v>
      </c>
      <c r="N12" s="47" t="s">
        <v>276</v>
      </c>
      <c r="O12" s="49">
        <v>0.61445783132530118</v>
      </c>
      <c r="P12" s="47" t="s">
        <v>179</v>
      </c>
      <c r="Q12" s="50">
        <v>0.24427480916030533</v>
      </c>
      <c r="R12" s="47" t="s">
        <v>205</v>
      </c>
      <c r="S12" s="50">
        <v>0.10714285714285714</v>
      </c>
      <c r="T12" s="47" t="s">
        <v>244</v>
      </c>
      <c r="U12" s="51">
        <v>7583.7837837837842</v>
      </c>
      <c r="V12" s="47" t="s">
        <v>263</v>
      </c>
      <c r="W12" s="51">
        <v>-4517.5438596491231</v>
      </c>
      <c r="X12" s="47" t="s">
        <v>164</v>
      </c>
      <c r="Y12" s="50">
        <v>0.26446280991735538</v>
      </c>
      <c r="Z12" s="47" t="s">
        <v>272</v>
      </c>
      <c r="AA12" s="50">
        <v>0.25963488843813387</v>
      </c>
      <c r="AB12" s="47" t="s">
        <v>263</v>
      </c>
      <c r="AC12" s="50">
        <v>0.65714285714285714</v>
      </c>
      <c r="AD12" s="47" t="s">
        <v>263</v>
      </c>
      <c r="AE12" s="50">
        <v>0.44954128440366975</v>
      </c>
      <c r="AF12" s="47" t="s">
        <v>335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265</v>
      </c>
      <c r="C13" s="107">
        <v>29</v>
      </c>
      <c r="D13" s="45" t="s">
        <v>191</v>
      </c>
      <c r="E13" s="46">
        <v>79.299999999999983</v>
      </c>
      <c r="F13" s="47" t="s">
        <v>168</v>
      </c>
      <c r="G13" s="59">
        <v>8.5777777777777757</v>
      </c>
      <c r="H13" s="47" t="s">
        <v>265</v>
      </c>
      <c r="I13" s="48">
        <v>2.3103448275862069</v>
      </c>
      <c r="J13" s="47" t="s">
        <v>263</v>
      </c>
      <c r="K13" s="49">
        <v>0.33333333333333331</v>
      </c>
      <c r="L13" s="47" t="s">
        <v>276</v>
      </c>
      <c r="M13" s="49">
        <v>0.14457831325301204</v>
      </c>
      <c r="N13" s="47" t="s">
        <v>164</v>
      </c>
      <c r="O13" s="49">
        <v>0.6</v>
      </c>
      <c r="P13" s="47" t="s">
        <v>276</v>
      </c>
      <c r="Q13" s="50">
        <v>0.24356775300171526</v>
      </c>
      <c r="R13" s="47" t="s">
        <v>213</v>
      </c>
      <c r="S13" s="50">
        <v>0.1111111111111111</v>
      </c>
      <c r="T13" s="47" t="s">
        <v>169</v>
      </c>
      <c r="U13" s="51">
        <v>7478.787878787879</v>
      </c>
      <c r="V13" s="47" t="s">
        <v>169</v>
      </c>
      <c r="W13" s="51">
        <v>-4606.818181818182</v>
      </c>
      <c r="X13" s="47" t="s">
        <v>162</v>
      </c>
      <c r="Y13" s="50">
        <v>0.25641025641025639</v>
      </c>
      <c r="Z13" s="47" t="s">
        <v>164</v>
      </c>
      <c r="AA13" s="50">
        <v>0.256198347107438</v>
      </c>
      <c r="AB13" s="47" t="s">
        <v>269</v>
      </c>
      <c r="AC13" s="50">
        <v>0.625</v>
      </c>
      <c r="AD13" s="47" t="s">
        <v>255</v>
      </c>
      <c r="AE13" s="50">
        <v>0.41025641025641024</v>
      </c>
      <c r="AF13" s="47" t="s">
        <v>244</v>
      </c>
      <c r="AG13" s="50">
        <v>0.48648648648648651</v>
      </c>
      <c r="AH13" s="47" t="s">
        <v>227</v>
      </c>
      <c r="AI13" s="54">
        <v>64500</v>
      </c>
    </row>
    <row r="14" spans="1:35">
      <c r="A14" s="44">
        <v>12</v>
      </c>
      <c r="B14" s="45" t="s">
        <v>216</v>
      </c>
      <c r="C14" s="107">
        <v>27</v>
      </c>
      <c r="D14" s="45" t="s">
        <v>264</v>
      </c>
      <c r="E14" s="46">
        <v>63.300000000000004</v>
      </c>
      <c r="F14" s="47" t="s">
        <v>265</v>
      </c>
      <c r="G14" s="59">
        <v>6.8965517241379342</v>
      </c>
      <c r="H14" s="47" t="s">
        <v>168</v>
      </c>
      <c r="I14" s="48">
        <v>2.3333333333333335</v>
      </c>
      <c r="J14" s="47" t="s">
        <v>276</v>
      </c>
      <c r="K14" s="49">
        <v>0.31325301204819278</v>
      </c>
      <c r="L14" s="47" t="s">
        <v>195</v>
      </c>
      <c r="M14" s="49">
        <v>0.15254237288135594</v>
      </c>
      <c r="N14" s="47" t="s">
        <v>227</v>
      </c>
      <c r="O14" s="49">
        <v>0.5714285714285714</v>
      </c>
      <c r="P14" s="47" t="s">
        <v>264</v>
      </c>
      <c r="Q14" s="50">
        <v>0.23076923076923078</v>
      </c>
      <c r="R14" s="47" t="s">
        <v>265</v>
      </c>
      <c r="S14" s="50">
        <v>0.11267605633802817</v>
      </c>
      <c r="T14" s="47" t="s">
        <v>164</v>
      </c>
      <c r="U14" s="51">
        <v>7355</v>
      </c>
      <c r="V14" s="47" t="s">
        <v>202</v>
      </c>
      <c r="W14" s="51">
        <v>-4800</v>
      </c>
      <c r="X14" s="47" t="s">
        <v>196</v>
      </c>
      <c r="Y14" s="50">
        <v>0.25</v>
      </c>
      <c r="Z14" s="47" t="s">
        <v>179</v>
      </c>
      <c r="AA14" s="50">
        <v>0.25190839694656486</v>
      </c>
      <c r="AB14" s="47" t="s">
        <v>169</v>
      </c>
      <c r="AC14" s="50">
        <v>0.60273972602739723</v>
      </c>
      <c r="AD14" s="47" t="s">
        <v>161</v>
      </c>
      <c r="AE14" s="50">
        <v>0.3888888888888889</v>
      </c>
      <c r="AF14" s="47" t="s">
        <v>255</v>
      </c>
      <c r="AG14" s="50">
        <v>0.47727272727272729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268</v>
      </c>
      <c r="E15" s="46">
        <v>52.1</v>
      </c>
      <c r="F15" s="47" t="s">
        <v>191</v>
      </c>
      <c r="G15" s="59">
        <v>5.6642857142857128</v>
      </c>
      <c r="H15" s="47" t="s">
        <v>163</v>
      </c>
      <c r="I15" s="48">
        <v>2.3333333333333335</v>
      </c>
      <c r="J15" s="47" t="s">
        <v>161</v>
      </c>
      <c r="K15" s="49">
        <v>0.3</v>
      </c>
      <c r="L15" s="47" t="s">
        <v>169</v>
      </c>
      <c r="M15" s="49">
        <v>0.16129032258064516</v>
      </c>
      <c r="N15" s="47" t="s">
        <v>168</v>
      </c>
      <c r="O15" s="49">
        <v>0.55555555555555558</v>
      </c>
      <c r="P15" s="47" t="s">
        <v>163</v>
      </c>
      <c r="Q15" s="50">
        <v>0.22784810126582278</v>
      </c>
      <c r="R15" s="47" t="s">
        <v>163</v>
      </c>
      <c r="S15" s="50">
        <v>0.11392405063291139</v>
      </c>
      <c r="T15" s="47" t="s">
        <v>223</v>
      </c>
      <c r="U15" s="51">
        <v>7200</v>
      </c>
      <c r="V15" s="47" t="s">
        <v>162</v>
      </c>
      <c r="W15" s="51">
        <v>-5000</v>
      </c>
      <c r="X15" s="47" t="s">
        <v>205</v>
      </c>
      <c r="Y15" s="50">
        <v>0.25</v>
      </c>
      <c r="Z15" s="47" t="s">
        <v>196</v>
      </c>
      <c r="AA15" s="50">
        <v>0.25</v>
      </c>
      <c r="AB15" s="47" t="s">
        <v>244</v>
      </c>
      <c r="AC15" s="50">
        <v>0.6</v>
      </c>
      <c r="AD15" s="47" t="s">
        <v>169</v>
      </c>
      <c r="AE15" s="50">
        <v>0.38461538461538464</v>
      </c>
      <c r="AF15" s="47" t="s">
        <v>324</v>
      </c>
      <c r="AG15" s="50">
        <v>0.46666666666666667</v>
      </c>
      <c r="AH15" s="47" t="s">
        <v>265</v>
      </c>
      <c r="AI15" s="54">
        <v>61200</v>
      </c>
    </row>
    <row r="16" spans="1:35">
      <c r="A16" s="44">
        <v>14</v>
      </c>
      <c r="B16" s="45" t="s">
        <v>244</v>
      </c>
      <c r="C16" s="107">
        <v>24</v>
      </c>
      <c r="D16" s="45" t="s">
        <v>244</v>
      </c>
      <c r="E16" s="46">
        <v>38.19999999999996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277</v>
      </c>
      <c r="K16" s="49">
        <v>0.296875</v>
      </c>
      <c r="L16" s="47" t="s">
        <v>244</v>
      </c>
      <c r="M16" s="49">
        <v>0.16666666666666666</v>
      </c>
      <c r="N16" s="47" t="s">
        <v>163</v>
      </c>
      <c r="O16" s="49">
        <v>0.55555555555555558</v>
      </c>
      <c r="P16" s="47" t="s">
        <v>241</v>
      </c>
      <c r="Q16" s="50">
        <v>0.22727272727272727</v>
      </c>
      <c r="R16" s="47" t="s">
        <v>166</v>
      </c>
      <c r="S16" s="50">
        <v>0.11428571428571428</v>
      </c>
      <c r="T16" s="47" t="s">
        <v>238</v>
      </c>
      <c r="U16" s="51">
        <v>7170.27027027027</v>
      </c>
      <c r="V16" s="47" t="s">
        <v>203</v>
      </c>
      <c r="W16" s="51">
        <v>-5080</v>
      </c>
      <c r="X16" s="47" t="s">
        <v>195</v>
      </c>
      <c r="Y16" s="50">
        <v>0.23349056603773585</v>
      </c>
      <c r="Z16" s="47" t="s">
        <v>191</v>
      </c>
      <c r="AA16" s="50">
        <v>0.24347826086956523</v>
      </c>
      <c r="AB16" s="47" t="s">
        <v>238</v>
      </c>
      <c r="AC16" s="50">
        <v>0.58823529411764708</v>
      </c>
      <c r="AD16" s="47" t="s">
        <v>168</v>
      </c>
      <c r="AE16" s="50">
        <v>0.38297872340425532</v>
      </c>
      <c r="AF16" s="47" t="s">
        <v>216</v>
      </c>
      <c r="AG16" s="50">
        <v>0.44444444444444442</v>
      </c>
      <c r="AH16" s="47" t="s">
        <v>255</v>
      </c>
      <c r="AI16" s="54">
        <v>60000</v>
      </c>
    </row>
    <row r="17" spans="1:35">
      <c r="A17" s="44">
        <v>15</v>
      </c>
      <c r="B17" s="45" t="s">
        <v>324</v>
      </c>
      <c r="C17" s="107">
        <v>24</v>
      </c>
      <c r="D17" s="45" t="s">
        <v>164</v>
      </c>
      <c r="E17" s="46">
        <v>22.499999999999993</v>
      </c>
      <c r="F17" s="47" t="s">
        <v>177</v>
      </c>
      <c r="G17" s="59">
        <v>1.9499999999999993</v>
      </c>
      <c r="H17" s="47" t="s">
        <v>179</v>
      </c>
      <c r="I17" s="48">
        <v>2.4375</v>
      </c>
      <c r="J17" s="47" t="s">
        <v>244</v>
      </c>
      <c r="K17" s="49">
        <v>0.29166666666666669</v>
      </c>
      <c r="L17" s="47" t="s">
        <v>179</v>
      </c>
      <c r="M17" s="49">
        <v>0.1875</v>
      </c>
      <c r="N17" s="47" t="s">
        <v>241</v>
      </c>
      <c r="O17" s="49">
        <v>0.55555555555555558</v>
      </c>
      <c r="P17" s="47" t="s">
        <v>227</v>
      </c>
      <c r="Q17" s="50">
        <v>0.22580645161290322</v>
      </c>
      <c r="R17" s="47" t="s">
        <v>263</v>
      </c>
      <c r="S17" s="50">
        <v>0.11680327868852459</v>
      </c>
      <c r="T17" s="47" t="s">
        <v>227</v>
      </c>
      <c r="U17" s="51">
        <v>7161.9047619047615</v>
      </c>
      <c r="V17" s="47" t="s">
        <v>277</v>
      </c>
      <c r="W17" s="51">
        <v>-5156.25</v>
      </c>
      <c r="X17" s="47" t="s">
        <v>213</v>
      </c>
      <c r="Y17" s="50">
        <v>0.22222222222222221</v>
      </c>
      <c r="Z17" s="47" t="s">
        <v>161</v>
      </c>
      <c r="AA17" s="50">
        <v>0.23376623376623376</v>
      </c>
      <c r="AB17" s="47" t="s">
        <v>235</v>
      </c>
      <c r="AC17" s="50">
        <v>0.578125</v>
      </c>
      <c r="AD17" s="47" t="s">
        <v>304</v>
      </c>
      <c r="AE17" s="50">
        <v>0.35820895522388058</v>
      </c>
      <c r="AF17" s="47" t="s">
        <v>161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269</v>
      </c>
      <c r="C18" s="107">
        <v>21</v>
      </c>
      <c r="D18" s="45" t="s">
        <v>167</v>
      </c>
      <c r="E18" s="46">
        <v>14</v>
      </c>
      <c r="F18" s="47" t="s">
        <v>244</v>
      </c>
      <c r="G18" s="59">
        <v>1.591666666666665</v>
      </c>
      <c r="H18" s="47" t="s">
        <v>244</v>
      </c>
      <c r="I18" s="48">
        <v>2.4583333333333335</v>
      </c>
      <c r="J18" s="47" t="s">
        <v>272</v>
      </c>
      <c r="K18" s="49">
        <v>0.28358208955223879</v>
      </c>
      <c r="L18" s="47" t="s">
        <v>213</v>
      </c>
      <c r="M18" s="49">
        <v>0.2</v>
      </c>
      <c r="N18" s="47" t="s">
        <v>265</v>
      </c>
      <c r="O18" s="49">
        <v>0.55172413793103448</v>
      </c>
      <c r="P18" s="47" t="s">
        <v>304</v>
      </c>
      <c r="Q18" s="50">
        <v>0.22222222222222221</v>
      </c>
      <c r="R18" s="47" t="s">
        <v>333</v>
      </c>
      <c r="S18" s="50">
        <v>0.125</v>
      </c>
      <c r="T18" s="47" t="s">
        <v>161</v>
      </c>
      <c r="U18" s="51">
        <v>7025</v>
      </c>
      <c r="V18" s="47" t="s">
        <v>324</v>
      </c>
      <c r="W18" s="51">
        <v>-5186.666666666667</v>
      </c>
      <c r="X18" s="47" t="s">
        <v>272</v>
      </c>
      <c r="Y18" s="50">
        <v>0.21906693711967545</v>
      </c>
      <c r="Z18" s="47" t="s">
        <v>114</v>
      </c>
      <c r="AA18" s="50">
        <v>0.23283443912976393</v>
      </c>
      <c r="AB18" s="47" t="s">
        <v>276</v>
      </c>
      <c r="AC18" s="50">
        <v>0.57627118644067798</v>
      </c>
      <c r="AD18" s="47" t="s">
        <v>191</v>
      </c>
      <c r="AE18" s="50">
        <v>0.35714285714285715</v>
      </c>
      <c r="AF18" s="47" t="s">
        <v>333</v>
      </c>
      <c r="AG18" s="50">
        <v>0.42857142857142855</v>
      </c>
      <c r="AH18" s="47" t="s">
        <v>205</v>
      </c>
      <c r="AI18" s="54">
        <v>57200</v>
      </c>
    </row>
    <row r="19" spans="1:35">
      <c r="A19" s="44">
        <v>17</v>
      </c>
      <c r="B19" s="45" t="s">
        <v>228</v>
      </c>
      <c r="C19" s="107">
        <v>20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164</v>
      </c>
      <c r="I19" s="48">
        <v>2.4666666666666668</v>
      </c>
      <c r="J19" s="47" t="s">
        <v>195</v>
      </c>
      <c r="K19" s="49">
        <v>0.2711864406779661</v>
      </c>
      <c r="L19" s="47" t="s">
        <v>162</v>
      </c>
      <c r="M19" s="49">
        <v>0.22222222222222221</v>
      </c>
      <c r="N19" s="47" t="s">
        <v>114</v>
      </c>
      <c r="O19" s="49">
        <v>0.50281214848143985</v>
      </c>
      <c r="P19" s="47" t="s">
        <v>169</v>
      </c>
      <c r="Q19" s="50">
        <v>0.21615720524017468</v>
      </c>
      <c r="R19" s="47" t="s">
        <v>195</v>
      </c>
      <c r="S19" s="50">
        <v>0.12735849056603774</v>
      </c>
      <c r="T19" s="47" t="s">
        <v>213</v>
      </c>
      <c r="U19" s="51">
        <v>6962.5</v>
      </c>
      <c r="V19" s="47" t="s">
        <v>262</v>
      </c>
      <c r="W19" s="51">
        <v>-5320</v>
      </c>
      <c r="X19" s="47" t="s">
        <v>269</v>
      </c>
      <c r="Y19" s="50">
        <v>0.21768707482993196</v>
      </c>
      <c r="Z19" s="47" t="s">
        <v>297</v>
      </c>
      <c r="AA19" s="50">
        <v>0.2318840579710145</v>
      </c>
      <c r="AB19" s="47" t="s">
        <v>228</v>
      </c>
      <c r="AC19" s="50">
        <v>0.56666666666666665</v>
      </c>
      <c r="AD19" s="47" t="s">
        <v>272</v>
      </c>
      <c r="AE19" s="50">
        <v>0.3515625</v>
      </c>
      <c r="AF19" s="47" t="s">
        <v>162</v>
      </c>
      <c r="AG19" s="50">
        <v>0.42857142857142855</v>
      </c>
      <c r="AH19" s="47" t="s">
        <v>263</v>
      </c>
      <c r="AI19" s="54">
        <v>56200</v>
      </c>
    </row>
    <row r="20" spans="1:35">
      <c r="A20" s="44">
        <v>18</v>
      </c>
      <c r="B20" s="45" t="s">
        <v>168</v>
      </c>
      <c r="C20" s="107">
        <v>18</v>
      </c>
      <c r="D20" s="45" t="s">
        <v>177</v>
      </c>
      <c r="E20" s="46">
        <v>3.8999999999999986</v>
      </c>
      <c r="F20" s="47" t="s">
        <v>255</v>
      </c>
      <c r="G20" s="59">
        <v>0.43000000000000044</v>
      </c>
      <c r="H20" s="47" t="s">
        <v>255</v>
      </c>
      <c r="I20" s="48">
        <v>2.4666666666666668</v>
      </c>
      <c r="J20" s="47" t="s">
        <v>255</v>
      </c>
      <c r="K20" s="49">
        <v>0.26666666666666666</v>
      </c>
      <c r="L20" s="47" t="s">
        <v>241</v>
      </c>
      <c r="M20" s="49">
        <v>0.22222222222222221</v>
      </c>
      <c r="N20" s="47" t="s">
        <v>161</v>
      </c>
      <c r="O20" s="49">
        <v>0.5</v>
      </c>
      <c r="P20" s="47" t="s">
        <v>277</v>
      </c>
      <c r="Q20" s="50">
        <v>0.21266968325791855</v>
      </c>
      <c r="R20" s="47" t="s">
        <v>162</v>
      </c>
      <c r="S20" s="50">
        <v>0.12820512820512819</v>
      </c>
      <c r="T20" s="47" t="s">
        <v>195</v>
      </c>
      <c r="U20" s="51">
        <v>6763.2075471698117</v>
      </c>
      <c r="V20" s="47" t="s">
        <v>265</v>
      </c>
      <c r="W20" s="51">
        <v>-5379.166666666667</v>
      </c>
      <c r="X20" s="47" t="s">
        <v>255</v>
      </c>
      <c r="Y20" s="50">
        <v>0.215962441314554</v>
      </c>
      <c r="Z20" s="47" t="s">
        <v>264</v>
      </c>
      <c r="AA20" s="50">
        <v>0.23076923076923078</v>
      </c>
      <c r="AB20" s="47" t="s">
        <v>265</v>
      </c>
      <c r="AC20" s="50">
        <v>0.56140350877192979</v>
      </c>
      <c r="AD20" s="47" t="s">
        <v>216</v>
      </c>
      <c r="AE20" s="50">
        <v>0.34615384615384615</v>
      </c>
      <c r="AF20" s="47" t="s">
        <v>205</v>
      </c>
      <c r="AG20" s="50">
        <v>0.41666666666666669</v>
      </c>
      <c r="AH20" s="47" t="s">
        <v>161</v>
      </c>
      <c r="AI20" s="54">
        <v>54900</v>
      </c>
    </row>
    <row r="21" spans="1:35">
      <c r="A21" s="44">
        <v>19</v>
      </c>
      <c r="B21" s="45" t="s">
        <v>333</v>
      </c>
      <c r="C21" s="107">
        <v>18</v>
      </c>
      <c r="D21" s="45" t="s">
        <v>272</v>
      </c>
      <c r="E21" s="46">
        <v>1.9000000000000608</v>
      </c>
      <c r="F21" s="47" t="s">
        <v>272</v>
      </c>
      <c r="G21" s="59">
        <v>2.8358208955224787E-2</v>
      </c>
      <c r="H21" s="47" t="s">
        <v>114</v>
      </c>
      <c r="I21" s="48">
        <v>2.4893138357705289</v>
      </c>
      <c r="J21" s="47" t="s">
        <v>216</v>
      </c>
      <c r="K21" s="49">
        <v>0.25925925925925924</v>
      </c>
      <c r="L21" s="47" t="s">
        <v>258</v>
      </c>
      <c r="M21" s="49">
        <v>0.22222222222222221</v>
      </c>
      <c r="N21" s="47" t="s">
        <v>179</v>
      </c>
      <c r="O21" s="49">
        <v>0.5</v>
      </c>
      <c r="P21" s="47" t="s">
        <v>244</v>
      </c>
      <c r="Q21" s="50">
        <v>0.21264367816091953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272</v>
      </c>
      <c r="W21" s="51">
        <v>-5420.7317073170734</v>
      </c>
      <c r="X21" s="47" t="s">
        <v>163</v>
      </c>
      <c r="Y21" s="50">
        <v>0.21518987341772153</v>
      </c>
      <c r="Z21" s="47" t="s">
        <v>277</v>
      </c>
      <c r="AA21" s="50">
        <v>0.22850678733031674</v>
      </c>
      <c r="AB21" s="47" t="s">
        <v>114</v>
      </c>
      <c r="AC21" s="50">
        <v>0.54131918119787714</v>
      </c>
      <c r="AD21" s="47" t="s">
        <v>114</v>
      </c>
      <c r="AE21" s="50">
        <v>0.33399602385685884</v>
      </c>
      <c r="AF21" s="47" t="s">
        <v>238</v>
      </c>
      <c r="AG21" s="50">
        <v>0.40540540540540543</v>
      </c>
      <c r="AH21" s="47" t="s">
        <v>179</v>
      </c>
      <c r="AI21" s="54">
        <v>53200</v>
      </c>
    </row>
    <row r="22" spans="1:35">
      <c r="A22" s="44">
        <v>20</v>
      </c>
      <c r="B22" s="45" t="s">
        <v>179</v>
      </c>
      <c r="C22" s="107">
        <v>16</v>
      </c>
      <c r="D22" s="45" t="s">
        <v>161</v>
      </c>
      <c r="E22" s="46">
        <v>-0.69999999999998863</v>
      </c>
      <c r="F22" s="47" t="s">
        <v>161</v>
      </c>
      <c r="G22" s="59">
        <v>-6.9999999999998869E-2</v>
      </c>
      <c r="H22" s="47" t="s">
        <v>272</v>
      </c>
      <c r="I22" s="48">
        <v>2.4925373134328357</v>
      </c>
      <c r="J22" s="47" t="s">
        <v>114</v>
      </c>
      <c r="K22" s="49">
        <v>0.25646794150731156</v>
      </c>
      <c r="L22" s="47" t="s">
        <v>297</v>
      </c>
      <c r="M22" s="49">
        <v>0.22222222222222221</v>
      </c>
      <c r="N22" s="47" t="s">
        <v>213</v>
      </c>
      <c r="O22" s="49">
        <v>0.5</v>
      </c>
      <c r="P22" s="47" t="s">
        <v>114</v>
      </c>
      <c r="Q22" s="50">
        <v>0.21154142879185311</v>
      </c>
      <c r="R22" s="47" t="s">
        <v>244</v>
      </c>
      <c r="S22" s="50">
        <v>0.13218390804597702</v>
      </c>
      <c r="T22" s="47" t="s">
        <v>324</v>
      </c>
      <c r="U22" s="51">
        <v>6680</v>
      </c>
      <c r="V22" s="47" t="s">
        <v>223</v>
      </c>
      <c r="W22" s="51">
        <v>-5450</v>
      </c>
      <c r="X22" s="47" t="s">
        <v>263</v>
      </c>
      <c r="Y22" s="50">
        <v>0.2151639344262295</v>
      </c>
      <c r="Z22" s="47" t="s">
        <v>263</v>
      </c>
      <c r="AA22" s="50">
        <v>0.22336065573770492</v>
      </c>
      <c r="AB22" s="47" t="s">
        <v>161</v>
      </c>
      <c r="AC22" s="50">
        <v>0.53846153846153844</v>
      </c>
      <c r="AD22" s="47" t="s">
        <v>177</v>
      </c>
      <c r="AE22" s="50">
        <v>0.33333333333333331</v>
      </c>
      <c r="AF22" s="47" t="s">
        <v>272</v>
      </c>
      <c r="AG22" s="50">
        <v>0.39805825242718446</v>
      </c>
      <c r="AH22" s="47" t="s">
        <v>191</v>
      </c>
      <c r="AI22" s="54">
        <v>52500</v>
      </c>
    </row>
    <row r="23" spans="1:35">
      <c r="A23" s="44">
        <v>21</v>
      </c>
      <c r="B23" s="45" t="s">
        <v>164</v>
      </c>
      <c r="C23" s="107">
        <v>15</v>
      </c>
      <c r="D23" s="45" t="s">
        <v>175</v>
      </c>
      <c r="E23" s="46">
        <v>-2.2000000000000011</v>
      </c>
      <c r="F23" s="47" t="s">
        <v>114</v>
      </c>
      <c r="G23" s="59">
        <v>-0.1510686164229473</v>
      </c>
      <c r="H23" s="47" t="s">
        <v>161</v>
      </c>
      <c r="I23" s="48">
        <v>2.5</v>
      </c>
      <c r="J23" s="47" t="s">
        <v>179</v>
      </c>
      <c r="K23" s="49">
        <v>0.25</v>
      </c>
      <c r="L23" s="47" t="s">
        <v>335</v>
      </c>
      <c r="M23" s="49">
        <v>0.22222222222222221</v>
      </c>
      <c r="N23" s="47" t="s">
        <v>255</v>
      </c>
      <c r="O23" s="49">
        <v>0.5</v>
      </c>
      <c r="P23" s="47" t="s">
        <v>177</v>
      </c>
      <c r="Q23" s="50">
        <v>0.21052631578947367</v>
      </c>
      <c r="R23" s="47" t="s">
        <v>114</v>
      </c>
      <c r="S23" s="50">
        <v>0.13331276037648512</v>
      </c>
      <c r="T23" s="47" t="s">
        <v>335</v>
      </c>
      <c r="U23" s="51">
        <v>6675</v>
      </c>
      <c r="V23" s="47" t="s">
        <v>269</v>
      </c>
      <c r="W23" s="51">
        <v>-5485</v>
      </c>
      <c r="X23" s="47" t="s">
        <v>177</v>
      </c>
      <c r="Y23" s="50">
        <v>0.21052631578947367</v>
      </c>
      <c r="Z23" s="47" t="s">
        <v>235</v>
      </c>
      <c r="AA23" s="50">
        <v>0.2210796915167095</v>
      </c>
      <c r="AB23" s="47" t="s">
        <v>195</v>
      </c>
      <c r="AC23" s="50">
        <v>0.53535353535353536</v>
      </c>
      <c r="AD23" s="47" t="s">
        <v>205</v>
      </c>
      <c r="AE23" s="50">
        <v>0.33333333333333331</v>
      </c>
      <c r="AF23" s="47" t="s">
        <v>168</v>
      </c>
      <c r="AG23" s="50">
        <v>0.39534883720930231</v>
      </c>
      <c r="AH23" s="47" t="s">
        <v>238</v>
      </c>
      <c r="AI23" s="54">
        <v>52300</v>
      </c>
    </row>
    <row r="24" spans="1:35">
      <c r="A24" s="44">
        <v>22</v>
      </c>
      <c r="B24" s="45" t="s">
        <v>191</v>
      </c>
      <c r="C24" s="107">
        <v>14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175</v>
      </c>
      <c r="I24" s="48">
        <v>2.5</v>
      </c>
      <c r="J24" s="47" t="s">
        <v>235</v>
      </c>
      <c r="K24" s="49">
        <v>0.23529411764705882</v>
      </c>
      <c r="L24" s="47" t="s">
        <v>255</v>
      </c>
      <c r="M24" s="49">
        <v>0.23333333333333334</v>
      </c>
      <c r="N24" s="47" t="s">
        <v>175</v>
      </c>
      <c r="O24" s="49">
        <v>0.5</v>
      </c>
      <c r="P24" s="47" t="s">
        <v>272</v>
      </c>
      <c r="Q24" s="50">
        <v>0.20892494929006086</v>
      </c>
      <c r="R24" s="47" t="s">
        <v>175</v>
      </c>
      <c r="S24" s="50">
        <v>0.13333333333333333</v>
      </c>
      <c r="T24" s="47" t="s">
        <v>272</v>
      </c>
      <c r="U24" s="51">
        <v>6614.5631067961167</v>
      </c>
      <c r="V24" s="47" t="s">
        <v>164</v>
      </c>
      <c r="W24" s="51">
        <v>-5500</v>
      </c>
      <c r="X24" s="47" t="s">
        <v>228</v>
      </c>
      <c r="Y24" s="50">
        <v>0.20979020979020979</v>
      </c>
      <c r="Z24" s="47" t="s">
        <v>205</v>
      </c>
      <c r="AA24" s="50">
        <v>0.21428571428571427</v>
      </c>
      <c r="AB24" s="47" t="s">
        <v>227</v>
      </c>
      <c r="AC24" s="50">
        <v>0.53125</v>
      </c>
      <c r="AD24" s="47" t="s">
        <v>335</v>
      </c>
      <c r="AE24" s="50">
        <v>0.33333333333333331</v>
      </c>
      <c r="AF24" s="47" t="s">
        <v>263</v>
      </c>
      <c r="AG24" s="50">
        <v>0.38461538461538464</v>
      </c>
      <c r="AH24" s="47" t="s">
        <v>164</v>
      </c>
      <c r="AI24" s="54">
        <v>52000</v>
      </c>
    </row>
    <row r="25" spans="1:35">
      <c r="A25" s="44">
        <v>23</v>
      </c>
      <c r="B25" s="45" t="s">
        <v>227</v>
      </c>
      <c r="C25" s="107">
        <v>14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191</v>
      </c>
      <c r="K25" s="49">
        <v>0.21428571428571427</v>
      </c>
      <c r="L25" s="47" t="s">
        <v>265</v>
      </c>
      <c r="M25" s="49">
        <v>0.2413793103448276</v>
      </c>
      <c r="N25" s="47" t="s">
        <v>177</v>
      </c>
      <c r="O25" s="49">
        <v>0.5</v>
      </c>
      <c r="P25" s="47" t="s">
        <v>161</v>
      </c>
      <c r="Q25" s="50">
        <v>0.20779220779220781</v>
      </c>
      <c r="R25" s="47" t="s">
        <v>199</v>
      </c>
      <c r="S25" s="50">
        <v>0.13333333333333333</v>
      </c>
      <c r="T25" s="47" t="s">
        <v>297</v>
      </c>
      <c r="U25" s="51">
        <v>6585.7142857142853</v>
      </c>
      <c r="V25" s="47" t="s">
        <v>235</v>
      </c>
      <c r="W25" s="51">
        <v>-5581.818181818182</v>
      </c>
      <c r="X25" s="47" t="s">
        <v>203</v>
      </c>
      <c r="Y25" s="50">
        <v>0.20930232558139536</v>
      </c>
      <c r="Z25" s="47" t="s">
        <v>238</v>
      </c>
      <c r="AA25" s="50">
        <v>0.20454545454545456</v>
      </c>
      <c r="AB25" s="47" t="s">
        <v>163</v>
      </c>
      <c r="AC25" s="50">
        <v>0.52941176470588236</v>
      </c>
      <c r="AD25" s="47" t="s">
        <v>195</v>
      </c>
      <c r="AE25" s="50">
        <v>0.33082706766917291</v>
      </c>
      <c r="AF25" s="47" t="s">
        <v>179</v>
      </c>
      <c r="AG25" s="50">
        <v>0.375</v>
      </c>
      <c r="AH25" s="47" t="s">
        <v>277</v>
      </c>
      <c r="AI25" s="54">
        <v>50400</v>
      </c>
    </row>
    <row r="26" spans="1:35">
      <c r="A26" s="44">
        <v>24</v>
      </c>
      <c r="B26" s="45" t="s">
        <v>161</v>
      </c>
      <c r="C26" s="107">
        <v>10</v>
      </c>
      <c r="D26" s="45" t="s">
        <v>179</v>
      </c>
      <c r="E26" s="46">
        <v>-34.6</v>
      </c>
      <c r="F26" s="47" t="s">
        <v>277</v>
      </c>
      <c r="G26" s="59">
        <v>-2.4906249999999996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114</v>
      </c>
      <c r="M26" s="49">
        <v>0.24859392575928008</v>
      </c>
      <c r="N26" s="47" t="s">
        <v>223</v>
      </c>
      <c r="O26" s="49">
        <v>0.5</v>
      </c>
      <c r="P26" s="47" t="s">
        <v>255</v>
      </c>
      <c r="Q26" s="50">
        <v>0.20657276995305165</v>
      </c>
      <c r="R26" s="47" t="s">
        <v>335</v>
      </c>
      <c r="S26" s="50">
        <v>0.13333333333333333</v>
      </c>
      <c r="T26" s="47" t="s">
        <v>114</v>
      </c>
      <c r="U26" s="51">
        <v>6476.5864332603942</v>
      </c>
      <c r="V26" s="47" t="s">
        <v>114</v>
      </c>
      <c r="W26" s="51">
        <v>-5748.1481481481478</v>
      </c>
      <c r="X26" s="47" t="s">
        <v>114</v>
      </c>
      <c r="Y26" s="50">
        <v>0.20351797562104612</v>
      </c>
      <c r="Z26" s="47" t="s">
        <v>169</v>
      </c>
      <c r="AA26" s="50">
        <v>0.19868995633187772</v>
      </c>
      <c r="AB26" s="47" t="s">
        <v>258</v>
      </c>
      <c r="AC26" s="50">
        <v>0.52941176470588236</v>
      </c>
      <c r="AD26" s="47" t="s">
        <v>163</v>
      </c>
      <c r="AE26" s="50">
        <v>0.32</v>
      </c>
      <c r="AF26" s="47" t="s">
        <v>213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213</v>
      </c>
      <c r="C27" s="107">
        <v>10</v>
      </c>
      <c r="D27" s="45" t="s">
        <v>227</v>
      </c>
      <c r="E27" s="46">
        <v>-51.900000000000013</v>
      </c>
      <c r="F27" s="47" t="s">
        <v>227</v>
      </c>
      <c r="G27" s="59">
        <v>-3.7071428571428582</v>
      </c>
      <c r="H27" s="47" t="s">
        <v>277</v>
      </c>
      <c r="I27" s="48">
        <v>2.578125</v>
      </c>
      <c r="J27" s="47" t="s">
        <v>228</v>
      </c>
      <c r="K27" s="49">
        <v>0.2</v>
      </c>
      <c r="L27" s="47" t="s">
        <v>223</v>
      </c>
      <c r="M27" s="49">
        <v>0.25</v>
      </c>
      <c r="N27" s="47" t="s">
        <v>195</v>
      </c>
      <c r="O27" s="49">
        <v>0.49152542372881358</v>
      </c>
      <c r="P27" s="47" t="s">
        <v>166</v>
      </c>
      <c r="Q27" s="50">
        <v>0.2</v>
      </c>
      <c r="R27" s="47" t="s">
        <v>216</v>
      </c>
      <c r="S27" s="50">
        <v>0.13407821229050279</v>
      </c>
      <c r="T27" s="47" t="s">
        <v>269</v>
      </c>
      <c r="U27" s="51">
        <v>6444.8275862068967</v>
      </c>
      <c r="V27" s="47" t="s">
        <v>168</v>
      </c>
      <c r="W27" s="51">
        <v>-5835.7142857142853</v>
      </c>
      <c r="X27" s="47" t="s">
        <v>276</v>
      </c>
      <c r="Y27" s="50">
        <v>0.20240137221269297</v>
      </c>
      <c r="Z27" s="47" t="s">
        <v>244</v>
      </c>
      <c r="AA27" s="50">
        <v>0.19540229885057472</v>
      </c>
      <c r="AB27" s="47" t="s">
        <v>272</v>
      </c>
      <c r="AC27" s="50">
        <v>0.51851851851851849</v>
      </c>
      <c r="AD27" s="47" t="s">
        <v>276</v>
      </c>
      <c r="AE27" s="50">
        <v>0.29816513761467889</v>
      </c>
      <c r="AF27" s="47" t="s">
        <v>265</v>
      </c>
      <c r="AG27" s="50">
        <v>0.37037037037037035</v>
      </c>
      <c r="AH27" s="47" t="s">
        <v>163</v>
      </c>
      <c r="AI27" s="54">
        <v>43600</v>
      </c>
    </row>
    <row r="28" spans="1:35">
      <c r="A28" s="44">
        <v>26</v>
      </c>
      <c r="B28" s="45" t="s">
        <v>162</v>
      </c>
      <c r="C28" s="107">
        <v>9</v>
      </c>
      <c r="D28" s="45" t="s">
        <v>180</v>
      </c>
      <c r="E28" s="46">
        <v>-52.6</v>
      </c>
      <c r="F28" s="47" t="s">
        <v>216</v>
      </c>
      <c r="G28" s="59">
        <v>-4.9481481481481469</v>
      </c>
      <c r="H28" s="47" t="s">
        <v>216</v>
      </c>
      <c r="I28" s="48">
        <v>2.6296296296296298</v>
      </c>
      <c r="J28" s="47" t="s">
        <v>304</v>
      </c>
      <c r="K28" s="49">
        <v>0.2</v>
      </c>
      <c r="L28" s="47" t="s">
        <v>272</v>
      </c>
      <c r="M28" s="49">
        <v>0.2537313432835821</v>
      </c>
      <c r="N28" s="47" t="s">
        <v>277</v>
      </c>
      <c r="O28" s="49">
        <v>0.484375</v>
      </c>
      <c r="P28" s="47" t="s">
        <v>175</v>
      </c>
      <c r="Q28" s="50">
        <v>0.2</v>
      </c>
      <c r="R28" s="47" t="s">
        <v>269</v>
      </c>
      <c r="S28" s="50">
        <v>0.1360544217687075</v>
      </c>
      <c r="T28" s="47" t="s">
        <v>276</v>
      </c>
      <c r="U28" s="51">
        <v>6440.140845070423</v>
      </c>
      <c r="V28" s="47" t="s">
        <v>304</v>
      </c>
      <c r="W28" s="51">
        <v>-5882.1428571428569</v>
      </c>
      <c r="X28" s="47" t="s">
        <v>244</v>
      </c>
      <c r="Y28" s="50">
        <v>0.20114942528735633</v>
      </c>
      <c r="Z28" s="47" t="s">
        <v>228</v>
      </c>
      <c r="AA28" s="50">
        <v>0.1888111888111888</v>
      </c>
      <c r="AB28" s="47" t="s">
        <v>216</v>
      </c>
      <c r="AC28" s="50">
        <v>0.51515151515151514</v>
      </c>
      <c r="AD28" s="47" t="s">
        <v>228</v>
      </c>
      <c r="AE28" s="50">
        <v>0.29629629629629628</v>
      </c>
      <c r="AF28" s="47" t="s">
        <v>114</v>
      </c>
      <c r="AG28" s="50">
        <v>0.36688548504741064</v>
      </c>
      <c r="AH28" s="47" t="s">
        <v>177</v>
      </c>
      <c r="AI28" s="54">
        <v>42500</v>
      </c>
    </row>
    <row r="29" spans="1:35">
      <c r="A29" s="44">
        <v>27</v>
      </c>
      <c r="B29" s="45" t="s">
        <v>163</v>
      </c>
      <c r="C29" s="107">
        <v>9</v>
      </c>
      <c r="D29" s="45" t="s">
        <v>262</v>
      </c>
      <c r="E29" s="46">
        <v>-59.2</v>
      </c>
      <c r="F29" s="47" t="s">
        <v>235</v>
      </c>
      <c r="G29" s="59">
        <v>-6.0941176470588214</v>
      </c>
      <c r="H29" s="47" t="s">
        <v>235</v>
      </c>
      <c r="I29" s="48">
        <v>2.6666666666666665</v>
      </c>
      <c r="J29" s="47" t="s">
        <v>269</v>
      </c>
      <c r="K29" s="49">
        <v>0.19047619047619047</v>
      </c>
      <c r="L29" s="47" t="s">
        <v>164</v>
      </c>
      <c r="M29" s="49">
        <v>0.26666666666666666</v>
      </c>
      <c r="N29" s="47" t="s">
        <v>272</v>
      </c>
      <c r="O29" s="49">
        <v>0.47761194029850745</v>
      </c>
      <c r="P29" s="47" t="s">
        <v>269</v>
      </c>
      <c r="Q29" s="50">
        <v>0.19727891156462585</v>
      </c>
      <c r="R29" s="47" t="s">
        <v>238</v>
      </c>
      <c r="S29" s="50">
        <v>0.1409090909090909</v>
      </c>
      <c r="T29" s="47" t="s">
        <v>255</v>
      </c>
      <c r="U29" s="51">
        <v>6295.454545454545</v>
      </c>
      <c r="V29" s="47" t="s">
        <v>177</v>
      </c>
      <c r="W29" s="51">
        <v>-5950</v>
      </c>
      <c r="X29" s="47" t="s">
        <v>268</v>
      </c>
      <c r="Y29" s="50">
        <v>0.2</v>
      </c>
      <c r="Z29" s="47" t="s">
        <v>255</v>
      </c>
      <c r="AA29" s="50">
        <v>0.18309859154929578</v>
      </c>
      <c r="AB29" s="47" t="s">
        <v>213</v>
      </c>
      <c r="AC29" s="50">
        <v>0.5</v>
      </c>
      <c r="AD29" s="47" t="s">
        <v>238</v>
      </c>
      <c r="AE29" s="50">
        <v>0.28888888888888886</v>
      </c>
      <c r="AF29" s="47" t="s">
        <v>195</v>
      </c>
      <c r="AG29" s="50">
        <v>0.35849056603773582</v>
      </c>
      <c r="AH29" s="47" t="s">
        <v>231</v>
      </c>
      <c r="AI29" s="54">
        <v>41300</v>
      </c>
    </row>
    <row r="30" spans="1:35">
      <c r="A30" s="44">
        <v>28</v>
      </c>
      <c r="B30" s="45" t="s">
        <v>241</v>
      </c>
      <c r="C30" s="107">
        <v>9</v>
      </c>
      <c r="D30" s="45" t="s">
        <v>223</v>
      </c>
      <c r="E30" s="46">
        <v>-72.5</v>
      </c>
      <c r="F30" s="47" t="s">
        <v>304</v>
      </c>
      <c r="G30" s="59">
        <v>-6.7880000000000003</v>
      </c>
      <c r="H30" s="47" t="s">
        <v>241</v>
      </c>
      <c r="I30" s="48">
        <v>2.6666666666666665</v>
      </c>
      <c r="J30" s="47" t="s">
        <v>227</v>
      </c>
      <c r="K30" s="49">
        <v>0.14285714285714285</v>
      </c>
      <c r="L30" s="47" t="s">
        <v>238</v>
      </c>
      <c r="M30" s="49">
        <v>0.26666666666666666</v>
      </c>
      <c r="N30" s="47" t="s">
        <v>235</v>
      </c>
      <c r="O30" s="49">
        <v>0.45098039215686275</v>
      </c>
      <c r="P30" s="47" t="s">
        <v>228</v>
      </c>
      <c r="Q30" s="50">
        <v>0.19580419580419581</v>
      </c>
      <c r="R30" s="47" t="s">
        <v>235</v>
      </c>
      <c r="S30" s="50">
        <v>0.14138817480719795</v>
      </c>
      <c r="T30" s="47" t="s">
        <v>203</v>
      </c>
      <c r="U30" s="51">
        <v>6275</v>
      </c>
      <c r="V30" s="47" t="s">
        <v>213</v>
      </c>
      <c r="W30" s="51">
        <v>-5966.666666666667</v>
      </c>
      <c r="X30" s="47" t="s">
        <v>168</v>
      </c>
      <c r="Y30" s="50">
        <v>0.19718309859154928</v>
      </c>
      <c r="Z30" s="47" t="s">
        <v>202</v>
      </c>
      <c r="AA30" s="50">
        <v>0.17647058823529413</v>
      </c>
      <c r="AB30" s="47" t="s">
        <v>333</v>
      </c>
      <c r="AC30" s="50">
        <v>0.5</v>
      </c>
      <c r="AD30" s="47" t="s">
        <v>235</v>
      </c>
      <c r="AE30" s="50">
        <v>0.27906976744186046</v>
      </c>
      <c r="AF30" s="47" t="s">
        <v>228</v>
      </c>
      <c r="AG30" s="50">
        <v>0.35714285714285715</v>
      </c>
      <c r="AH30" s="47" t="s">
        <v>324</v>
      </c>
      <c r="AI30" s="54">
        <v>38500</v>
      </c>
    </row>
    <row r="31" spans="1:35">
      <c r="A31" s="44">
        <v>29</v>
      </c>
      <c r="B31" s="45" t="s">
        <v>258</v>
      </c>
      <c r="C31" s="107">
        <v>9</v>
      </c>
      <c r="D31" s="45" t="s">
        <v>199</v>
      </c>
      <c r="E31" s="46">
        <v>-97.4</v>
      </c>
      <c r="F31" s="47" t="s">
        <v>228</v>
      </c>
      <c r="G31" s="59">
        <v>-8.8049999999999997</v>
      </c>
      <c r="H31" s="47" t="s">
        <v>304</v>
      </c>
      <c r="I31" s="48">
        <v>2.68</v>
      </c>
      <c r="J31" s="47" t="s">
        <v>333</v>
      </c>
      <c r="K31" s="49">
        <v>0.1111111111111111</v>
      </c>
      <c r="L31" s="47" t="s">
        <v>168</v>
      </c>
      <c r="M31" s="49">
        <v>0.27777777777777779</v>
      </c>
      <c r="N31" s="47" t="s">
        <v>304</v>
      </c>
      <c r="O31" s="49">
        <v>0.44</v>
      </c>
      <c r="P31" s="47" t="s">
        <v>191</v>
      </c>
      <c r="Q31" s="50">
        <v>0.18260869565217391</v>
      </c>
      <c r="R31" s="47" t="s">
        <v>277</v>
      </c>
      <c r="S31" s="50">
        <v>0.14479638009049775</v>
      </c>
      <c r="T31" s="47" t="s">
        <v>163</v>
      </c>
      <c r="U31" s="51">
        <v>6172.2222222222226</v>
      </c>
      <c r="V31" s="47" t="s">
        <v>227</v>
      </c>
      <c r="W31" s="51">
        <v>-5992.8571428571431</v>
      </c>
      <c r="X31" s="47" t="s">
        <v>179</v>
      </c>
      <c r="Y31" s="50">
        <v>0.19083969465648856</v>
      </c>
      <c r="Z31" s="47" t="s">
        <v>333</v>
      </c>
      <c r="AA31" s="50">
        <v>0.17499999999999999</v>
      </c>
      <c r="AB31" s="47" t="s">
        <v>167</v>
      </c>
      <c r="AC31" s="50">
        <v>0.5</v>
      </c>
      <c r="AD31" s="47" t="s">
        <v>244</v>
      </c>
      <c r="AE31" s="50">
        <v>0.26470588235294118</v>
      </c>
      <c r="AF31" s="47" t="s">
        <v>235</v>
      </c>
      <c r="AG31" s="50">
        <v>0.34285714285714286</v>
      </c>
      <c r="AH31" s="47" t="s">
        <v>258</v>
      </c>
      <c r="AI31" s="54">
        <v>37500</v>
      </c>
    </row>
    <row r="32" spans="1:35">
      <c r="A32" s="44">
        <v>30</v>
      </c>
      <c r="B32" s="45" t="s">
        <v>297</v>
      </c>
      <c r="C32" s="107">
        <v>9</v>
      </c>
      <c r="D32" s="45" t="s">
        <v>241</v>
      </c>
      <c r="E32" s="46">
        <v>-97.9</v>
      </c>
      <c r="F32" s="47" t="s">
        <v>269</v>
      </c>
      <c r="G32" s="59">
        <v>-10.661904761904763</v>
      </c>
      <c r="H32" s="47" t="s">
        <v>213</v>
      </c>
      <c r="I32" s="48">
        <v>2.7</v>
      </c>
      <c r="J32" s="47" t="s">
        <v>258</v>
      </c>
      <c r="K32" s="49">
        <v>0.1111111111111111</v>
      </c>
      <c r="L32" s="47" t="s">
        <v>333</v>
      </c>
      <c r="M32" s="49">
        <v>0.27777777777777779</v>
      </c>
      <c r="N32" s="47" t="s">
        <v>238</v>
      </c>
      <c r="O32" s="49">
        <v>0.43333333333333335</v>
      </c>
      <c r="P32" s="47" t="s">
        <v>235</v>
      </c>
      <c r="Q32" s="50">
        <v>0.17994858611825193</v>
      </c>
      <c r="R32" s="47" t="s">
        <v>297</v>
      </c>
      <c r="S32" s="50">
        <v>0.14492753623188406</v>
      </c>
      <c r="T32" s="47" t="s">
        <v>277</v>
      </c>
      <c r="U32" s="51">
        <v>6165.9574468085102</v>
      </c>
      <c r="V32" s="47" t="s">
        <v>276</v>
      </c>
      <c r="W32" s="51">
        <v>-6012.727272727273</v>
      </c>
      <c r="X32" s="47" t="s">
        <v>216</v>
      </c>
      <c r="Y32" s="50">
        <v>0.18435754189944134</v>
      </c>
      <c r="Z32" s="47" t="s">
        <v>262</v>
      </c>
      <c r="AA32" s="50">
        <v>0.17391304347826086</v>
      </c>
      <c r="AB32" s="47" t="s">
        <v>241</v>
      </c>
      <c r="AC32" s="50">
        <v>0.5</v>
      </c>
      <c r="AD32" s="47" t="s">
        <v>277</v>
      </c>
      <c r="AE32" s="50">
        <v>0.25742574257425743</v>
      </c>
      <c r="AF32" s="47" t="s">
        <v>277</v>
      </c>
      <c r="AG32" s="50">
        <v>0.34042553191489361</v>
      </c>
      <c r="AH32" s="47" t="s">
        <v>264</v>
      </c>
      <c r="AI32" s="54">
        <v>35600</v>
      </c>
    </row>
    <row r="33" spans="1:35">
      <c r="A33" s="44">
        <v>31</v>
      </c>
      <c r="B33" s="45" t="s">
        <v>335</v>
      </c>
      <c r="C33" s="107">
        <v>9</v>
      </c>
      <c r="D33" s="45" t="s">
        <v>202</v>
      </c>
      <c r="E33" s="46">
        <v>-105.9</v>
      </c>
      <c r="F33" s="47" t="s">
        <v>241</v>
      </c>
      <c r="G33" s="59">
        <v>-10.877777777777778</v>
      </c>
      <c r="H33" s="47" t="s">
        <v>228</v>
      </c>
      <c r="I33" s="48">
        <v>2.7</v>
      </c>
      <c r="J33" s="47" t="s">
        <v>297</v>
      </c>
      <c r="K33" s="49">
        <v>0.1111111111111111</v>
      </c>
      <c r="L33" s="47" t="s">
        <v>227</v>
      </c>
      <c r="M33" s="49">
        <v>0.2857142857142857</v>
      </c>
      <c r="N33" s="47" t="s">
        <v>244</v>
      </c>
      <c r="O33" s="49">
        <v>0.41666666666666669</v>
      </c>
      <c r="P33" s="47" t="s">
        <v>333</v>
      </c>
      <c r="Q33" s="50">
        <v>0.17499999999999999</v>
      </c>
      <c r="R33" s="47" t="s">
        <v>304</v>
      </c>
      <c r="S33" s="50">
        <v>0.14814814814814814</v>
      </c>
      <c r="T33" s="47" t="s">
        <v>168</v>
      </c>
      <c r="U33" s="51">
        <v>5988.3720930232557</v>
      </c>
      <c r="V33" s="47" t="s">
        <v>244</v>
      </c>
      <c r="W33" s="51">
        <v>-6282.608695652174</v>
      </c>
      <c r="X33" s="47" t="s">
        <v>333</v>
      </c>
      <c r="Y33" s="50">
        <v>0.18333333333333332</v>
      </c>
      <c r="Z33" s="47" t="s">
        <v>258</v>
      </c>
      <c r="AA33" s="50">
        <v>0.171875</v>
      </c>
      <c r="AB33" s="47" t="s">
        <v>262</v>
      </c>
      <c r="AC33" s="50">
        <v>0.5</v>
      </c>
      <c r="AD33" s="47" t="s">
        <v>262</v>
      </c>
      <c r="AE33" s="50">
        <v>0.25</v>
      </c>
      <c r="AF33" s="47" t="s">
        <v>175</v>
      </c>
      <c r="AG33" s="50">
        <v>0.33333333333333331</v>
      </c>
      <c r="AH33" s="47" t="s">
        <v>297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258</v>
      </c>
      <c r="E34" s="46">
        <v>-107.60000000000001</v>
      </c>
      <c r="F34" s="47" t="s">
        <v>333</v>
      </c>
      <c r="G34" s="59">
        <v>-11.166666666666666</v>
      </c>
      <c r="H34" s="47" t="s">
        <v>238</v>
      </c>
      <c r="I34" s="48">
        <v>2.7333333333333334</v>
      </c>
      <c r="J34" s="47" t="s">
        <v>238</v>
      </c>
      <c r="K34" s="49">
        <v>0.1</v>
      </c>
      <c r="L34" s="47" t="s">
        <v>216</v>
      </c>
      <c r="M34" s="49">
        <v>0.29629629629629628</v>
      </c>
      <c r="N34" s="47" t="s">
        <v>216</v>
      </c>
      <c r="O34" s="49">
        <v>0.40740740740740738</v>
      </c>
      <c r="P34" s="47" t="s">
        <v>262</v>
      </c>
      <c r="Q34" s="50">
        <v>0.17391304347826086</v>
      </c>
      <c r="R34" s="47" t="s">
        <v>227</v>
      </c>
      <c r="S34" s="50">
        <v>0.15053763440860216</v>
      </c>
      <c r="T34" s="47" t="s">
        <v>235</v>
      </c>
      <c r="U34" s="51">
        <v>5901.4285714285716</v>
      </c>
      <c r="V34" s="47" t="s">
        <v>335</v>
      </c>
      <c r="W34" s="51">
        <v>-6325</v>
      </c>
      <c r="X34" s="47" t="s">
        <v>304</v>
      </c>
      <c r="Y34" s="50">
        <v>0.17460317460317459</v>
      </c>
      <c r="Z34" s="47" t="s">
        <v>166</v>
      </c>
      <c r="AA34" s="50">
        <v>0.17142857142857143</v>
      </c>
      <c r="AB34" s="47" t="s">
        <v>304</v>
      </c>
      <c r="AC34" s="50">
        <v>0.48484848484848486</v>
      </c>
      <c r="AD34" s="47" t="s">
        <v>227</v>
      </c>
      <c r="AE34" s="50">
        <v>0.23076923076923078</v>
      </c>
      <c r="AF34" s="47" t="s">
        <v>276</v>
      </c>
      <c r="AG34" s="50">
        <v>0.31690140845070425</v>
      </c>
      <c r="AH34" s="47" t="s">
        <v>333</v>
      </c>
      <c r="AI34" s="54">
        <v>35500</v>
      </c>
    </row>
    <row r="35" spans="1:35">
      <c r="A35" s="44">
        <v>33</v>
      </c>
      <c r="B35" s="45" t="s">
        <v>166</v>
      </c>
      <c r="C35" s="107">
        <v>4</v>
      </c>
      <c r="D35" s="45" t="s">
        <v>213</v>
      </c>
      <c r="E35" s="46">
        <v>-116.70000000000002</v>
      </c>
      <c r="F35" s="47" t="s">
        <v>213</v>
      </c>
      <c r="G35" s="59">
        <v>-11.670000000000002</v>
      </c>
      <c r="H35" s="47" t="s">
        <v>223</v>
      </c>
      <c r="I35" s="48">
        <v>2.75</v>
      </c>
      <c r="J35" s="47" t="s">
        <v>324</v>
      </c>
      <c r="K35" s="49">
        <v>4.1666666666666664E-2</v>
      </c>
      <c r="L35" s="47" t="s">
        <v>161</v>
      </c>
      <c r="M35" s="49">
        <v>0.3</v>
      </c>
      <c r="N35" s="47" t="s">
        <v>228</v>
      </c>
      <c r="O35" s="49">
        <v>0.4</v>
      </c>
      <c r="P35" s="47" t="s">
        <v>258</v>
      </c>
      <c r="Q35" s="50">
        <v>0.171875</v>
      </c>
      <c r="R35" s="47" t="s">
        <v>241</v>
      </c>
      <c r="S35" s="50">
        <v>0.15151515151515152</v>
      </c>
      <c r="T35" s="47" t="s">
        <v>177</v>
      </c>
      <c r="U35" s="51">
        <v>5900</v>
      </c>
      <c r="V35" s="47" t="s">
        <v>208</v>
      </c>
      <c r="W35" s="51">
        <v>-6340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277</v>
      </c>
      <c r="AC35" s="50">
        <v>0.47863247863247865</v>
      </c>
      <c r="AD35" s="47" t="s">
        <v>164</v>
      </c>
      <c r="AE35" s="50">
        <v>0.22580645161290322</v>
      </c>
      <c r="AF35" s="47" t="s">
        <v>169</v>
      </c>
      <c r="AG35" s="50">
        <v>0.27272727272727271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166</v>
      </c>
      <c r="E36" s="46">
        <v>-127.99999999999999</v>
      </c>
      <c r="F36" s="47" t="s">
        <v>258</v>
      </c>
      <c r="G36" s="59">
        <v>-11.955555555555556</v>
      </c>
      <c r="H36" s="47" t="s">
        <v>333</v>
      </c>
      <c r="I36" s="48">
        <v>2.7777777777777777</v>
      </c>
      <c r="J36" s="47" t="s">
        <v>213</v>
      </c>
      <c r="K36" s="49">
        <v>0</v>
      </c>
      <c r="L36" s="47" t="s">
        <v>228</v>
      </c>
      <c r="M36" s="49">
        <v>0.3</v>
      </c>
      <c r="N36" s="47" t="s">
        <v>333</v>
      </c>
      <c r="O36" s="49">
        <v>0.3888888888888889</v>
      </c>
      <c r="P36" s="47" t="s">
        <v>238</v>
      </c>
      <c r="Q36" s="50">
        <v>0.16818181818181818</v>
      </c>
      <c r="R36" s="47" t="s">
        <v>264</v>
      </c>
      <c r="S36" s="50">
        <v>0.15384615384615385</v>
      </c>
      <c r="T36" s="47" t="s">
        <v>263</v>
      </c>
      <c r="U36" s="51">
        <v>5793.8461538461543</v>
      </c>
      <c r="V36" s="47" t="s">
        <v>333</v>
      </c>
      <c r="W36" s="51">
        <v>-6373.333333333333</v>
      </c>
      <c r="X36" s="47" t="s">
        <v>161</v>
      </c>
      <c r="Y36" s="50">
        <v>0.16883116883116883</v>
      </c>
      <c r="Z36" s="47" t="s">
        <v>177</v>
      </c>
      <c r="AA36" s="50">
        <v>0.15789473684210525</v>
      </c>
      <c r="AB36" s="47" t="s">
        <v>255</v>
      </c>
      <c r="AC36" s="50">
        <v>0.47826086956521741</v>
      </c>
      <c r="AD36" s="47" t="s">
        <v>231</v>
      </c>
      <c r="AE36" s="50">
        <v>0.2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208</v>
      </c>
      <c r="E37" s="46">
        <v>-132.69999999999999</v>
      </c>
      <c r="F37" s="47" t="s">
        <v>238</v>
      </c>
      <c r="G37" s="59">
        <v>-12.080000000000002</v>
      </c>
      <c r="H37" s="47" t="s">
        <v>258</v>
      </c>
      <c r="I37" s="48">
        <v>2.7777777777777777</v>
      </c>
      <c r="J37" s="47" t="s">
        <v>166</v>
      </c>
      <c r="K37" s="49">
        <v>0</v>
      </c>
      <c r="L37" s="47" t="s">
        <v>304</v>
      </c>
      <c r="M37" s="49">
        <v>0.32</v>
      </c>
      <c r="N37" s="47" t="s">
        <v>269</v>
      </c>
      <c r="O37" s="49">
        <v>0.38095238095238093</v>
      </c>
      <c r="P37" s="47" t="s">
        <v>215</v>
      </c>
      <c r="Q37" s="50">
        <v>0.16666666666666666</v>
      </c>
      <c r="R37" s="47" t="s">
        <v>272</v>
      </c>
      <c r="S37" s="50">
        <v>0.16632860040567951</v>
      </c>
      <c r="T37" s="47" t="s">
        <v>258</v>
      </c>
      <c r="U37" s="51">
        <v>5627.272727272727</v>
      </c>
      <c r="V37" s="47" t="s">
        <v>238</v>
      </c>
      <c r="W37" s="51">
        <v>-6512.9032258064517</v>
      </c>
      <c r="X37" s="47" t="s">
        <v>235</v>
      </c>
      <c r="Y37" s="50">
        <v>0.16452442159383032</v>
      </c>
      <c r="Z37" s="47" t="s">
        <v>269</v>
      </c>
      <c r="AA37" s="50">
        <v>0.15646258503401361</v>
      </c>
      <c r="AB37" s="47" t="s">
        <v>324</v>
      </c>
      <c r="AC37" s="50">
        <v>0.42105263157894735</v>
      </c>
      <c r="AD37" s="47" t="s">
        <v>258</v>
      </c>
      <c r="AE37" s="50">
        <v>0.18181818181818182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216</v>
      </c>
      <c r="E38" s="46">
        <v>-133.59999999999997</v>
      </c>
      <c r="F38" s="47" t="s">
        <v>215</v>
      </c>
      <c r="G38" s="59">
        <v>-14.4</v>
      </c>
      <c r="H38" s="47" t="s">
        <v>297</v>
      </c>
      <c r="I38" s="48">
        <v>2.8888888888888888</v>
      </c>
      <c r="J38" s="47" t="s">
        <v>167</v>
      </c>
      <c r="K38" s="49">
        <v>0</v>
      </c>
      <c r="L38" s="47" t="s">
        <v>163</v>
      </c>
      <c r="M38" s="49">
        <v>0.33333333333333331</v>
      </c>
      <c r="N38" s="47" t="s">
        <v>324</v>
      </c>
      <c r="O38" s="49">
        <v>0.33333333333333331</v>
      </c>
      <c r="P38" s="47" t="s">
        <v>164</v>
      </c>
      <c r="Q38" s="50">
        <v>0.16528925619834711</v>
      </c>
      <c r="R38" s="47" t="s">
        <v>215</v>
      </c>
      <c r="S38" s="50">
        <v>0.16666666666666666</v>
      </c>
      <c r="T38" s="47" t="s">
        <v>265</v>
      </c>
      <c r="U38" s="51">
        <v>5618.5185185185182</v>
      </c>
      <c r="V38" s="47" t="s">
        <v>161</v>
      </c>
      <c r="W38" s="51">
        <v>-6514.2857142857147</v>
      </c>
      <c r="X38" s="47" t="s">
        <v>169</v>
      </c>
      <c r="Y38" s="50">
        <v>0.15938864628820962</v>
      </c>
      <c r="Z38" s="47" t="s">
        <v>324</v>
      </c>
      <c r="AA38" s="50">
        <v>0.15584415584415584</v>
      </c>
      <c r="AB38" s="47" t="s">
        <v>179</v>
      </c>
      <c r="AC38" s="50">
        <v>0.4</v>
      </c>
      <c r="AD38" s="47" t="s">
        <v>269</v>
      </c>
      <c r="AE38" s="50">
        <v>0.17391304347826086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114</v>
      </c>
      <c r="E39" s="46">
        <v>-134.30000000000015</v>
      </c>
      <c r="F39" s="47" t="s">
        <v>335</v>
      </c>
      <c r="G39" s="59">
        <v>-16.055555555555557</v>
      </c>
      <c r="H39" s="47" t="s">
        <v>335</v>
      </c>
      <c r="I39" s="48">
        <v>2.8888888888888888</v>
      </c>
      <c r="J39" s="47" t="s">
        <v>175</v>
      </c>
      <c r="K39" s="49">
        <v>0</v>
      </c>
      <c r="L39" s="47" t="s">
        <v>262</v>
      </c>
      <c r="M39" s="49">
        <v>0.33333333333333331</v>
      </c>
      <c r="N39" s="47" t="s">
        <v>258</v>
      </c>
      <c r="O39" s="49">
        <v>0.33333333333333331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304</v>
      </c>
      <c r="U39" s="51">
        <v>5597.6190476190477</v>
      </c>
      <c r="V39" s="47" t="s">
        <v>180</v>
      </c>
      <c r="W39" s="51">
        <v>-6600</v>
      </c>
      <c r="X39" s="47" t="s">
        <v>238</v>
      </c>
      <c r="Y39" s="50">
        <v>0.15454545454545454</v>
      </c>
      <c r="Z39" s="47" t="s">
        <v>265</v>
      </c>
      <c r="AA39" s="50">
        <v>0.14553990610328638</v>
      </c>
      <c r="AB39" s="47" t="s">
        <v>191</v>
      </c>
      <c r="AC39" s="50">
        <v>0.33333333333333331</v>
      </c>
      <c r="AD39" s="47" t="s">
        <v>324</v>
      </c>
      <c r="AE39" s="50">
        <v>0.16666666666666666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335</v>
      </c>
      <c r="E40" s="46">
        <v>-144.5</v>
      </c>
      <c r="F40" s="47" t="s">
        <v>223</v>
      </c>
      <c r="G40" s="59">
        <v>-18.125</v>
      </c>
      <c r="H40" s="47" t="s">
        <v>269</v>
      </c>
      <c r="I40" s="48">
        <v>2.9047619047619047</v>
      </c>
      <c r="J40" s="47" t="s">
        <v>180</v>
      </c>
      <c r="K40" s="49">
        <v>0</v>
      </c>
      <c r="L40" s="47" t="s">
        <v>235</v>
      </c>
      <c r="M40" s="49">
        <v>0.35294117647058826</v>
      </c>
      <c r="N40" s="47" t="s">
        <v>262</v>
      </c>
      <c r="O40" s="49">
        <v>0.33333333333333331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333</v>
      </c>
      <c r="U40" s="51">
        <v>5357.1428571428569</v>
      </c>
      <c r="V40" s="47" t="s">
        <v>228</v>
      </c>
      <c r="W40" s="51">
        <v>-6690</v>
      </c>
      <c r="X40" s="47" t="s">
        <v>231</v>
      </c>
      <c r="Y40" s="50">
        <v>0.15384615384615385</v>
      </c>
      <c r="Z40" s="47" t="s">
        <v>216</v>
      </c>
      <c r="AA40" s="50">
        <v>0.14525139664804471</v>
      </c>
      <c r="AB40" s="47" t="s">
        <v>203</v>
      </c>
      <c r="AC40" s="50">
        <v>0.33333333333333331</v>
      </c>
      <c r="AD40" s="47" t="s">
        <v>203</v>
      </c>
      <c r="AE40" s="50">
        <v>0.16666666666666666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277</v>
      </c>
      <c r="E41" s="46">
        <v>-159.39999999999998</v>
      </c>
      <c r="F41" s="47" t="s">
        <v>297</v>
      </c>
      <c r="G41" s="59">
        <v>-18.588888888888889</v>
      </c>
      <c r="H41" s="47" t="s">
        <v>196</v>
      </c>
      <c r="I41" s="48">
        <v>3</v>
      </c>
      <c r="J41" s="47" t="s">
        <v>199</v>
      </c>
      <c r="K41" s="49">
        <v>0</v>
      </c>
      <c r="L41" s="47" t="s">
        <v>277</v>
      </c>
      <c r="M41" s="49">
        <v>0.359375</v>
      </c>
      <c r="N41" s="47" t="s">
        <v>335</v>
      </c>
      <c r="O41" s="49">
        <v>0.33333333333333331</v>
      </c>
      <c r="P41" s="47" t="s">
        <v>335</v>
      </c>
      <c r="Q41" s="50">
        <v>0.13333333333333333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163</v>
      </c>
      <c r="W41" s="51">
        <v>-6733.333333333333</v>
      </c>
      <c r="X41" s="47" t="s">
        <v>241</v>
      </c>
      <c r="Y41" s="50">
        <v>0.15151515151515152</v>
      </c>
      <c r="Z41" s="47" t="s">
        <v>167</v>
      </c>
      <c r="AA41" s="50">
        <v>0.14285714285714285</v>
      </c>
      <c r="AB41" s="47" t="s">
        <v>223</v>
      </c>
      <c r="AC41" s="50">
        <v>0.33333333333333331</v>
      </c>
      <c r="AD41" s="47" t="s">
        <v>297</v>
      </c>
      <c r="AE41" s="50">
        <v>0.125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203</v>
      </c>
      <c r="E42" s="46">
        <v>-161.39999999999998</v>
      </c>
      <c r="F42" s="47" t="s">
        <v>262</v>
      </c>
      <c r="G42" s="59">
        <v>-19.733333333333334</v>
      </c>
      <c r="H42" s="47" t="s">
        <v>215</v>
      </c>
      <c r="I42" s="48">
        <v>3</v>
      </c>
      <c r="J42" s="47" t="s">
        <v>196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196</v>
      </c>
      <c r="Q42" s="50">
        <v>0.125</v>
      </c>
      <c r="R42" s="47" t="s">
        <v>223</v>
      </c>
      <c r="S42" s="50">
        <v>0.19047619047619047</v>
      </c>
      <c r="T42" s="47" t="s">
        <v>179</v>
      </c>
      <c r="U42" s="51">
        <v>4909.375</v>
      </c>
      <c r="V42" s="47" t="s">
        <v>195</v>
      </c>
      <c r="W42" s="51">
        <v>-6753.7037037037035</v>
      </c>
      <c r="X42" s="47" t="s">
        <v>180</v>
      </c>
      <c r="Y42" s="50">
        <v>0.14285714285714285</v>
      </c>
      <c r="Z42" s="47" t="s">
        <v>227</v>
      </c>
      <c r="AA42" s="50">
        <v>0.13978494623655913</v>
      </c>
      <c r="AB42" s="47" t="s">
        <v>164</v>
      </c>
      <c r="AC42" s="50">
        <v>0.3125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297</v>
      </c>
      <c r="E43" s="46">
        <v>-167.3</v>
      </c>
      <c r="F43" s="47" t="s">
        <v>324</v>
      </c>
      <c r="G43" s="59">
        <v>-25.854166666666668</v>
      </c>
      <c r="H43" s="47" t="s">
        <v>262</v>
      </c>
      <c r="I43" s="48">
        <v>3</v>
      </c>
      <c r="J43" s="47" t="s">
        <v>203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297</v>
      </c>
      <c r="Q43" s="50">
        <v>0.10144927536231885</v>
      </c>
      <c r="R43" s="47" t="s">
        <v>324</v>
      </c>
      <c r="S43" s="50">
        <v>0.19480519480519481</v>
      </c>
      <c r="T43" s="47" t="s">
        <v>262</v>
      </c>
      <c r="U43" s="51">
        <v>4525</v>
      </c>
      <c r="V43" s="47" t="s">
        <v>255</v>
      </c>
      <c r="W43" s="51">
        <v>-6852.3809523809523</v>
      </c>
      <c r="X43" s="47" t="s">
        <v>324</v>
      </c>
      <c r="Y43" s="50">
        <v>0.12337662337662338</v>
      </c>
      <c r="Z43" s="47" t="s">
        <v>203</v>
      </c>
      <c r="AA43" s="50">
        <v>0.13953488372093023</v>
      </c>
      <c r="AB43" s="47" t="s">
        <v>335</v>
      </c>
      <c r="AC43" s="50">
        <v>0.3125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304</v>
      </c>
      <c r="E44" s="46">
        <v>-169.70000000000002</v>
      </c>
      <c r="F44" s="47" t="s">
        <v>196</v>
      </c>
      <c r="G44" s="59">
        <v>-27.1</v>
      </c>
      <c r="H44" s="47" t="s">
        <v>324</v>
      </c>
      <c r="I44" s="48">
        <v>3.1666666666666665</v>
      </c>
      <c r="J44" s="47" t="s">
        <v>202</v>
      </c>
      <c r="K44" s="49">
        <v>0</v>
      </c>
      <c r="L44" s="47" t="s">
        <v>166</v>
      </c>
      <c r="M44" s="49">
        <v>0.5</v>
      </c>
      <c r="N44" s="47" t="s">
        <v>180</v>
      </c>
      <c r="O44" s="49">
        <v>0</v>
      </c>
      <c r="P44" s="47" t="s">
        <v>324</v>
      </c>
      <c r="Q44" s="50">
        <v>9.7402597402597407E-2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241</v>
      </c>
      <c r="W44" s="51">
        <v>-7080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228</v>
      </c>
      <c r="E45" s="46">
        <v>-176.1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208</v>
      </c>
      <c r="K45" s="49">
        <v>0</v>
      </c>
      <c r="L45" s="47" t="s">
        <v>177</v>
      </c>
      <c r="M45" s="49">
        <v>0.5</v>
      </c>
      <c r="N45" s="47" t="s">
        <v>199</v>
      </c>
      <c r="O45" s="49">
        <v>0</v>
      </c>
      <c r="P45" s="47" t="s">
        <v>223</v>
      </c>
      <c r="Q45" s="50">
        <v>9.5238095238095233E-2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0.1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333</v>
      </c>
      <c r="E46" s="46">
        <v>-201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215</v>
      </c>
      <c r="K46" s="49">
        <v>0</v>
      </c>
      <c r="L46" s="47" t="s">
        <v>324</v>
      </c>
      <c r="M46" s="49">
        <v>0.54166666666666663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269</v>
      </c>
      <c r="E47" s="46">
        <v>-223.90000000000003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223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235</v>
      </c>
      <c r="E48" s="46">
        <v>-310.7999999999999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241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238</v>
      </c>
      <c r="E49" s="46">
        <v>-362.40000000000003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262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324</v>
      </c>
      <c r="E50" s="46">
        <v>-620.5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335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5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89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889</v>
      </c>
      <c r="C2" s="121"/>
      <c r="E2" s="32" t="s">
        <v>54</v>
      </c>
      <c r="F2" s="29" t="s">
        <v>20</v>
      </c>
      <c r="G2" s="12">
        <v>813</v>
      </c>
      <c r="H2" s="93">
        <f>IF(B$17=0,0,G2/B$17)</f>
        <v>0.5929978118161926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-57.36782902137233</v>
      </c>
      <c r="P2" s="79">
        <v>889</v>
      </c>
      <c r="Q2" s="63">
        <v>-51000</v>
      </c>
    </row>
    <row r="3" spans="1:17">
      <c r="A3" s="19" t="s">
        <v>8</v>
      </c>
      <c r="B3" s="122">
        <v>6481</v>
      </c>
      <c r="C3" s="123"/>
      <c r="E3" s="33" t="s">
        <v>181</v>
      </c>
      <c r="F3" s="30" t="s">
        <v>156</v>
      </c>
      <c r="G3" s="13">
        <v>710</v>
      </c>
      <c r="H3" s="94">
        <f>IF(B$17=0,0,G3/B$17)</f>
        <v>0.51787016776075856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-4.9493813273340832</v>
      </c>
      <c r="P3" s="80">
        <v>889</v>
      </c>
      <c r="Q3" s="64">
        <v>-4400</v>
      </c>
    </row>
    <row r="4" spans="1:17">
      <c r="A4" s="19" t="s">
        <v>6</v>
      </c>
      <c r="B4" s="124">
        <v>-134.30000000000015</v>
      </c>
      <c r="C4" s="125"/>
      <c r="E4" s="33" t="s">
        <v>184</v>
      </c>
      <c r="F4" s="30" t="s">
        <v>187</v>
      </c>
      <c r="G4" s="13">
        <v>681</v>
      </c>
      <c r="H4" s="94">
        <f>IF(B$17=0,0,G4/B$17)</f>
        <v>0.49671772428884026</v>
      </c>
      <c r="I4" s="56">
        <v>22</v>
      </c>
      <c r="K4" s="5">
        <v>2</v>
      </c>
      <c r="L4" s="61">
        <v>86.800000000000011</v>
      </c>
      <c r="N4" s="76" t="s">
        <v>105</v>
      </c>
      <c r="O4" s="83">
        <f t="shared" si="0"/>
        <v>-22.860492379835872</v>
      </c>
      <c r="P4" s="80">
        <v>853</v>
      </c>
      <c r="Q4" s="64">
        <v>-19500</v>
      </c>
    </row>
    <row r="5" spans="1:17">
      <c r="A5" s="19" t="s">
        <v>7</v>
      </c>
      <c r="B5" s="126">
        <f>IF(B$2=0,0,B$4/B$2)</f>
        <v>-0.1510686164229473</v>
      </c>
      <c r="C5" s="127"/>
      <c r="E5" s="33" t="s">
        <v>60</v>
      </c>
      <c r="F5" s="30" t="s">
        <v>24</v>
      </c>
      <c r="G5" s="13">
        <v>518</v>
      </c>
      <c r="H5" s="94">
        <f>IF(B$17=0,0,G5/B$17)</f>
        <v>0.37782640408460977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-26.274509803921568</v>
      </c>
      <c r="P5" s="80">
        <v>765</v>
      </c>
      <c r="Q5" s="64">
        <v>-20100</v>
      </c>
    </row>
    <row r="6" spans="1:17">
      <c r="A6" s="19" t="s">
        <v>1</v>
      </c>
      <c r="B6" s="128">
        <f>IF(B$2=0,0,(B$7*1+B$8*2+B$9*3+B$10*4)/B$2)</f>
        <v>2.4893138357705289</v>
      </c>
      <c r="C6" s="129"/>
      <c r="E6" s="33" t="s">
        <v>56</v>
      </c>
      <c r="F6" s="30" t="s">
        <v>185</v>
      </c>
      <c r="G6" s="13">
        <v>358</v>
      </c>
      <c r="H6" s="94">
        <f>IF(B$17=0,0,G6/B$17)</f>
        <v>0.26112326768781913</v>
      </c>
      <c r="I6" s="56">
        <v>23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-0.17241379310344829</v>
      </c>
      <c r="P6" s="80">
        <v>580</v>
      </c>
      <c r="Q6" s="64">
        <v>-100</v>
      </c>
    </row>
    <row r="7" spans="1:17">
      <c r="A7" s="19" t="s">
        <v>2</v>
      </c>
      <c r="B7" s="13">
        <v>228</v>
      </c>
      <c r="C7" s="6">
        <f t="shared" ref="C7:C12" si="2">IF(B$2=0,0,B7/B$2)</f>
        <v>0.25646794150731156</v>
      </c>
      <c r="E7" s="33" t="s">
        <v>57</v>
      </c>
      <c r="F7" s="30" t="s">
        <v>21</v>
      </c>
      <c r="G7" s="13">
        <v>307</v>
      </c>
      <c r="H7" s="94">
        <f>IF(B$17=0,0,G7/B$17)</f>
        <v>0.22392414296134208</v>
      </c>
      <c r="I7" s="56">
        <v>21</v>
      </c>
      <c r="K7" s="5">
        <v>5</v>
      </c>
      <c r="L7" s="61">
        <v>-14.199999999999992</v>
      </c>
      <c r="N7" s="76" t="s">
        <v>107</v>
      </c>
      <c r="O7" s="83">
        <f t="shared" si="0"/>
        <v>-43.01075268817204</v>
      </c>
      <c r="P7" s="80">
        <v>372</v>
      </c>
      <c r="Q7" s="64">
        <v>-16000</v>
      </c>
    </row>
    <row r="8" spans="1:17">
      <c r="A8" s="19" t="s">
        <v>3</v>
      </c>
      <c r="B8" s="13">
        <v>219</v>
      </c>
      <c r="C8" s="6">
        <f>IF(B$2=0,0,B8/B$2)</f>
        <v>0.24634420697412823</v>
      </c>
      <c r="E8" s="33" t="s">
        <v>55</v>
      </c>
      <c r="F8" s="30" t="s">
        <v>155</v>
      </c>
      <c r="G8" s="13">
        <v>296</v>
      </c>
      <c r="H8" s="94">
        <f>IF(B$17=0,0,G8/B$17)</f>
        <v>0.21590080233406272</v>
      </c>
      <c r="I8" s="56">
        <v>22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180</v>
      </c>
      <c r="Q8" s="64">
        <v>0</v>
      </c>
    </row>
    <row r="9" spans="1:17">
      <c r="A9" s="20" t="s">
        <v>4</v>
      </c>
      <c r="B9" s="14">
        <v>221</v>
      </c>
      <c r="C9" s="7">
        <f>IF(B$2=0,0,B9/B$2)</f>
        <v>0.24859392575928008</v>
      </c>
      <c r="E9" s="33" t="s">
        <v>59</v>
      </c>
      <c r="F9" s="30" t="s">
        <v>23</v>
      </c>
      <c r="G9" s="13">
        <v>232</v>
      </c>
      <c r="H9" s="94">
        <f>IF(B$17=0,0,G9/B$17)</f>
        <v>0.16921954777534645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221</v>
      </c>
      <c r="C10" s="7">
        <f>IF(B$2=0,0,B10/B$2)</f>
        <v>0.24859392575928008</v>
      </c>
      <c r="E10" s="33" t="s">
        <v>182</v>
      </c>
      <c r="F10" s="30" t="s">
        <v>19</v>
      </c>
      <c r="G10" s="13">
        <v>144</v>
      </c>
      <c r="H10" s="94">
        <f>IF(B$17=0,0,G10/B$17)</f>
        <v>0.10503282275711159</v>
      </c>
      <c r="I10" s="56">
        <v>17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447</v>
      </c>
      <c r="C11" s="7">
        <f>IF(B$2=0,0,B11/B$2)</f>
        <v>0.50281214848143985</v>
      </c>
      <c r="E11" s="33" t="s">
        <v>58</v>
      </c>
      <c r="F11" s="30" t="s">
        <v>22</v>
      </c>
      <c r="G11" s="13">
        <v>91</v>
      </c>
      <c r="H11" s="94">
        <f>IF(B$17=0,0,G11/B$17)</f>
        <v>6.6374908825674692E-2</v>
      </c>
      <c r="I11" s="56">
        <v>20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27</v>
      </c>
      <c r="C12" s="9">
        <f t="shared" si="2"/>
        <v>3.0371203599550055E-2</v>
      </c>
      <c r="E12" s="33" t="s">
        <v>77</v>
      </c>
      <c r="F12" s="30" t="s">
        <v>41</v>
      </c>
      <c r="G12" s="13">
        <v>56</v>
      </c>
      <c r="H12" s="94">
        <f>IF(B$17=0,0,G12/B$17)</f>
        <v>4.0846097738876735E-2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-0.94798206278026897</v>
      </c>
      <c r="P12" s="79">
        <v>223</v>
      </c>
      <c r="Q12" s="67">
        <v>-211.39999999999998</v>
      </c>
    </row>
    <row r="13" spans="1:17">
      <c r="A13" s="22" t="s">
        <v>97</v>
      </c>
      <c r="B13" s="15">
        <v>1319</v>
      </c>
      <c r="C13" s="11">
        <f>IF(B$3=0,0,B13/B$3)</f>
        <v>0.20351797562104612</v>
      </c>
      <c r="E13" s="33" t="s">
        <v>74</v>
      </c>
      <c r="F13" s="30" t="s">
        <v>38</v>
      </c>
      <c r="G13" s="13">
        <v>42</v>
      </c>
      <c r="H13" s="94">
        <f>IF(B$17=0,0,G13/B$17)</f>
        <v>3.0634573304157548E-2</v>
      </c>
      <c r="I13" s="56">
        <v>15</v>
      </c>
      <c r="K13" s="5">
        <v>11</v>
      </c>
      <c r="L13" s="61">
        <v>18.100000000000009</v>
      </c>
      <c r="N13" s="76" t="s">
        <v>127</v>
      </c>
      <c r="O13" s="86">
        <f>IF(P13=0,0,Q13/P13)</f>
        <v>2.51793721973094</v>
      </c>
      <c r="P13" s="80">
        <v>223</v>
      </c>
      <c r="Q13" s="68">
        <v>561.49999999999966</v>
      </c>
    </row>
    <row r="14" spans="1:17">
      <c r="A14" s="19" t="s">
        <v>94</v>
      </c>
      <c r="B14" s="13">
        <v>1509</v>
      </c>
      <c r="C14" s="6">
        <f>IF(B$3=0,0,B14/B$3)</f>
        <v>0.23283443912976393</v>
      </c>
      <c r="E14" s="33" t="s">
        <v>183</v>
      </c>
      <c r="F14" s="30" t="s">
        <v>186</v>
      </c>
      <c r="G14" s="13">
        <v>39</v>
      </c>
      <c r="H14" s="94">
        <f>IF(B$17=0,0,G14/B$17)</f>
        <v>2.8446389496717725E-2</v>
      </c>
      <c r="I14" s="56">
        <v>15</v>
      </c>
      <c r="K14" s="5">
        <v>12</v>
      </c>
      <c r="L14" s="61">
        <v>7.1054273576010019E-15</v>
      </c>
      <c r="N14" s="76" t="s">
        <v>128</v>
      </c>
      <c r="O14" s="86">
        <f>IF(P14=0,0,Q14/P14)</f>
        <v>-3.4412556053811652</v>
      </c>
      <c r="P14" s="80">
        <v>223</v>
      </c>
      <c r="Q14" s="68">
        <v>-767.39999999999986</v>
      </c>
    </row>
    <row r="15" spans="1:17">
      <c r="A15" s="18" t="s">
        <v>99</v>
      </c>
      <c r="B15" s="12">
        <f>B21</f>
        <v>714</v>
      </c>
      <c r="C15" s="4">
        <f>IF(B$13=0,0,B15/B$13)</f>
        <v>0.54131918119787714</v>
      </c>
      <c r="E15" s="33" t="s">
        <v>71</v>
      </c>
      <c r="F15" s="30" t="s">
        <v>35</v>
      </c>
      <c r="G15" s="13">
        <v>31</v>
      </c>
      <c r="H15" s="94">
        <f>IF(B$17=0,0,G15/B$17)</f>
        <v>2.2611232676878191E-2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1.2690582959641252</v>
      </c>
      <c r="P15" s="81">
        <v>223</v>
      </c>
      <c r="Q15" s="69">
        <v>282.99999999999994</v>
      </c>
    </row>
    <row r="16" spans="1:17">
      <c r="A16" s="18" t="s">
        <v>100</v>
      </c>
      <c r="B16" s="12">
        <f>B22</f>
        <v>504</v>
      </c>
      <c r="C16" s="4">
        <f>IF(B$14=0,0,B16/B$14)</f>
        <v>0.33399602385685884</v>
      </c>
      <c r="E16" s="33" t="s">
        <v>66</v>
      </c>
      <c r="F16" s="30" t="s">
        <v>30</v>
      </c>
      <c r="G16" s="13">
        <v>26</v>
      </c>
      <c r="H16" s="94">
        <f>IF(B$17=0,0,G16/B$17)</f>
        <v>1.8964259664478483E-2</v>
      </c>
      <c r="I16" s="56">
        <v>11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1371</v>
      </c>
      <c r="C17" s="4">
        <f>IF(B$3=0,0,B17/B$3)</f>
        <v>0.21154142879185311</v>
      </c>
      <c r="E17" s="33" t="s">
        <v>67</v>
      </c>
      <c r="F17" s="30" t="s">
        <v>31</v>
      </c>
      <c r="G17" s="13">
        <v>18</v>
      </c>
      <c r="H17" s="94">
        <f>IF(B$17=0,0,G17/B$17)</f>
        <v>1.3129102844638949E-2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864</v>
      </c>
      <c r="C18" s="6">
        <f>IF(B$3=0,0,B18/B$3)</f>
        <v>0.13331276037648512</v>
      </c>
      <c r="E18" s="33" t="s">
        <v>69</v>
      </c>
      <c r="F18" s="30" t="s">
        <v>33</v>
      </c>
      <c r="G18" s="13">
        <v>13</v>
      </c>
      <c r="H18" s="94">
        <f>IF(B$17=0,0,G18/B$17)</f>
        <v>9.4821298322392417E-3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503</v>
      </c>
      <c r="C19" s="6">
        <f>IF(B$17=0,0,B19/B$17)</f>
        <v>0.36688548504741064</v>
      </c>
      <c r="E19" s="33" t="s">
        <v>78</v>
      </c>
      <c r="F19" s="30" t="s">
        <v>42</v>
      </c>
      <c r="G19" s="13">
        <v>12</v>
      </c>
      <c r="H19" s="94">
        <f>IF(B$17=0,0,G19/B$17)</f>
        <v>8.7527352297592995E-3</v>
      </c>
      <c r="I19" s="56">
        <v>9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868</v>
      </c>
      <c r="C20" s="6">
        <f>IF(B$17=0,0,B20/B$17)</f>
        <v>0.6331145149525893</v>
      </c>
      <c r="E20" s="33" t="s">
        <v>62</v>
      </c>
      <c r="F20" s="30" t="s">
        <v>26</v>
      </c>
      <c r="G20" s="13">
        <v>11</v>
      </c>
      <c r="H20" s="94">
        <f>IF(B$17=0,0,G20/B$17)</f>
        <v>8.023340627279359E-3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714</v>
      </c>
      <c r="C21" s="6">
        <f>IF(B$17=0,0,B21/B$17)</f>
        <v>0.52078774617067836</v>
      </c>
      <c r="E21" s="33" t="s">
        <v>61</v>
      </c>
      <c r="F21" s="30" t="s">
        <v>25</v>
      </c>
      <c r="G21" s="13">
        <v>7</v>
      </c>
      <c r="H21" s="94">
        <f>IF(B$17=0,0,G21/B$17)</f>
        <v>5.1057622173595919E-3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504</v>
      </c>
      <c r="C22" s="6">
        <f>IF(B$17=0,0,B22/B$17)</f>
        <v>0.36761487964989059</v>
      </c>
      <c r="E22" s="33" t="s">
        <v>76</v>
      </c>
      <c r="F22" s="30" t="s">
        <v>40</v>
      </c>
      <c r="G22" s="13">
        <v>6</v>
      </c>
      <c r="H22" s="94">
        <f>IF(B$17=0,0,G22/B$17)</f>
        <v>4.3763676148796497E-3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153</v>
      </c>
      <c r="C23" s="6">
        <f>IF(B$17=0,0,B23/B$17)</f>
        <v>0.11159737417943107</v>
      </c>
      <c r="E23" s="33" t="s">
        <v>63</v>
      </c>
      <c r="F23" s="30" t="s">
        <v>27</v>
      </c>
      <c r="G23" s="13">
        <v>3</v>
      </c>
      <c r="H23" s="94">
        <f>IF(B$17=0,0,G23/B$17)</f>
        <v>2.1881838074398249E-3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6476.5864332603942</v>
      </c>
      <c r="C24" s="8">
        <v>8879400</v>
      </c>
      <c r="E24" s="33" t="s">
        <v>72</v>
      </c>
      <c r="F24" s="30" t="s">
        <v>36</v>
      </c>
      <c r="G24" s="13">
        <v>2</v>
      </c>
      <c r="H24" s="94">
        <f>IF(B$17=0,0,G24/B$17)</f>
        <v>1.4587892049598833E-3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7501.7301038062287</v>
      </c>
      <c r="C25" s="98">
        <v>6504000</v>
      </c>
      <c r="E25" s="33" t="s">
        <v>75</v>
      </c>
      <c r="F25" s="30" t="s">
        <v>39</v>
      </c>
      <c r="G25" s="13">
        <v>2</v>
      </c>
      <c r="H25" s="94">
        <f>IF(B$17=0,0,G25/B$17)</f>
        <v>1.4587892049598833E-3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34.434722222222213</v>
      </c>
      <c r="P25" s="80">
        <v>72</v>
      </c>
      <c r="Q25" s="68">
        <v>2479.2999999999993</v>
      </c>
    </row>
    <row r="26" spans="1:17">
      <c r="A26" s="20" t="s">
        <v>134</v>
      </c>
      <c r="B26" s="97">
        <f>IF(B$16=0,0,C26/B$16)</f>
        <v>4713.0952380952385</v>
      </c>
      <c r="C26" s="98">
        <v>2375400</v>
      </c>
      <c r="E26" s="33" t="s">
        <v>68</v>
      </c>
      <c r="F26" s="30" t="s">
        <v>32</v>
      </c>
      <c r="G26" s="13">
        <v>1</v>
      </c>
      <c r="H26" s="94">
        <f>IF(B$17=0,0,G26/B$17)</f>
        <v>7.2939460247994166E-4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-5748.1481481481478</v>
      </c>
      <c r="C27" s="98">
        <v>-4966400</v>
      </c>
      <c r="E27" s="33" t="s">
        <v>79</v>
      </c>
      <c r="F27" s="30" t="s">
        <v>43</v>
      </c>
      <c r="G27" s="13">
        <v>1</v>
      </c>
      <c r="H27" s="94">
        <f>IF(B$17=0,0,G27/B$17)</f>
        <v>7.2939460247994166E-4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7.2939460247994166E-4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10</v>
      </c>
      <c r="E29" s="33" t="s">
        <v>82</v>
      </c>
      <c r="F29" s="30" t="s">
        <v>46</v>
      </c>
      <c r="G29" s="13">
        <v>1</v>
      </c>
      <c r="H29" s="94">
        <f>IF(B$17=0,0,G29/B$17)</f>
        <v>7.2939460247994166E-4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>IF(P30=0,0,Q30/P30)</f>
        <v>15.884444444444441</v>
      </c>
      <c r="P30" s="80">
        <v>90</v>
      </c>
      <c r="Q30" s="68">
        <v>1429.5999999999997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14</v>
      </c>
      <c r="C32" s="9">
        <f>IF(B$3=0,0,B32/B$3)</f>
        <v>2.1601604690634161E-3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333</v>
      </c>
      <c r="O32" s="86">
        <f>IF(P32=0,0,Q32/P32)</f>
        <v>14.888888888888889</v>
      </c>
      <c r="P32" s="80">
        <v>54</v>
      </c>
      <c r="Q32" s="68">
        <v>804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258</v>
      </c>
      <c r="O33" s="86">
        <f>IF(P33=0,0,Q33/P33)</f>
        <v>14.829629629629627</v>
      </c>
      <c r="P33" s="80">
        <v>27</v>
      </c>
      <c r="Q33" s="68">
        <v>400.39999999999992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241</v>
      </c>
      <c r="O34" s="86">
        <f>IF(P34=0,0,Q34/P34)</f>
        <v>14.5037037037037</v>
      </c>
      <c r="P34" s="80">
        <v>27</v>
      </c>
      <c r="Q34" s="68">
        <v>391.59999999999991</v>
      </c>
    </row>
    <row r="35" spans="1:17">
      <c r="A35" s="52" t="s">
        <v>139</v>
      </c>
      <c r="B35" s="99">
        <v>155</v>
      </c>
      <c r="C35" s="102">
        <f t="shared" ref="C35:C47" si="3">IF(B$17=0,0,B35/B$17)</f>
        <v>0.11305616338439095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269</v>
      </c>
      <c r="O35" s="86">
        <f>IF(P35=0,0,Q35/P35)</f>
        <v>13.939682539682531</v>
      </c>
      <c r="P35" s="80">
        <v>63</v>
      </c>
      <c r="Q35" s="68">
        <v>878.19999999999948</v>
      </c>
    </row>
    <row r="36" spans="1:17">
      <c r="A36" s="19" t="s">
        <v>135</v>
      </c>
      <c r="B36" s="13">
        <v>299</v>
      </c>
      <c r="C36" s="6">
        <f t="shared" si="3"/>
        <v>0.21808898614150254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228</v>
      </c>
      <c r="O36" s="86">
        <f>IF(P36=0,0,Q36/P36)</f>
        <v>10.906666666666666</v>
      </c>
      <c r="P36" s="80">
        <v>60</v>
      </c>
      <c r="Q36" s="68">
        <v>654.4</v>
      </c>
    </row>
    <row r="37" spans="1:17">
      <c r="A37" s="19" t="s">
        <v>136</v>
      </c>
      <c r="B37" s="100">
        <v>300</v>
      </c>
      <c r="C37" s="6">
        <f t="shared" si="3"/>
        <v>0.21881838074398249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304</v>
      </c>
      <c r="O37" s="86">
        <f>IF(P37=0,0,Q37/P37)</f>
        <v>9.0893333333333288</v>
      </c>
      <c r="P37" s="80">
        <v>75</v>
      </c>
      <c r="Q37" s="68">
        <v>681.6999999999997</v>
      </c>
    </row>
    <row r="38" spans="1:17">
      <c r="A38" s="19" t="s">
        <v>137</v>
      </c>
      <c r="B38" s="100">
        <v>286</v>
      </c>
      <c r="C38" s="6">
        <f t="shared" si="3"/>
        <v>0.20860685630926332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235</v>
      </c>
      <c r="O38" s="86">
        <f>IF(P38=0,0,Q38/P38)</f>
        <v>7.8470588235294345</v>
      </c>
      <c r="P38" s="80">
        <v>153</v>
      </c>
      <c r="Q38" s="68">
        <v>1200.6000000000035</v>
      </c>
    </row>
    <row r="39" spans="1:17">
      <c r="A39" s="19" t="s">
        <v>138</v>
      </c>
      <c r="B39" s="100">
        <v>168</v>
      </c>
      <c r="C39" s="6">
        <f t="shared" si="3"/>
        <v>0.12253829321663019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216</v>
      </c>
      <c r="O39" s="86">
        <f>IF(P39=0,0,Q39/P39)</f>
        <v>6.4740740740740694</v>
      </c>
      <c r="P39" s="80">
        <v>81</v>
      </c>
      <c r="Q39" s="68">
        <v>524.39999999999964</v>
      </c>
    </row>
    <row r="40" spans="1:17">
      <c r="A40" s="19" t="s">
        <v>140</v>
      </c>
      <c r="B40" s="100">
        <v>104</v>
      </c>
      <c r="C40" s="6">
        <f t="shared" si="3"/>
        <v>7.5857038657913933E-2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227</v>
      </c>
      <c r="O40" s="86">
        <f>IF(P40=0,0,Q40/P40)</f>
        <v>4.704761904761904</v>
      </c>
      <c r="P40" s="80">
        <v>42</v>
      </c>
      <c r="Q40" s="68">
        <v>197.59999999999997</v>
      </c>
    </row>
    <row r="41" spans="1:17">
      <c r="A41" s="19" t="s">
        <v>141</v>
      </c>
      <c r="B41" s="100">
        <v>34</v>
      </c>
      <c r="C41" s="6">
        <f t="shared" si="3"/>
        <v>2.4799416484318017E-2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277</v>
      </c>
      <c r="O41" s="86">
        <f>IF(P41=0,0,Q41/P41)</f>
        <v>3.2281250000000061</v>
      </c>
      <c r="P41" s="80">
        <v>192</v>
      </c>
      <c r="Q41" s="68">
        <v>619.80000000000121</v>
      </c>
    </row>
    <row r="42" spans="1:17">
      <c r="A42" s="19" t="s">
        <v>142</v>
      </c>
      <c r="B42" s="100">
        <v>13</v>
      </c>
      <c r="C42" s="6">
        <f t="shared" si="3"/>
        <v>9.4821298322392417E-3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8</v>
      </c>
      <c r="C43" s="6">
        <f t="shared" si="3"/>
        <v>5.8351568198395333E-3</v>
      </c>
      <c r="K43" s="5">
        <v>41</v>
      </c>
      <c r="L43" s="61">
        <v>-66.399999999999991</v>
      </c>
      <c r="N43" s="76" t="s">
        <v>175</v>
      </c>
      <c r="O43" s="86">
        <f>IF(P43=0,0,Q43/P43)</f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3"/>
        <v>7.2939460247994166E-4</v>
      </c>
      <c r="K44" s="5">
        <v>42</v>
      </c>
      <c r="L44" s="61">
        <v>-59.29999999999999</v>
      </c>
      <c r="N44" s="76" t="s">
        <v>272</v>
      </c>
      <c r="O44" s="86">
        <f>IF(P44=0,0,Q44/P44)</f>
        <v>-0.17761194029850833</v>
      </c>
      <c r="P44" s="80">
        <v>201</v>
      </c>
      <c r="Q44" s="68">
        <v>-35.700000000000173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161</v>
      </c>
      <c r="O45" s="86">
        <f>IF(P45=0,0,Q45/P45)</f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255</v>
      </c>
      <c r="O46" s="86">
        <f>IF(P46=0,0,Q46/P46)</f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3"/>
        <v>2.1881838074398249E-3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244</v>
      </c>
      <c r="O48" s="86">
        <f>IF(P48=0,0,Q48/P48)</f>
        <v>-2.4375000000000075</v>
      </c>
      <c r="P48" s="80">
        <v>72</v>
      </c>
      <c r="Q48" s="68">
        <v>-175.50000000000054</v>
      </c>
    </row>
    <row r="49" spans="11:17">
      <c r="K49" s="5">
        <v>47</v>
      </c>
      <c r="L49" s="61">
        <v>-76.299999999999983</v>
      </c>
      <c r="N49" s="76" t="s">
        <v>177</v>
      </c>
      <c r="O49" s="86">
        <f>IF(P49=0,0,Q49/P49)</f>
        <v>-2.6</v>
      </c>
      <c r="P49" s="80">
        <v>6</v>
      </c>
      <c r="Q49" s="68">
        <v>-15.600000000000001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191</v>
      </c>
      <c r="O51" s="86">
        <f>IF(P51=0,0,Q51/P51)</f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265</v>
      </c>
      <c r="O52" s="86">
        <f>IF(P52=0,0,Q52/P52)</f>
        <v>-9.5103448275862075</v>
      </c>
      <c r="P52" s="80">
        <v>87</v>
      </c>
      <c r="Q52" s="68">
        <v>-827.40000000000009</v>
      </c>
    </row>
    <row r="53" spans="11:17">
      <c r="K53" s="5">
        <v>51</v>
      </c>
      <c r="L53" s="61">
        <v>10</v>
      </c>
      <c r="N53" s="76" t="s">
        <v>169</v>
      </c>
      <c r="O53" s="86">
        <f>IF(P53=0,0,Q53/P53)</f>
        <v>-11.477934272300491</v>
      </c>
      <c r="P53" s="80">
        <v>213</v>
      </c>
      <c r="Q53" s="68">
        <v>-2444.8000000000047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163</v>
      </c>
      <c r="O55" s="86">
        <f>IF(P55=0,0,Q55/P55)</f>
        <v>-12.799999999999997</v>
      </c>
      <c r="P55" s="80">
        <v>27</v>
      </c>
      <c r="Q55" s="68">
        <v>-345.59999999999991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-13.032128514056215</v>
      </c>
      <c r="P56" s="80">
        <v>249</v>
      </c>
      <c r="Q56" s="68">
        <v>-3244.9999999999973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-16.023280423280422</v>
      </c>
      <c r="P57" s="80">
        <v>189</v>
      </c>
      <c r="Q57" s="68">
        <v>-3028.3999999999996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29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8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36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28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27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8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27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9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0.55555555555555558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211.11111111111111</v>
      </c>
      <c r="P2" s="79">
        <v>9</v>
      </c>
      <c r="Q2" s="63">
        <v>1900</v>
      </c>
    </row>
    <row r="3" spans="1:17">
      <c r="A3" s="19" t="s">
        <v>8</v>
      </c>
      <c r="B3" s="122">
        <v>79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0.44444444444444442</v>
      </c>
      <c r="I3" s="56">
        <v>34</v>
      </c>
      <c r="K3" s="5">
        <v>1</v>
      </c>
      <c r="L3" s="61">
        <v>-25.1</v>
      </c>
      <c r="N3" s="76" t="s">
        <v>104</v>
      </c>
      <c r="O3" s="83">
        <f t="shared" si="0"/>
        <v>-811.11111111111109</v>
      </c>
      <c r="P3" s="80">
        <v>9</v>
      </c>
      <c r="Q3" s="64">
        <v>-7300</v>
      </c>
    </row>
    <row r="4" spans="1:17">
      <c r="A4" s="19" t="s">
        <v>6</v>
      </c>
      <c r="B4" s="124">
        <v>83.9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0.44444444444444442</v>
      </c>
      <c r="I4" s="56">
        <v>27</v>
      </c>
      <c r="K4" s="5">
        <v>2</v>
      </c>
      <c r="L4" s="61">
        <v>-75.7</v>
      </c>
      <c r="N4" s="76" t="s">
        <v>105</v>
      </c>
      <c r="O4" s="83">
        <f t="shared" si="0"/>
        <v>-277.77777777777777</v>
      </c>
      <c r="P4" s="80">
        <v>9</v>
      </c>
      <c r="Q4" s="64">
        <v>-2500</v>
      </c>
    </row>
    <row r="5" spans="1:17">
      <c r="A5" s="19" t="s">
        <v>7</v>
      </c>
      <c r="B5" s="126">
        <f>IF(B$2=0,0,B$4/B$2)</f>
        <v>9.3222222222222229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0.3888888888888889</v>
      </c>
      <c r="I5" s="56">
        <v>30</v>
      </c>
      <c r="K5" s="5">
        <v>3</v>
      </c>
      <c r="L5" s="61">
        <v>-14</v>
      </c>
      <c r="N5" s="76" t="s">
        <v>157</v>
      </c>
      <c r="O5" s="83">
        <f>IF(P5=0,0,Q5/P5)</f>
        <v>-544.44444444444446</v>
      </c>
      <c r="P5" s="80">
        <v>9</v>
      </c>
      <c r="Q5" s="64">
        <v>-4900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0.33333333333333331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-144.44444444444446</v>
      </c>
      <c r="P6" s="80">
        <v>9</v>
      </c>
      <c r="Q6" s="64">
        <v>-1300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4</v>
      </c>
      <c r="H7" s="94">
        <f>IF(B$17=0,0,G7/B$17)</f>
        <v>0.22222222222222221</v>
      </c>
      <c r="I7" s="56">
        <v>22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59</v>
      </c>
      <c r="F8" s="30" t="s">
        <v>23</v>
      </c>
      <c r="G8" s="13">
        <v>4</v>
      </c>
      <c r="H8" s="94">
        <f>IF(B$17=0,0,G8/B$17)</f>
        <v>0.22222222222222221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71</v>
      </c>
      <c r="F9" s="30" t="s">
        <v>35</v>
      </c>
      <c r="G9" s="13">
        <v>3</v>
      </c>
      <c r="H9" s="94">
        <f>IF(B$17=0,0,G9/B$17)</f>
        <v>0.16666666666666666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37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29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5.5555555555555552E-2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17</v>
      </c>
      <c r="C13" s="11">
        <f>IF(B$3=0,0,B13/B$3)</f>
        <v>0.21518987341772153</v>
      </c>
      <c r="E13" s="33" t="s">
        <v>183</v>
      </c>
      <c r="F13" s="30" t="s">
        <v>186</v>
      </c>
      <c r="G13" s="13">
        <v>1</v>
      </c>
      <c r="H13" s="94">
        <f>IF(B$17=0,0,G13/B$17)</f>
        <v>5.5555555555555552E-2</v>
      </c>
      <c r="I13" s="56">
        <v>7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25</v>
      </c>
      <c r="C14" s="6">
        <f>IF(B$3=0,0,B14/B$3)</f>
        <v>0.31645569620253167</v>
      </c>
      <c r="E14" s="33" t="s">
        <v>72</v>
      </c>
      <c r="F14" s="30" t="s">
        <v>36</v>
      </c>
      <c r="G14" s="13">
        <v>1</v>
      </c>
      <c r="H14" s="94">
        <f>IF(B$17=0,0,G14/B$17)</f>
        <v>5.5555555555555552E-2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74</v>
      </c>
      <c r="F15" s="30" t="s">
        <v>38</v>
      </c>
      <c r="G15" s="13">
        <v>1</v>
      </c>
      <c r="H15" s="94">
        <f>IF(B$17=0,0,G15/B$17)</f>
        <v>5.5555555555555552E-2</v>
      </c>
      <c r="I15" s="56">
        <v>8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0.22784810126582278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29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0.66666666666666663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6</v>
      </c>
      <c r="C20" s="6">
        <f>IF(B$17=0,0,B20/B$17)</f>
        <v>0.33333333333333331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9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263</v>
      </c>
      <c r="O21" s="86">
        <f t="shared" si="3"/>
        <v>58.800000000000004</v>
      </c>
      <c r="P21" s="80">
        <v>1</v>
      </c>
      <c r="Q21" s="68">
        <v>58.800000000000004</v>
      </c>
    </row>
    <row r="22" spans="1:17">
      <c r="A22" s="19" t="s">
        <v>149</v>
      </c>
      <c r="B22" s="13">
        <v>8</v>
      </c>
      <c r="C22" s="6">
        <f>IF(B$17=0,0,B22/B$17)</f>
        <v>0.44444444444444442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6172.2222222222226</v>
      </c>
      <c r="C24" s="8">
        <v>111100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164</v>
      </c>
      <c r="O24" s="86">
        <f t="shared" si="3"/>
        <v>-12.474999999999993</v>
      </c>
      <c r="P24" s="80">
        <v>4</v>
      </c>
      <c r="Q24" s="68">
        <v>-49.89999999999997</v>
      </c>
    </row>
    <row r="25" spans="1:17">
      <c r="A25" s="20" t="s">
        <v>133</v>
      </c>
      <c r="B25" s="97">
        <f>IF($B$17-B$16=0,0,C25/($B$17-B$16))</f>
        <v>6850</v>
      </c>
      <c r="C25" s="98">
        <v>68500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203</v>
      </c>
      <c r="O25" s="86">
        <f t="shared" si="3"/>
        <v>-22.3</v>
      </c>
      <c r="P25" s="80">
        <v>1</v>
      </c>
      <c r="Q25" s="68">
        <v>-22.3</v>
      </c>
    </row>
    <row r="26" spans="1:17">
      <c r="A26" s="20" t="s">
        <v>134</v>
      </c>
      <c r="B26" s="97">
        <f>IF(B$16=0,0,C26/B$16)</f>
        <v>5325</v>
      </c>
      <c r="C26" s="98">
        <v>42600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-22.45</v>
      </c>
      <c r="P26" s="80">
        <v>2</v>
      </c>
      <c r="Q26" s="68">
        <v>-44.9</v>
      </c>
    </row>
    <row r="27" spans="1:17">
      <c r="A27" s="20" t="s">
        <v>132</v>
      </c>
      <c r="B27" s="97">
        <f>IF(B$18=0,0,C27/B$18)</f>
        <v>-6733.333333333333</v>
      </c>
      <c r="C27" s="98">
        <v>-60600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179</v>
      </c>
      <c r="O27" s="86">
        <f t="shared" si="3"/>
        <v>-24.4</v>
      </c>
      <c r="P27" s="80">
        <v>1</v>
      </c>
      <c r="Q27" s="68">
        <v>-24.4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169</v>
      </c>
      <c r="O28" s="86">
        <f t="shared" si="3"/>
        <v>-24.933333333333337</v>
      </c>
      <c r="P28" s="80">
        <v>3</v>
      </c>
      <c r="Q28" s="68">
        <v>-74.800000000000011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162</v>
      </c>
      <c r="O29" s="86">
        <f t="shared" si="3"/>
        <v>-37.875</v>
      </c>
      <c r="P29" s="80">
        <v>4</v>
      </c>
      <c r="Q29" s="68">
        <v>-151.5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62</v>
      </c>
      <c r="C2" s="121"/>
      <c r="E2" s="32" t="s">
        <v>54</v>
      </c>
      <c r="F2" s="29" t="s">
        <v>20</v>
      </c>
      <c r="G2" s="12">
        <v>86</v>
      </c>
      <c r="H2" s="93">
        <f>IF(B$17=0,0,G2/B$17)</f>
        <v>0.86868686868686873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1090.3225806451612</v>
      </c>
      <c r="P2" s="79">
        <v>62</v>
      </c>
      <c r="Q2" s="63">
        <v>67600</v>
      </c>
    </row>
    <row r="3" spans="1:17">
      <c r="A3" s="19" t="s">
        <v>8</v>
      </c>
      <c r="B3" s="122">
        <v>458</v>
      </c>
      <c r="C3" s="123"/>
      <c r="E3" s="33" t="s">
        <v>184</v>
      </c>
      <c r="F3" s="30" t="s">
        <v>187</v>
      </c>
      <c r="G3" s="13">
        <v>67</v>
      </c>
      <c r="H3" s="94">
        <f>IF(B$17=0,0,G3/B$17)</f>
        <v>0.6767676767676768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982.25806451612902</v>
      </c>
      <c r="P3" s="80">
        <v>62</v>
      </c>
      <c r="Q3" s="64">
        <v>60900</v>
      </c>
    </row>
    <row r="4" spans="1:17">
      <c r="A4" s="19" t="s">
        <v>6</v>
      </c>
      <c r="B4" s="124">
        <v>748.2</v>
      </c>
      <c r="C4" s="125"/>
      <c r="E4" s="33" t="s">
        <v>181</v>
      </c>
      <c r="F4" s="30" t="s">
        <v>156</v>
      </c>
      <c r="G4" s="13">
        <v>44</v>
      </c>
      <c r="H4" s="94">
        <f>IF(B$17=0,0,G4/B$17)</f>
        <v>0.44444444444444442</v>
      </c>
      <c r="I4" s="56">
        <v>34</v>
      </c>
      <c r="K4" s="5">
        <v>2</v>
      </c>
      <c r="L4" s="61">
        <v>0.60000000000000142</v>
      </c>
      <c r="N4" s="76" t="s">
        <v>105</v>
      </c>
      <c r="O4" s="83">
        <f t="shared" si="0"/>
        <v>1098.3333333333333</v>
      </c>
      <c r="P4" s="80">
        <v>60</v>
      </c>
      <c r="Q4" s="64">
        <v>65900</v>
      </c>
    </row>
    <row r="5" spans="1:17">
      <c r="A5" s="19" t="s">
        <v>7</v>
      </c>
      <c r="B5" s="126">
        <f>IF(B$2=0,0,B$4/B$2)</f>
        <v>12.067741935483872</v>
      </c>
      <c r="C5" s="127"/>
      <c r="E5" s="33" t="s">
        <v>60</v>
      </c>
      <c r="F5" s="30" t="s">
        <v>24</v>
      </c>
      <c r="G5" s="13">
        <v>35</v>
      </c>
      <c r="H5" s="94">
        <f>IF(B$17=0,0,G5/B$17)</f>
        <v>0.35353535353535354</v>
      </c>
      <c r="I5" s="56">
        <v>28</v>
      </c>
      <c r="K5" s="5">
        <v>3</v>
      </c>
      <c r="L5" s="61">
        <v>-32.299999999999997</v>
      </c>
      <c r="N5" s="76" t="s">
        <v>157</v>
      </c>
      <c r="O5" s="83">
        <f>IF(P5=0,0,Q5/P5)</f>
        <v>-76.470588235294116</v>
      </c>
      <c r="P5" s="80">
        <v>51</v>
      </c>
      <c r="Q5" s="64">
        <v>-3900</v>
      </c>
    </row>
    <row r="6" spans="1:17">
      <c r="A6" s="19" t="s">
        <v>1</v>
      </c>
      <c r="B6" s="128">
        <f>IF(B$2=0,0,(B$7*1+B$8*2+B$9*3+B$10*4)/B$2)</f>
        <v>2.1774193548387095</v>
      </c>
      <c r="C6" s="129"/>
      <c r="E6" s="33" t="s">
        <v>57</v>
      </c>
      <c r="F6" s="30" t="s">
        <v>21</v>
      </c>
      <c r="G6" s="13">
        <v>29</v>
      </c>
      <c r="H6" s="94">
        <f>IF(B$17=0,0,G6/B$17)</f>
        <v>0.29292929292929293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1360.5263157894738</v>
      </c>
      <c r="P6" s="80">
        <v>38</v>
      </c>
      <c r="Q6" s="64">
        <v>51700</v>
      </c>
    </row>
    <row r="7" spans="1:17">
      <c r="A7" s="19" t="s">
        <v>2</v>
      </c>
      <c r="B7" s="13">
        <v>21</v>
      </c>
      <c r="C7" s="6">
        <f t="shared" ref="C7:C12" si="2">IF(B$2=0,0,B7/B$2)</f>
        <v>0.33870967741935482</v>
      </c>
      <c r="E7" s="33" t="s">
        <v>59</v>
      </c>
      <c r="F7" s="30" t="s">
        <v>23</v>
      </c>
      <c r="G7" s="13">
        <v>24</v>
      </c>
      <c r="H7" s="94">
        <f>IF(B$17=0,0,G7/B$17)</f>
        <v>0.24242424242424243</v>
      </c>
      <c r="I7" s="56">
        <v>8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19</v>
      </c>
      <c r="C8" s="6">
        <f>IF(B$2=0,0,B8/B$2)</f>
        <v>0.30645161290322581</v>
      </c>
      <c r="E8" s="33" t="s">
        <v>55</v>
      </c>
      <c r="F8" s="30" t="s">
        <v>155</v>
      </c>
      <c r="G8" s="13">
        <v>23</v>
      </c>
      <c r="H8" s="94">
        <f>IF(B$17=0,0,G8/B$17)</f>
        <v>0.23232323232323232</v>
      </c>
      <c r="I8" s="56">
        <v>20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12</v>
      </c>
      <c r="C9" s="7">
        <f>IF(B$2=0,0,B9/B$2)</f>
        <v>0.19354838709677419</v>
      </c>
      <c r="E9" s="33" t="s">
        <v>56</v>
      </c>
      <c r="F9" s="30" t="s">
        <v>185</v>
      </c>
      <c r="G9" s="13">
        <v>18</v>
      </c>
      <c r="H9" s="94">
        <f>IF(B$17=0,0,G9/B$17)</f>
        <v>0.18181818181818182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0.16129032258064516</v>
      </c>
      <c r="E10" s="33" t="s">
        <v>58</v>
      </c>
      <c r="F10" s="30" t="s">
        <v>22</v>
      </c>
      <c r="G10" s="13">
        <v>8</v>
      </c>
      <c r="H10" s="94">
        <f>IF(B$17=0,0,G10/B$17)</f>
        <v>8.0808080808080815E-2</v>
      </c>
      <c r="I10" s="56">
        <v>17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0.64516129032258063</v>
      </c>
      <c r="E11" s="33" t="s">
        <v>182</v>
      </c>
      <c r="F11" s="30" t="s">
        <v>19</v>
      </c>
      <c r="G11" s="13">
        <v>7</v>
      </c>
      <c r="H11" s="94">
        <f>IF(B$17=0,0,G11/B$17)</f>
        <v>7.0707070707070704E-2</v>
      </c>
      <c r="I11" s="56">
        <v>23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1.6129032258064516E-2</v>
      </c>
      <c r="E12" s="33" t="s">
        <v>77</v>
      </c>
      <c r="F12" s="30" t="s">
        <v>41</v>
      </c>
      <c r="G12" s="13">
        <v>7</v>
      </c>
      <c r="H12" s="94">
        <f>IF(B$17=0,0,G12/B$17)</f>
        <v>7.0707070707070704E-2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18.147058823529417</v>
      </c>
      <c r="P12" s="79">
        <v>17</v>
      </c>
      <c r="Q12" s="67">
        <v>308.50000000000006</v>
      </c>
    </row>
    <row r="13" spans="1:17">
      <c r="A13" s="22" t="s">
        <v>97</v>
      </c>
      <c r="B13" s="15">
        <v>73</v>
      </c>
      <c r="C13" s="11">
        <f>IF(B$3=0,0,B13/B$3)</f>
        <v>0.15938864628820962</v>
      </c>
      <c r="E13" s="33" t="s">
        <v>74</v>
      </c>
      <c r="F13" s="30" t="s">
        <v>38</v>
      </c>
      <c r="G13" s="13">
        <v>2</v>
      </c>
      <c r="H13" s="94">
        <f>IF(B$17=0,0,G13/B$17)</f>
        <v>2.0202020202020204E-2</v>
      </c>
      <c r="I13" s="56">
        <v>19</v>
      </c>
      <c r="K13" s="5">
        <v>11</v>
      </c>
      <c r="L13" s="61">
        <v>44</v>
      </c>
      <c r="N13" s="76" t="s">
        <v>127</v>
      </c>
      <c r="O13" s="86">
        <f>IF(P13=0,0,Q13/P13)</f>
        <v>15.1</v>
      </c>
      <c r="P13" s="80">
        <v>11</v>
      </c>
      <c r="Q13" s="68">
        <v>166.1</v>
      </c>
    </row>
    <row r="14" spans="1:17">
      <c r="A14" s="19" t="s">
        <v>94</v>
      </c>
      <c r="B14" s="13">
        <v>91</v>
      </c>
      <c r="C14" s="6">
        <f>IF(B$3=0,0,B14/B$3)</f>
        <v>0.19868995633187772</v>
      </c>
      <c r="E14" s="33" t="s">
        <v>62</v>
      </c>
      <c r="F14" s="30" t="s">
        <v>26</v>
      </c>
      <c r="G14" s="13">
        <v>1</v>
      </c>
      <c r="H14" s="94">
        <f>IF(B$17=0,0,G14/B$17)</f>
        <v>1.0101010101010102E-2</v>
      </c>
      <c r="I14" s="56">
        <v>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44</v>
      </c>
      <c r="C15" s="4">
        <f>IF(B$13=0,0,B15/B$13)</f>
        <v>0.60273972602739723</v>
      </c>
      <c r="E15" s="33" t="s">
        <v>66</v>
      </c>
      <c r="F15" s="30" t="s">
        <v>30</v>
      </c>
      <c r="G15" s="13">
        <v>1</v>
      </c>
      <c r="H15" s="94">
        <f>IF(B$17=0,0,G15/B$17)</f>
        <v>1.0101010101010102E-2</v>
      </c>
      <c r="I15" s="56">
        <v>16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35</v>
      </c>
      <c r="C16" s="4">
        <f>IF(B$14=0,0,B16/B$14)</f>
        <v>0.38461538461538464</v>
      </c>
      <c r="E16" s="33" t="s">
        <v>67</v>
      </c>
      <c r="F16" s="30" t="s">
        <v>31</v>
      </c>
      <c r="G16" s="13">
        <v>1</v>
      </c>
      <c r="H16" s="94">
        <f>IF(B$17=0,0,G16/B$17)</f>
        <v>1.0101010101010102E-2</v>
      </c>
      <c r="I16" s="56">
        <v>11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99</v>
      </c>
      <c r="C17" s="4">
        <f>IF(B$3=0,0,B17/B$3)</f>
        <v>0.21615720524017468</v>
      </c>
      <c r="E17" s="33" t="s">
        <v>183</v>
      </c>
      <c r="F17" s="30" t="s">
        <v>186</v>
      </c>
      <c r="G17" s="13">
        <v>1</v>
      </c>
      <c r="H17" s="94">
        <f>IF(B$17=0,0,G17/B$17)</f>
        <v>1.0101010101010102E-2</v>
      </c>
      <c r="I17" s="56">
        <v>20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44</v>
      </c>
      <c r="C18" s="6">
        <f>IF(B$3=0,0,B18/B$3)</f>
        <v>9.606986899563319E-2</v>
      </c>
      <c r="E18" s="33" t="s">
        <v>68</v>
      </c>
      <c r="F18" s="30" t="s">
        <v>32</v>
      </c>
      <c r="G18" s="13">
        <v>1</v>
      </c>
      <c r="H18" s="94">
        <f>IF(B$17=0,0,G18/B$17)</f>
        <v>1.0101010101010102E-2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27</v>
      </c>
      <c r="C19" s="6">
        <f>IF(B$17=0,0,B19/B$17)</f>
        <v>0.27272727272727271</v>
      </c>
      <c r="E19" s="33" t="s">
        <v>69</v>
      </c>
      <c r="F19" s="30" t="s">
        <v>33</v>
      </c>
      <c r="G19" s="13">
        <v>1</v>
      </c>
      <c r="H19" s="94">
        <f>IF(B$17=0,0,G19/B$17)</f>
        <v>1.0101010101010102E-2</v>
      </c>
      <c r="I19" s="56">
        <v>8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72</v>
      </c>
      <c r="C20" s="6">
        <f>IF(B$17=0,0,B20/B$17)</f>
        <v>0.72727272727272729</v>
      </c>
      <c r="E20" s="33" t="s">
        <v>71</v>
      </c>
      <c r="F20" s="30" t="s">
        <v>35</v>
      </c>
      <c r="G20" s="13">
        <v>1</v>
      </c>
      <c r="H20" s="94">
        <f>IF(B$17=0,0,G20/B$17)</f>
        <v>1.0101010101010102E-2</v>
      </c>
      <c r="I20" s="56">
        <v>16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44</v>
      </c>
      <c r="C21" s="6">
        <f>IF(B$17=0,0,B21/B$17)</f>
        <v>0.44444444444444442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35</v>
      </c>
      <c r="C22" s="6">
        <f>IF(B$17=0,0,B22/B$17)</f>
        <v>0.35353535353535354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20</v>
      </c>
      <c r="C23" s="6">
        <f>IF(B$17=0,0,B23/B$17)</f>
        <v>0.20202020202020202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7478.787878787879</v>
      </c>
      <c r="C24" s="8">
        <v>740400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277</v>
      </c>
      <c r="O24" s="86">
        <f t="shared" si="3"/>
        <v>59.442857142857157</v>
      </c>
      <c r="P24" s="80">
        <v>7</v>
      </c>
      <c r="Q24" s="68">
        <v>416.10000000000008</v>
      </c>
    </row>
    <row r="25" spans="1:17">
      <c r="A25" s="20" t="s">
        <v>133</v>
      </c>
      <c r="B25" s="97">
        <f>IF($B$17-B$16=0,0,C25/($B$17-B$16))</f>
        <v>8279.6875</v>
      </c>
      <c r="C25" s="98">
        <v>529900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6014.2857142857147</v>
      </c>
      <c r="C26" s="98">
        <v>210500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-4606.818181818182</v>
      </c>
      <c r="C27" s="98">
        <v>-202700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530.50000000000011</v>
      </c>
      <c r="N30" s="76" t="s">
        <v>324</v>
      </c>
      <c r="O30" s="86">
        <f t="shared" si="3"/>
        <v>39.766666666666673</v>
      </c>
      <c r="P30" s="80">
        <v>3</v>
      </c>
      <c r="Q30" s="68">
        <v>119.30000000000001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4">IF(B$17=0,0,B35/B$17)</f>
        <v>6.0606060606060608E-2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18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20</v>
      </c>
      <c r="C37" s="6">
        <f t="shared" si="4"/>
        <v>0.20202020202020202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30</v>
      </c>
      <c r="C38" s="6">
        <f t="shared" si="4"/>
        <v>0.30303030303030304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7.0707070707070704E-2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0.10101010101010101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 t="shared" si="3"/>
        <v>7.8142857142857123</v>
      </c>
      <c r="P40" s="80">
        <v>7</v>
      </c>
      <c r="Q40" s="68">
        <v>54.699999999999989</v>
      </c>
    </row>
    <row r="41" spans="1:17">
      <c r="A41" s="19" t="s">
        <v>141</v>
      </c>
      <c r="B41" s="100">
        <v>6</v>
      </c>
      <c r="C41" s="6">
        <f t="shared" si="4"/>
        <v>6.0606060606060608E-2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272</v>
      </c>
      <c r="O41" s="86">
        <f t="shared" si="3"/>
        <v>6.5181818181818185</v>
      </c>
      <c r="P41" s="80">
        <v>11</v>
      </c>
      <c r="Q41" s="68">
        <v>71.7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276</v>
      </c>
      <c r="O42" s="86">
        <f t="shared" si="3"/>
        <v>5.3899999999999988</v>
      </c>
      <c r="P42" s="80">
        <v>10</v>
      </c>
      <c r="Q42" s="68">
        <v>53.899999999999991</v>
      </c>
    </row>
    <row r="43" spans="1:17">
      <c r="A43" s="19" t="s">
        <v>143</v>
      </c>
      <c r="B43" s="100">
        <v>2</v>
      </c>
      <c r="C43" s="6">
        <f t="shared" si="4"/>
        <v>2.0202020202020204E-2</v>
      </c>
      <c r="K43" s="5">
        <v>41</v>
      </c>
      <c r="L43" s="61">
        <v>584.79999999999995</v>
      </c>
      <c r="N43" s="76" t="s">
        <v>263</v>
      </c>
      <c r="O43" s="86">
        <f t="shared" si="3"/>
        <v>0.58181818181818168</v>
      </c>
      <c r="P43" s="80">
        <v>11</v>
      </c>
      <c r="Q43" s="68">
        <v>6.3999999999999986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335</v>
      </c>
      <c r="O44" s="86">
        <f t="shared" si="3"/>
        <v>8.8817841970012523E-16</v>
      </c>
      <c r="P44" s="80">
        <v>2</v>
      </c>
      <c r="Q44" s="68">
        <v>1.7763568394002505E-15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195</v>
      </c>
      <c r="O45" s="86">
        <f t="shared" si="3"/>
        <v>-4.2812500000000053</v>
      </c>
      <c r="P45" s="80">
        <v>16</v>
      </c>
      <c r="Q45" s="68">
        <v>-68.500000000000085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164</v>
      </c>
      <c r="O46" s="86">
        <f t="shared" si="3"/>
        <v>-7.6999999999999975</v>
      </c>
      <c r="P46" s="80">
        <v>7</v>
      </c>
      <c r="Q46" s="68">
        <v>-53.899999999999984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265</v>
      </c>
      <c r="O47" s="86">
        <f t="shared" si="3"/>
        <v>-8.1000000000000014</v>
      </c>
      <c r="P47" s="80">
        <v>2</v>
      </c>
      <c r="Q47" s="68">
        <v>-16.200000000000003</v>
      </c>
    </row>
    <row r="48" spans="1:17">
      <c r="K48" s="5">
        <v>46</v>
      </c>
      <c r="L48" s="61">
        <v>682.4</v>
      </c>
      <c r="N48" s="76" t="s">
        <v>177</v>
      </c>
      <c r="O48" s="86">
        <f t="shared" si="3"/>
        <v>-10.999999999999996</v>
      </c>
      <c r="P48" s="80">
        <v>2</v>
      </c>
      <c r="Q48" s="68">
        <v>-21.999999999999993</v>
      </c>
    </row>
    <row r="49" spans="11:17">
      <c r="K49" s="5">
        <v>47</v>
      </c>
      <c r="L49" s="61">
        <v>692.6</v>
      </c>
      <c r="N49" s="76" t="s">
        <v>168</v>
      </c>
      <c r="O49" s="86">
        <f t="shared" si="3"/>
        <v>-14.5625</v>
      </c>
      <c r="P49" s="80">
        <v>8</v>
      </c>
      <c r="Q49" s="68">
        <v>-116.5</v>
      </c>
    </row>
    <row r="50" spans="11:17">
      <c r="K50" s="5">
        <v>48</v>
      </c>
      <c r="L50" s="61">
        <v>721.1</v>
      </c>
      <c r="N50" s="76" t="s">
        <v>269</v>
      </c>
      <c r="O50" s="86">
        <f t="shared" si="3"/>
        <v>-20.074999999999999</v>
      </c>
      <c r="P50" s="80">
        <v>4</v>
      </c>
      <c r="Q50" s="68">
        <v>-80.3</v>
      </c>
    </row>
    <row r="51" spans="11:17">
      <c r="K51" s="5">
        <v>49</v>
      </c>
      <c r="L51" s="61">
        <v>732</v>
      </c>
      <c r="N51" s="76" t="s">
        <v>235</v>
      </c>
      <c r="O51" s="86">
        <f t="shared" si="3"/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 t="shared" si="3"/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</sheetData>
  <sortState xmlns:xlrd2="http://schemas.microsoft.com/office/spreadsheetml/2017/richdata2" ref="E2:I6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39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33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25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14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34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28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31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36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14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33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14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27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16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21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22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9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17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17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18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16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16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12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19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10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14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24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13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26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13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14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20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32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27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21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17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8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37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22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19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5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51</v>
      </c>
      <c r="C2" s="121"/>
      <c r="E2" s="32" t="s">
        <v>54</v>
      </c>
      <c r="F2" s="29" t="s">
        <v>20</v>
      </c>
      <c r="G2" s="12">
        <v>41</v>
      </c>
      <c r="H2" s="93">
        <f>IF(B$17=0,0,G2/B$17)</f>
        <v>0.58571428571428574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-1078.4313725490197</v>
      </c>
      <c r="P2" s="79">
        <v>51</v>
      </c>
      <c r="Q2" s="63">
        <v>-55000</v>
      </c>
    </row>
    <row r="3" spans="1:17">
      <c r="A3" s="19" t="s">
        <v>8</v>
      </c>
      <c r="B3" s="122">
        <v>389</v>
      </c>
      <c r="C3" s="123"/>
      <c r="E3" s="33" t="s">
        <v>184</v>
      </c>
      <c r="F3" s="30" t="s">
        <v>187</v>
      </c>
      <c r="G3" s="13">
        <v>39</v>
      </c>
      <c r="H3" s="94">
        <f>IF(B$17=0,0,G3/B$17)</f>
        <v>0.55714285714285716</v>
      </c>
      <c r="I3" s="56">
        <v>12</v>
      </c>
      <c r="K3" s="5">
        <v>1</v>
      </c>
      <c r="L3" s="61">
        <v>-53.7</v>
      </c>
      <c r="N3" s="76" t="s">
        <v>104</v>
      </c>
      <c r="O3" s="83">
        <f t="shared" si="0"/>
        <v>243.13725490196077</v>
      </c>
      <c r="P3" s="80">
        <v>51</v>
      </c>
      <c r="Q3" s="64">
        <v>12400</v>
      </c>
    </row>
    <row r="4" spans="1:17">
      <c r="A4" s="19" t="s">
        <v>6</v>
      </c>
      <c r="B4" s="124">
        <v>-310.7999999999999</v>
      </c>
      <c r="C4" s="125"/>
      <c r="E4" s="33" t="s">
        <v>181</v>
      </c>
      <c r="F4" s="30" t="s">
        <v>156</v>
      </c>
      <c r="G4" s="13">
        <v>37</v>
      </c>
      <c r="H4" s="94">
        <f>IF(B$17=0,0,G4/B$17)</f>
        <v>0.52857142857142858</v>
      </c>
      <c r="I4" s="56">
        <v>21</v>
      </c>
      <c r="K4" s="5">
        <v>2</v>
      </c>
      <c r="L4" s="61">
        <v>-70.800000000000011</v>
      </c>
      <c r="N4" s="76" t="s">
        <v>105</v>
      </c>
      <c r="O4" s="83">
        <f t="shared" si="0"/>
        <v>-854</v>
      </c>
      <c r="P4" s="80">
        <v>50</v>
      </c>
      <c r="Q4" s="64">
        <v>-42700</v>
      </c>
    </row>
    <row r="5" spans="1:17">
      <c r="A5" s="19" t="s">
        <v>7</v>
      </c>
      <c r="B5" s="126">
        <f>IF(B$2=0,0,B$4/B$2)</f>
        <v>-6.0941176470588214</v>
      </c>
      <c r="C5" s="127"/>
      <c r="E5" s="33" t="s">
        <v>60</v>
      </c>
      <c r="F5" s="30" t="s">
        <v>24</v>
      </c>
      <c r="G5" s="13">
        <v>26</v>
      </c>
      <c r="H5" s="94">
        <f>IF(B$17=0,0,G5/B$17)</f>
        <v>0.37142857142857144</v>
      </c>
      <c r="I5" s="56">
        <v>25</v>
      </c>
      <c r="K5" s="5">
        <v>3</v>
      </c>
      <c r="L5" s="61">
        <v>-67.200000000000017</v>
      </c>
      <c r="N5" s="76" t="s">
        <v>157</v>
      </c>
      <c r="O5" s="83">
        <f>IF(P5=0,0,Q5/P5)</f>
        <v>-476.59574468085106</v>
      </c>
      <c r="P5" s="80">
        <v>47</v>
      </c>
      <c r="Q5" s="64">
        <v>-22400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56</v>
      </c>
      <c r="F6" s="30" t="s">
        <v>185</v>
      </c>
      <c r="G6" s="13">
        <v>19</v>
      </c>
      <c r="H6" s="94">
        <f>IF(B$17=0,0,G6/B$17)</f>
        <v>0.27142857142857141</v>
      </c>
      <c r="I6" s="56">
        <v>21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210.25641025641025</v>
      </c>
      <c r="P6" s="80">
        <v>39</v>
      </c>
      <c r="Q6" s="64">
        <v>8200</v>
      </c>
    </row>
    <row r="7" spans="1:17">
      <c r="A7" s="19" t="s">
        <v>2</v>
      </c>
      <c r="B7" s="13">
        <v>12</v>
      </c>
      <c r="C7" s="6">
        <f t="shared" ref="C7:C12" si="2">IF(B$2=0,0,B7/B$2)</f>
        <v>0.23529411764705882</v>
      </c>
      <c r="E7" s="33" t="s">
        <v>55</v>
      </c>
      <c r="F7" s="30" t="s">
        <v>155</v>
      </c>
      <c r="G7" s="13">
        <v>17</v>
      </c>
      <c r="H7" s="94">
        <f>IF(B$17=0,0,G7/B$17)</f>
        <v>0.24285714285714285</v>
      </c>
      <c r="I7" s="56">
        <v>18</v>
      </c>
      <c r="K7" s="5">
        <v>5</v>
      </c>
      <c r="L7" s="61">
        <v>-168.90000000000003</v>
      </c>
      <c r="N7" s="76" t="s">
        <v>107</v>
      </c>
      <c r="O7" s="83">
        <f t="shared" si="0"/>
        <v>-242.30769230769232</v>
      </c>
      <c r="P7" s="80">
        <v>26</v>
      </c>
      <c r="Q7" s="64">
        <v>-6300</v>
      </c>
    </row>
    <row r="8" spans="1:17">
      <c r="A8" s="19" t="s">
        <v>3</v>
      </c>
      <c r="B8" s="13">
        <v>11</v>
      </c>
      <c r="C8" s="6">
        <f>IF(B$2=0,0,B8/B$2)</f>
        <v>0.21568627450980393</v>
      </c>
      <c r="E8" s="33" t="s">
        <v>57</v>
      </c>
      <c r="F8" s="30" t="s">
        <v>21</v>
      </c>
      <c r="G8" s="13">
        <v>17</v>
      </c>
      <c r="H8" s="94">
        <f>IF(B$17=0,0,G8/B$17)</f>
        <v>0.24285714285714285</v>
      </c>
      <c r="I8" s="56">
        <v>17</v>
      </c>
      <c r="K8" s="5">
        <v>6</v>
      </c>
      <c r="L8" s="61">
        <v>-225.90000000000003</v>
      </c>
      <c r="N8" s="76" t="s">
        <v>108</v>
      </c>
      <c r="O8" s="83">
        <f t="shared" si="0"/>
        <v>-200</v>
      </c>
      <c r="P8" s="80">
        <v>10</v>
      </c>
      <c r="Q8" s="64">
        <v>-2000</v>
      </c>
    </row>
    <row r="9" spans="1:17">
      <c r="A9" s="20" t="s">
        <v>4</v>
      </c>
      <c r="B9" s="14">
        <v>10</v>
      </c>
      <c r="C9" s="7">
        <f>IF(B$2=0,0,B9/B$2)</f>
        <v>0.19607843137254902</v>
      </c>
      <c r="E9" s="33" t="s">
        <v>59</v>
      </c>
      <c r="F9" s="30" t="s">
        <v>23</v>
      </c>
      <c r="G9" s="13">
        <v>9</v>
      </c>
      <c r="H9" s="94">
        <f>IF(B$17=0,0,G9/B$17)</f>
        <v>0.12857142857142856</v>
      </c>
      <c r="I9" s="56">
        <v>25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18</v>
      </c>
      <c r="C10" s="7">
        <f>IF(B$2=0,0,B10/B$2)</f>
        <v>0.35294117647058826</v>
      </c>
      <c r="E10" s="33" t="s">
        <v>182</v>
      </c>
      <c r="F10" s="30" t="s">
        <v>19</v>
      </c>
      <c r="G10" s="13">
        <v>6</v>
      </c>
      <c r="H10" s="94">
        <f>IF(B$17=0,0,G10/B$17)</f>
        <v>8.5714285714285715E-2</v>
      </c>
      <c r="I10" s="56">
        <v>20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23</v>
      </c>
      <c r="C11" s="7">
        <f>IF(B$2=0,0,B11/B$2)</f>
        <v>0.45098039215686275</v>
      </c>
      <c r="E11" s="33" t="s">
        <v>58</v>
      </c>
      <c r="F11" s="30" t="s">
        <v>22</v>
      </c>
      <c r="G11" s="13">
        <v>1</v>
      </c>
      <c r="H11" s="94">
        <f>IF(B$17=0,0,G11/B$17)</f>
        <v>1.4285714285714285E-2</v>
      </c>
      <c r="I11" s="56">
        <v>29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3.9215686274509803E-2</v>
      </c>
      <c r="E12" s="33" t="s">
        <v>61</v>
      </c>
      <c r="F12" s="30" t="s">
        <v>25</v>
      </c>
      <c r="G12" s="13">
        <v>1</v>
      </c>
      <c r="H12" s="94">
        <f>IF(B$17=0,0,G12/B$17)</f>
        <v>1.4285714285714285E-2</v>
      </c>
      <c r="I12" s="56">
        <v>5</v>
      </c>
      <c r="K12" s="5">
        <v>10</v>
      </c>
      <c r="L12" s="61">
        <v>-333.20000000000005</v>
      </c>
      <c r="N12" s="75" t="s">
        <v>126</v>
      </c>
      <c r="O12" s="85">
        <f>IF(P12=0,0,Q12/P12)</f>
        <v>-15.026666666666669</v>
      </c>
      <c r="P12" s="79">
        <v>15</v>
      </c>
      <c r="Q12" s="67">
        <v>-225.40000000000003</v>
      </c>
    </row>
    <row r="13" spans="1:17">
      <c r="A13" s="22" t="s">
        <v>97</v>
      </c>
      <c r="B13" s="15">
        <v>64</v>
      </c>
      <c r="C13" s="11">
        <f>IF(B$3=0,0,B13/B$3)</f>
        <v>0.16452442159383032</v>
      </c>
      <c r="E13" s="33" t="s">
        <v>62</v>
      </c>
      <c r="F13" s="30" t="s">
        <v>26</v>
      </c>
      <c r="G13" s="13">
        <v>1</v>
      </c>
      <c r="H13" s="94">
        <f>IF(B$17=0,0,G13/B$17)</f>
        <v>1.4285714285714285E-2</v>
      </c>
      <c r="I13" s="56">
        <v>5</v>
      </c>
      <c r="K13" s="5">
        <v>11</v>
      </c>
      <c r="L13" s="61">
        <v>-378.40000000000003</v>
      </c>
      <c r="N13" s="76" t="s">
        <v>127</v>
      </c>
      <c r="O13" s="86">
        <f>IF(P13=0,0,Q13/P13)</f>
        <v>10.1</v>
      </c>
      <c r="P13" s="80">
        <v>12</v>
      </c>
      <c r="Q13" s="68">
        <v>121.19999999999999</v>
      </c>
    </row>
    <row r="14" spans="1:17">
      <c r="A14" s="19" t="s">
        <v>94</v>
      </c>
      <c r="B14" s="13">
        <v>86</v>
      </c>
      <c r="C14" s="6">
        <f>IF(B$3=0,0,B14/B$3)</f>
        <v>0.2210796915167095</v>
      </c>
      <c r="E14" s="33" t="s">
        <v>66</v>
      </c>
      <c r="F14" s="30" t="s">
        <v>30</v>
      </c>
      <c r="G14" s="13">
        <v>1</v>
      </c>
      <c r="H14" s="94">
        <f>IF(B$17=0,0,G14/B$17)</f>
        <v>1.4285714285714285E-2</v>
      </c>
      <c r="I14" s="56">
        <v>14</v>
      </c>
      <c r="K14" s="5">
        <v>12</v>
      </c>
      <c r="L14" s="61">
        <v>-403.8</v>
      </c>
      <c r="N14" s="76" t="s">
        <v>128</v>
      </c>
      <c r="O14" s="86">
        <f>IF(P14=0,0,Q14/P14)</f>
        <v>-21.284615384615378</v>
      </c>
      <c r="P14" s="80">
        <v>13</v>
      </c>
      <c r="Q14" s="68">
        <v>-276.69999999999993</v>
      </c>
    </row>
    <row r="15" spans="1:17">
      <c r="A15" s="18" t="s">
        <v>99</v>
      </c>
      <c r="B15" s="12">
        <f>B21</f>
        <v>37</v>
      </c>
      <c r="C15" s="4">
        <f>IF(B$13=0,0,B15/B$13)</f>
        <v>0.578125</v>
      </c>
      <c r="E15" s="33" t="s">
        <v>183</v>
      </c>
      <c r="F15" s="30" t="s">
        <v>186</v>
      </c>
      <c r="G15" s="13">
        <v>1</v>
      </c>
      <c r="H15" s="94">
        <f>IF(B$17=0,0,G15/B$17)</f>
        <v>1.4285714285714285E-2</v>
      </c>
      <c r="I15" s="56">
        <v>18</v>
      </c>
      <c r="K15" s="5">
        <v>13</v>
      </c>
      <c r="L15" s="61">
        <v>-426.8</v>
      </c>
      <c r="N15" s="77" t="s">
        <v>159</v>
      </c>
      <c r="O15" s="87">
        <f>IF(P15=0,0,Q15/P15)</f>
        <v>6.3727272727272748</v>
      </c>
      <c r="P15" s="81">
        <v>11</v>
      </c>
      <c r="Q15" s="69">
        <v>70.100000000000023</v>
      </c>
    </row>
    <row r="16" spans="1:17">
      <c r="A16" s="18" t="s">
        <v>100</v>
      </c>
      <c r="B16" s="12">
        <f>B22</f>
        <v>24</v>
      </c>
      <c r="C16" s="4">
        <f>IF(B$14=0,0,B16/B$14)</f>
        <v>0.27906976744186046</v>
      </c>
      <c r="E16" s="33" t="s">
        <v>71</v>
      </c>
      <c r="F16" s="30" t="s">
        <v>35</v>
      </c>
      <c r="G16" s="13">
        <v>1</v>
      </c>
      <c r="H16" s="94">
        <f>IF(B$17=0,0,G16/B$17)</f>
        <v>1.4285714285714285E-2</v>
      </c>
      <c r="I16" s="56">
        <v>15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70</v>
      </c>
      <c r="C17" s="4">
        <f>IF(B$3=0,0,B17/B$3)</f>
        <v>0.17994858611825193</v>
      </c>
      <c r="E17" s="33" t="s">
        <v>76</v>
      </c>
      <c r="F17" s="30" t="s">
        <v>40</v>
      </c>
      <c r="G17" s="13">
        <v>1</v>
      </c>
      <c r="H17" s="94">
        <f>IF(B$17=0,0,G17/B$17)</f>
        <v>1.4285714285714285E-2</v>
      </c>
      <c r="I17" s="56">
        <v>4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55</v>
      </c>
      <c r="C18" s="6">
        <f>IF(B$3=0,0,B18/B$3)</f>
        <v>0.14138817480719795</v>
      </c>
      <c r="E18" s="33" t="s">
        <v>77</v>
      </c>
      <c r="F18" s="30" t="s">
        <v>41</v>
      </c>
      <c r="G18" s="13">
        <v>1</v>
      </c>
      <c r="H18" s="94">
        <f>IF(B$17=0,0,G18/B$17)</f>
        <v>1.4285714285714285E-2</v>
      </c>
      <c r="I18" s="56">
        <v>23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24</v>
      </c>
      <c r="C19" s="6">
        <f>IF(B$17=0,0,B19/B$17)</f>
        <v>0.34285714285714286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>IF(P19=0,0,Q19/P19)</f>
        <v>42</v>
      </c>
      <c r="P19" s="80">
        <v>7</v>
      </c>
      <c r="Q19" s="68">
        <v>294</v>
      </c>
    </row>
    <row r="20" spans="1:17">
      <c r="A20" s="19" t="s">
        <v>11</v>
      </c>
      <c r="B20" s="13">
        <v>46</v>
      </c>
      <c r="C20" s="6">
        <f>IF(B$17=0,0,B20/B$17)</f>
        <v>0.65714285714285714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324</v>
      </c>
      <c r="O20" s="86">
        <f>IF(P20=0,0,Q20/P20)</f>
        <v>33.019999999999996</v>
      </c>
      <c r="P20" s="80">
        <v>5</v>
      </c>
      <c r="Q20" s="68">
        <v>165.1</v>
      </c>
    </row>
    <row r="21" spans="1:17">
      <c r="A21" s="19" t="s">
        <v>151</v>
      </c>
      <c r="B21" s="13">
        <v>37</v>
      </c>
      <c r="C21" s="6">
        <f>IF(B$17=0,0,B21/B$17)</f>
        <v>0.52857142857142858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169</v>
      </c>
      <c r="O21" s="86">
        <f>IF(P21=0,0,Q21/P21)</f>
        <v>21.671428571428574</v>
      </c>
      <c r="P21" s="80">
        <v>7</v>
      </c>
      <c r="Q21" s="68">
        <v>151.70000000000002</v>
      </c>
    </row>
    <row r="22" spans="1:17">
      <c r="A22" s="19" t="s">
        <v>149</v>
      </c>
      <c r="B22" s="13">
        <v>24</v>
      </c>
      <c r="C22" s="6">
        <f>IF(B$17=0,0,B22/B$17)</f>
        <v>0.34285714285714286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-368.5</v>
      </c>
      <c r="N22" s="76" t="s">
        <v>255</v>
      </c>
      <c r="O22" s="86">
        <f>IF(P22=0,0,Q22/P22)</f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9</v>
      </c>
      <c r="C23" s="6">
        <f>IF(B$17=0,0,B23/B$17)</f>
        <v>0.12857142857142856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272</v>
      </c>
      <c r="O23" s="86">
        <f>IF(P23=0,0,Q23/P23)</f>
        <v>1.1526315789473676</v>
      </c>
      <c r="P23" s="80">
        <v>19</v>
      </c>
      <c r="Q23" s="68">
        <v>21.899999999999984</v>
      </c>
    </row>
    <row r="24" spans="1:17">
      <c r="A24" s="19" t="s">
        <v>5</v>
      </c>
      <c r="B24" s="16">
        <f>IF(B$17=0,0,C24/B$17)</f>
        <v>5901.4285714285716</v>
      </c>
      <c r="C24" s="8">
        <v>413100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265</v>
      </c>
      <c r="O24" s="86">
        <f>IF(P24=0,0,Q24/P24)</f>
        <v>-3.8142857142857158</v>
      </c>
      <c r="P24" s="80">
        <v>7</v>
      </c>
      <c r="Q24" s="68">
        <v>-26.70000000000001</v>
      </c>
    </row>
    <row r="25" spans="1:17">
      <c r="A25" s="20" t="s">
        <v>133</v>
      </c>
      <c r="B25" s="97">
        <f>IF($B$17-B$16=0,0,C25/($B$17-B$16))</f>
        <v>7050</v>
      </c>
      <c r="C25" s="98">
        <v>324300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216</v>
      </c>
      <c r="O25" s="86">
        <f>IF(P25=0,0,Q25/P25)</f>
        <v>-4.3000000000000016</v>
      </c>
      <c r="P25" s="80">
        <v>3</v>
      </c>
      <c r="Q25" s="68">
        <v>-12.900000000000006</v>
      </c>
    </row>
    <row r="26" spans="1:17">
      <c r="A26" s="20" t="s">
        <v>134</v>
      </c>
      <c r="B26" s="97">
        <f>IF(B$16=0,0,C26/B$16)</f>
        <v>3700</v>
      </c>
      <c r="C26" s="98">
        <v>88800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277</v>
      </c>
      <c r="O26" s="86">
        <f>IF(P26=0,0,Q26/P26)</f>
        <v>-7.9562499999999989</v>
      </c>
      <c r="P26" s="80">
        <v>16</v>
      </c>
      <c r="Q26" s="68">
        <v>-127.29999999999998</v>
      </c>
    </row>
    <row r="27" spans="1:17">
      <c r="A27" s="20" t="s">
        <v>132</v>
      </c>
      <c r="B27" s="97">
        <f>IF(B$18=0,0,C27/B$18)</f>
        <v>-5581.818181818182</v>
      </c>
      <c r="C27" s="98">
        <v>-307000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269</v>
      </c>
      <c r="O27" s="86">
        <f>IF(P27=0,0,Q27/P27)</f>
        <v>-12.800000000000006</v>
      </c>
      <c r="P27" s="80">
        <v>3</v>
      </c>
      <c r="Q27" s="68">
        <v>-38.40000000000002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K28" s="5">
        <v>26</v>
      </c>
      <c r="L28" s="61">
        <v>-416.09999999999997</v>
      </c>
      <c r="N28" s="76" t="s">
        <v>276</v>
      </c>
      <c r="O28" s="86">
        <f>IF(P28=0,0,Q28/P28)</f>
        <v>-15.608695652173909</v>
      </c>
      <c r="P28" s="80">
        <v>23</v>
      </c>
      <c r="Q28" s="68">
        <v>-358.99999999999989</v>
      </c>
    </row>
    <row r="29" spans="1:17">
      <c r="A29" s="19" t="s">
        <v>131</v>
      </c>
      <c r="B29" s="13">
        <v>30</v>
      </c>
      <c r="C29" s="96">
        <v>15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>IF(P29=0,0,Q29/P29)</f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-371.19999999999993</v>
      </c>
      <c r="N30" s="76" t="s">
        <v>258</v>
      </c>
      <c r="O30" s="86">
        <f>IF(P30=0,0,Q30/P30)</f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>IF(P31=0,0,Q31/P31)</f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2.5706940874035988E-3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333</v>
      </c>
      <c r="O32" s="86">
        <f>IF(P32=0,0,Q32/P32)</f>
        <v>-26.5</v>
      </c>
      <c r="P32" s="80">
        <v>1</v>
      </c>
      <c r="Q32" s="68">
        <v>-26.5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>IF(P33=0,0,Q33/P33)</f>
        <v>-26.723529411764702</v>
      </c>
      <c r="P33" s="80">
        <v>17</v>
      </c>
      <c r="Q33" s="68">
        <v>-454.29999999999995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195</v>
      </c>
      <c r="O34" s="86">
        <f>IF(P34=0,0,Q34/P34)</f>
        <v>-27.309999999999992</v>
      </c>
      <c r="P34" s="80">
        <v>10</v>
      </c>
      <c r="Q34" s="68">
        <v>-273.09999999999991</v>
      </c>
    </row>
    <row r="35" spans="1:17">
      <c r="A35" s="52" t="s">
        <v>139</v>
      </c>
      <c r="B35" s="99">
        <v>9</v>
      </c>
      <c r="C35" s="102">
        <f t="shared" ref="C35:C47" si="3">IF(B$17=0,0,B35/B$17)</f>
        <v>0.12857142857142856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241</v>
      </c>
      <c r="O35" s="86">
        <f>IF(P35=0,0,Q35/P35)</f>
        <v>-35.400000000000006</v>
      </c>
      <c r="P35" s="80">
        <v>2</v>
      </c>
      <c r="Q35" s="68">
        <v>-70.800000000000011</v>
      </c>
    </row>
    <row r="36" spans="1:17">
      <c r="A36" s="19" t="s">
        <v>135</v>
      </c>
      <c r="B36" s="13">
        <v>19</v>
      </c>
      <c r="C36" s="6">
        <f t="shared" si="3"/>
        <v>0.27142857142857141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>IF(P36=0,0,Q36/P36)</f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9</v>
      </c>
      <c r="C37" s="6">
        <f t="shared" si="3"/>
        <v>0.12857142857142856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>IF(P37=0,0,Q37/P37)</f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21</v>
      </c>
      <c r="C38" s="6">
        <f t="shared" si="3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7</v>
      </c>
      <c r="C39" s="6">
        <f t="shared" si="3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5</v>
      </c>
      <c r="C40" s="6">
        <f t="shared" si="3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0.56756756756756754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-730</v>
      </c>
      <c r="P2" s="79">
        <v>30</v>
      </c>
      <c r="Q2" s="63">
        <v>-21900</v>
      </c>
    </row>
    <row r="3" spans="1:17">
      <c r="A3" s="19" t="s">
        <v>8</v>
      </c>
      <c r="B3" s="122">
        <v>220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483.33333333333331</v>
      </c>
      <c r="P3" s="80">
        <v>30</v>
      </c>
      <c r="Q3" s="64">
        <v>14500</v>
      </c>
    </row>
    <row r="4" spans="1:17">
      <c r="A4" s="19" t="s">
        <v>6</v>
      </c>
      <c r="B4" s="124">
        <v>-362.40000000000003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0.54054054054054057</v>
      </c>
      <c r="I4" s="56">
        <v>18</v>
      </c>
      <c r="K4" s="5">
        <v>2</v>
      </c>
      <c r="L4" s="61">
        <v>-52.3</v>
      </c>
      <c r="N4" s="76" t="s">
        <v>105</v>
      </c>
      <c r="O4" s="83">
        <f t="shared" si="0"/>
        <v>-1303.7037037037037</v>
      </c>
      <c r="P4" s="80">
        <v>27</v>
      </c>
      <c r="Q4" s="64">
        <v>-35200</v>
      </c>
    </row>
    <row r="5" spans="1:17">
      <c r="A5" s="19" t="s">
        <v>7</v>
      </c>
      <c r="B5" s="126">
        <f>IF(B$2=0,0,B$4/B$2)</f>
        <v>-12.080000000000002</v>
      </c>
      <c r="C5" s="127"/>
      <c r="E5" s="33" t="s">
        <v>184</v>
      </c>
      <c r="F5" s="30" t="s">
        <v>187</v>
      </c>
      <c r="G5" s="13">
        <v>15</v>
      </c>
      <c r="H5" s="94">
        <f>IF(B$17=0,0,G5/B$17)</f>
        <v>0.40540540540540543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-692</v>
      </c>
      <c r="P5" s="80">
        <v>25</v>
      </c>
      <c r="Q5" s="64">
        <v>-17300</v>
      </c>
    </row>
    <row r="6" spans="1:17">
      <c r="A6" s="19" t="s">
        <v>1</v>
      </c>
      <c r="B6" s="128">
        <f>IF(B$2=0,0,(B$7*1+B$8*2+B$9*3+B$10*4)/B$2)</f>
        <v>2.7333333333333334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18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-1260</v>
      </c>
      <c r="P6" s="80">
        <v>15</v>
      </c>
      <c r="Q6" s="64">
        <v>-18900</v>
      </c>
    </row>
    <row r="7" spans="1:17">
      <c r="A7" s="19" t="s">
        <v>2</v>
      </c>
      <c r="B7" s="13">
        <v>3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-3625</v>
      </c>
      <c r="P7" s="80">
        <v>12</v>
      </c>
      <c r="Q7" s="64">
        <v>-43500</v>
      </c>
    </row>
    <row r="8" spans="1:17">
      <c r="A8" s="19" t="s">
        <v>3</v>
      </c>
      <c r="B8" s="13">
        <v>10</v>
      </c>
      <c r="C8" s="6">
        <f>IF(B$2=0,0,B8/B$2)</f>
        <v>0.33333333333333331</v>
      </c>
      <c r="E8" s="33" t="s">
        <v>182</v>
      </c>
      <c r="F8" s="30" t="s">
        <v>19</v>
      </c>
      <c r="G8" s="13">
        <v>7</v>
      </c>
      <c r="H8" s="94">
        <f>IF(B$17=0,0,G8/B$17)</f>
        <v>0.1891891891891892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55</v>
      </c>
      <c r="F9" s="30" t="s">
        <v>155</v>
      </c>
      <c r="G9" s="13">
        <v>7</v>
      </c>
      <c r="H9" s="94">
        <f>IF(B$17=0,0,G9/B$17)</f>
        <v>0.1891891891891892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7</v>
      </c>
      <c r="H10" s="94">
        <f>IF(B$17=0,0,G10/B$17)</f>
        <v>0.1891891891891892</v>
      </c>
      <c r="I10" s="56">
        <v>13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3</v>
      </c>
      <c r="H11" s="94">
        <f>IF(B$17=0,0,G11/B$17)</f>
        <v>8.1081081081081086E-2</v>
      </c>
      <c r="I11" s="56">
        <v>16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3</v>
      </c>
      <c r="H12" s="94">
        <f>IF(B$17=0,0,G12/B$17)</f>
        <v>8.1081081081081086E-2</v>
      </c>
      <c r="I12" s="56">
        <v>6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34</v>
      </c>
      <c r="C13" s="11">
        <f>IF(B$3=0,0,B13/B$3)</f>
        <v>0.15454545454545454</v>
      </c>
      <c r="E13" s="33" t="s">
        <v>69</v>
      </c>
      <c r="F13" s="30" t="s">
        <v>33</v>
      </c>
      <c r="G13" s="13">
        <v>2</v>
      </c>
      <c r="H13" s="94">
        <f>IF(B$17=0,0,G13/B$17)</f>
        <v>5.4054054054054057E-2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-11.224999999999998</v>
      </c>
      <c r="P13" s="80">
        <v>8</v>
      </c>
      <c r="Q13" s="68">
        <v>-89.799999999999983</v>
      </c>
    </row>
    <row r="14" spans="1:17">
      <c r="A14" s="19" t="s">
        <v>94</v>
      </c>
      <c r="B14" s="13">
        <v>45</v>
      </c>
      <c r="C14" s="6">
        <f>IF(B$3=0,0,B14/B$3)</f>
        <v>0.20454545454545456</v>
      </c>
      <c r="E14" s="33" t="s">
        <v>77</v>
      </c>
      <c r="F14" s="30" t="s">
        <v>41</v>
      </c>
      <c r="G14" s="13">
        <v>1</v>
      </c>
      <c r="H14" s="94">
        <f>IF(B$17=0,0,G14/B$17)</f>
        <v>2.7027027027027029E-2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0.58823529411764708</v>
      </c>
      <c r="E15" s="33" t="s">
        <v>78</v>
      </c>
      <c r="F15" s="30" t="s">
        <v>42</v>
      </c>
      <c r="G15" s="13">
        <v>1</v>
      </c>
      <c r="H15" s="94">
        <f>IF(B$17=0,0,G15/B$17)</f>
        <v>2.7027027027027029E-2</v>
      </c>
      <c r="I15" s="56">
        <v>4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0.28888888888888886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0.16818181818181818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0.1409090909090909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K21" s="5">
        <v>19</v>
      </c>
      <c r="L21" s="61">
        <v>-305.79999999999995</v>
      </c>
      <c r="N21" s="76" t="s">
        <v>333</v>
      </c>
      <c r="O21" s="86">
        <f t="shared" si="3"/>
        <v>26.466666666666669</v>
      </c>
      <c r="P21" s="80">
        <v>3</v>
      </c>
      <c r="Q21" s="68">
        <v>79.400000000000006</v>
      </c>
    </row>
    <row r="22" spans="1:17">
      <c r="A22" s="19" t="s">
        <v>149</v>
      </c>
      <c r="B22" s="13">
        <v>13</v>
      </c>
      <c r="C22" s="6">
        <f>IF(B$17=0,0,B22/B$17)</f>
        <v>0.35135135135135137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7170.27027027027</v>
      </c>
      <c r="C24" s="8">
        <v>265300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9475</v>
      </c>
      <c r="C25" s="98">
        <v>227400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18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-6512.9032258064517</v>
      </c>
      <c r="C27" s="98">
        <v>-201900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244</v>
      </c>
      <c r="O27" s="86">
        <f t="shared" si="3"/>
        <v>-8.9666666666666668</v>
      </c>
      <c r="P27" s="80">
        <v>6</v>
      </c>
      <c r="Q27" s="68">
        <v>-53.800000000000004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277</v>
      </c>
      <c r="O29" s="86">
        <f t="shared" si="3"/>
        <v>-21.575000000000003</v>
      </c>
      <c r="P29" s="80">
        <v>8</v>
      </c>
      <c r="Q29" s="68">
        <v>-172.60000000000002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-368.5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263</v>
      </c>
      <c r="O31" s="86">
        <f t="shared" si="3"/>
        <v>-34.700000000000003</v>
      </c>
      <c r="P31" s="80">
        <v>5</v>
      </c>
      <c r="Q31" s="68">
        <v>-173.50000000000003</v>
      </c>
    </row>
    <row r="32" spans="1:17">
      <c r="A32" s="21" t="s">
        <v>112</v>
      </c>
      <c r="B32" s="26">
        <v>1</v>
      </c>
      <c r="C32" s="9">
        <f>IF(B$3=0,0,B32/B$3)</f>
        <v>4.5454545454545452E-3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-42</v>
      </c>
      <c r="P33" s="80">
        <v>7</v>
      </c>
      <c r="Q33" s="68">
        <v>-294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0.13513513513513514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8.1081081081081086E-2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5.4054054054054057E-2</v>
      </c>
    </row>
    <row r="44" spans="1:17">
      <c r="A44" s="19" t="s">
        <v>144</v>
      </c>
      <c r="B44" s="100">
        <v>1</v>
      </c>
      <c r="C44" s="6">
        <f t="shared" si="4"/>
        <v>2.7027027027027029E-2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12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31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-1266.6666666666667</v>
      </c>
      <c r="P2" s="79">
        <v>24</v>
      </c>
      <c r="Q2" s="63">
        <v>-30400</v>
      </c>
    </row>
    <row r="3" spans="1:17">
      <c r="A3" s="19" t="s">
        <v>8</v>
      </c>
      <c r="B3" s="122">
        <v>174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16</v>
      </c>
      <c r="K3" s="5">
        <v>1</v>
      </c>
      <c r="L3" s="61">
        <v>-72.8</v>
      </c>
      <c r="N3" s="76" t="s">
        <v>104</v>
      </c>
      <c r="O3" s="83">
        <f t="shared" si="0"/>
        <v>362.5</v>
      </c>
      <c r="P3" s="80">
        <v>24</v>
      </c>
      <c r="Q3" s="64">
        <v>8700</v>
      </c>
    </row>
    <row r="4" spans="1:17">
      <c r="A4" s="19" t="s">
        <v>6</v>
      </c>
      <c r="B4" s="124">
        <v>38.19999999999996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13</v>
      </c>
      <c r="K4" s="5">
        <v>2</v>
      </c>
      <c r="L4" s="61">
        <v>-92.5</v>
      </c>
      <c r="N4" s="76" t="s">
        <v>105</v>
      </c>
      <c r="O4" s="83">
        <f t="shared" si="0"/>
        <v>100</v>
      </c>
      <c r="P4" s="80">
        <v>23</v>
      </c>
      <c r="Q4" s="64">
        <v>2300</v>
      </c>
    </row>
    <row r="5" spans="1:17">
      <c r="A5" s="19" t="s">
        <v>7</v>
      </c>
      <c r="B5" s="126">
        <f>IF(B$2=0,0,B$4/B$2)</f>
        <v>1.591666666666665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1980</v>
      </c>
      <c r="P5" s="80">
        <v>20</v>
      </c>
      <c r="Q5" s="64">
        <v>39600</v>
      </c>
    </row>
    <row r="6" spans="1:17">
      <c r="A6" s="19" t="s">
        <v>1</v>
      </c>
      <c r="B6" s="128">
        <f>IF(B$2=0,0,(B$7*1+B$8*2+B$9*3+B$10*4)/B$2)</f>
        <v>2.4583333333333335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525</v>
      </c>
      <c r="P6" s="80">
        <v>16</v>
      </c>
      <c r="Q6" s="64">
        <v>8400</v>
      </c>
    </row>
    <row r="7" spans="1:17">
      <c r="A7" s="19" t="s">
        <v>2</v>
      </c>
      <c r="B7" s="13">
        <v>7</v>
      </c>
      <c r="C7" s="6">
        <f t="shared" ref="C7:C12" si="2">IF(B$2=0,0,B7/B$2)</f>
        <v>0.29166666666666669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16</v>
      </c>
      <c r="K7" s="5">
        <v>5</v>
      </c>
      <c r="L7" s="61">
        <v>20.899999999999991</v>
      </c>
      <c r="N7" s="76" t="s">
        <v>107</v>
      </c>
      <c r="O7" s="83">
        <f t="shared" si="0"/>
        <v>-2370</v>
      </c>
      <c r="P7" s="80">
        <v>10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0.125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21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10</v>
      </c>
      <c r="C9" s="7">
        <f>IF(B$2=0,0,B9/B$2)</f>
        <v>0.41666666666666669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38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0.16666666666666666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15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0.41666666666666669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8.3333333333333329E-2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4</v>
      </c>
      <c r="K12" s="5">
        <v>10</v>
      </c>
      <c r="L12" s="61">
        <v>-94.100000000000009</v>
      </c>
      <c r="N12" s="75" t="s">
        <v>126</v>
      </c>
      <c r="O12" s="85">
        <f>IF(P12=0,0,Q12/P12)</f>
        <v>-6.8666666666666671</v>
      </c>
      <c r="P12" s="79">
        <v>3</v>
      </c>
      <c r="Q12" s="67">
        <v>-20.6</v>
      </c>
    </row>
    <row r="13" spans="1:17">
      <c r="A13" s="22" t="s">
        <v>97</v>
      </c>
      <c r="B13" s="15">
        <v>35</v>
      </c>
      <c r="C13" s="11">
        <f>IF(B$3=0,0,B13/B$3)</f>
        <v>0.20114942528735633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34</v>
      </c>
      <c r="C14" s="6">
        <f>IF(B$3=0,0,B14/B$3)</f>
        <v>0.19540229885057472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8</v>
      </c>
      <c r="K14" s="5">
        <v>12</v>
      </c>
      <c r="L14" s="61">
        <v>62.199999999999989</v>
      </c>
      <c r="N14" s="76" t="s">
        <v>128</v>
      </c>
      <c r="O14" s="86">
        <f>IF(P14=0,0,Q14/P14)</f>
        <v>3.0249999999999995</v>
      </c>
      <c r="P14" s="80">
        <v>8</v>
      </c>
      <c r="Q14" s="68">
        <v>24.199999999999996</v>
      </c>
    </row>
    <row r="15" spans="1:17">
      <c r="A15" s="18" t="s">
        <v>99</v>
      </c>
      <c r="B15" s="12">
        <f>B21</f>
        <v>21</v>
      </c>
      <c r="C15" s="4">
        <f>IF(B$13=0,0,B15/B$13)</f>
        <v>0.6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-4.7166666666666659</v>
      </c>
      <c r="P15" s="81">
        <v>6</v>
      </c>
      <c r="Q15" s="69">
        <v>-28.299999999999997</v>
      </c>
    </row>
    <row r="16" spans="1:17">
      <c r="A16" s="18" t="s">
        <v>100</v>
      </c>
      <c r="B16" s="12">
        <f>B22</f>
        <v>9</v>
      </c>
      <c r="C16" s="4">
        <f>IF(B$14=0,0,B16/B$14)</f>
        <v>0.26470588235294118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0.21264367816091953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0.13218390804597702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255</v>
      </c>
      <c r="O24" s="86">
        <f t="shared" si="3"/>
        <v>16.340000000000003</v>
      </c>
      <c r="P24" s="80">
        <v>5</v>
      </c>
      <c r="Q24" s="68">
        <v>81.700000000000017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276</v>
      </c>
      <c r="O25" s="86">
        <f t="shared" si="3"/>
        <v>11.162500000000001</v>
      </c>
      <c r="P25" s="80">
        <v>8</v>
      </c>
      <c r="Q25" s="68">
        <v>89.300000000000011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238</v>
      </c>
      <c r="O26" s="86">
        <f t="shared" si="3"/>
        <v>8.9666666666666686</v>
      </c>
      <c r="P26" s="80">
        <v>6</v>
      </c>
      <c r="Q26" s="68">
        <v>53.800000000000011</v>
      </c>
    </row>
    <row r="27" spans="1:17">
      <c r="A27" s="20" t="s">
        <v>132</v>
      </c>
      <c r="B27" s="97">
        <f>IF(B$18=0,0,C27/B$18)</f>
        <v>-6282.608695652174</v>
      </c>
      <c r="C27" s="98">
        <v>-144500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333</v>
      </c>
      <c r="O27" s="86">
        <f t="shared" si="3"/>
        <v>6.3499999999999979</v>
      </c>
      <c r="P27" s="80">
        <v>2</v>
      </c>
      <c r="Q27" s="68">
        <v>12.699999999999996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272</v>
      </c>
      <c r="O29" s="86">
        <f t="shared" si="3"/>
        <v>-13.171428571428573</v>
      </c>
      <c r="P29" s="80">
        <v>7</v>
      </c>
      <c r="Q29" s="68">
        <v>-92.2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227</v>
      </c>
      <c r="O30" s="86">
        <f t="shared" si="3"/>
        <v>-13.475</v>
      </c>
      <c r="P30" s="80">
        <v>4</v>
      </c>
      <c r="Q30" s="68">
        <v>-53.9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 t="shared" si="3"/>
        <v>-17.162500000000005</v>
      </c>
      <c r="P31" s="80">
        <v>8</v>
      </c>
      <c r="Q31" s="68">
        <v>-137.30000000000004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-36.171428571428571</v>
      </c>
      <c r="P33" s="80">
        <v>7</v>
      </c>
      <c r="Q33" s="68">
        <v>-253.2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-60.3</v>
      </c>
      <c r="P35" s="80">
        <v>1</v>
      </c>
      <c r="Q35" s="68">
        <v>-60.3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10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13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30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15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33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19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12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20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34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30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29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19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29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13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6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63</v>
      </c>
      <c r="C2" s="121"/>
      <c r="E2" s="32" t="s">
        <v>181</v>
      </c>
      <c r="F2" s="29" t="s">
        <v>156</v>
      </c>
      <c r="G2" s="12">
        <v>69</v>
      </c>
      <c r="H2" s="93">
        <f>IF(B$17=0,0,G2/B$17)</f>
        <v>0.53076923076923077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882.53968253968253</v>
      </c>
      <c r="P2" s="79">
        <v>63</v>
      </c>
      <c r="Q2" s="63">
        <v>55600</v>
      </c>
    </row>
    <row r="3" spans="1:17">
      <c r="A3" s="19" t="s">
        <v>8</v>
      </c>
      <c r="B3" s="122">
        <v>488</v>
      </c>
      <c r="C3" s="123"/>
      <c r="E3" s="33" t="s">
        <v>54</v>
      </c>
      <c r="F3" s="30" t="s">
        <v>20</v>
      </c>
      <c r="G3" s="13">
        <v>60</v>
      </c>
      <c r="H3" s="94">
        <f>IF(B$17=0,0,G3/B$17)</f>
        <v>0.46153846153846156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449.20634920634922</v>
      </c>
      <c r="P3" s="80">
        <v>63</v>
      </c>
      <c r="Q3" s="64">
        <v>28300</v>
      </c>
    </row>
    <row r="4" spans="1:17">
      <c r="A4" s="19" t="s">
        <v>6</v>
      </c>
      <c r="B4" s="124">
        <v>752.40000000000009</v>
      </c>
      <c r="C4" s="125"/>
      <c r="E4" s="33" t="s">
        <v>184</v>
      </c>
      <c r="F4" s="30" t="s">
        <v>187</v>
      </c>
      <c r="G4" s="13">
        <v>57</v>
      </c>
      <c r="H4" s="94">
        <f>IF(B$17=0,0,G4/B$17)</f>
        <v>0.43846153846153846</v>
      </c>
      <c r="I4" s="56">
        <v>28</v>
      </c>
      <c r="K4" s="5">
        <v>2</v>
      </c>
      <c r="L4" s="61">
        <v>-11.7</v>
      </c>
      <c r="N4" s="76" t="s">
        <v>105</v>
      </c>
      <c r="O4" s="83">
        <f t="shared" si="0"/>
        <v>309.67741935483872</v>
      </c>
      <c r="P4" s="80">
        <v>62</v>
      </c>
      <c r="Q4" s="64">
        <v>19200</v>
      </c>
    </row>
    <row r="5" spans="1:17">
      <c r="A5" s="19" t="s">
        <v>7</v>
      </c>
      <c r="B5" s="126">
        <f>IF(B$2=0,0,B$4/B$2)</f>
        <v>11.942857142857145</v>
      </c>
      <c r="C5" s="127"/>
      <c r="E5" s="33" t="s">
        <v>60</v>
      </c>
      <c r="F5" s="30" t="s">
        <v>24</v>
      </c>
      <c r="G5" s="13">
        <v>44</v>
      </c>
      <c r="H5" s="94">
        <f>IF(B$17=0,0,G5/B$17)</f>
        <v>0.33846153846153848</v>
      </c>
      <c r="I5" s="56">
        <v>30</v>
      </c>
      <c r="K5" s="5">
        <v>3</v>
      </c>
      <c r="L5" s="61">
        <v>-4.8999999999999995</v>
      </c>
      <c r="N5" s="76" t="s">
        <v>157</v>
      </c>
      <c r="O5" s="83">
        <f>IF(P5=0,0,Q5/P5)</f>
        <v>1167.8571428571429</v>
      </c>
      <c r="P5" s="80">
        <v>56</v>
      </c>
      <c r="Q5" s="64">
        <v>65400</v>
      </c>
    </row>
    <row r="6" spans="1:17">
      <c r="A6" s="19" t="s">
        <v>1</v>
      </c>
      <c r="B6" s="128">
        <f>IF(B$2=0,0,(B$7*1+B$8*2+B$9*3+B$10*4)/B$2)</f>
        <v>2.1587301587301586</v>
      </c>
      <c r="C6" s="129"/>
      <c r="E6" s="33" t="s">
        <v>56</v>
      </c>
      <c r="F6" s="30" t="s">
        <v>185</v>
      </c>
      <c r="G6" s="13">
        <v>34</v>
      </c>
      <c r="H6" s="94">
        <f>IF(B$17=0,0,G6/B$17)</f>
        <v>0.26153846153846155</v>
      </c>
      <c r="I6" s="56">
        <v>22</v>
      </c>
      <c r="K6" s="5">
        <v>4</v>
      </c>
      <c r="L6" s="61">
        <v>43.2</v>
      </c>
      <c r="N6" s="76" t="s">
        <v>106</v>
      </c>
      <c r="O6" s="83">
        <f t="shared" ref="O6" si="1">IF(P6=0,0,Q6/P6)</f>
        <v>967.30769230769226</v>
      </c>
      <c r="P6" s="80">
        <v>52</v>
      </c>
      <c r="Q6" s="64">
        <v>50300</v>
      </c>
    </row>
    <row r="7" spans="1:17">
      <c r="A7" s="19" t="s">
        <v>2</v>
      </c>
      <c r="B7" s="13">
        <v>21</v>
      </c>
      <c r="C7" s="6">
        <f t="shared" ref="C7:C12" si="2">IF(B$2=0,0,B7/B$2)</f>
        <v>0.33333333333333331</v>
      </c>
      <c r="E7" s="33" t="s">
        <v>55</v>
      </c>
      <c r="F7" s="30" t="s">
        <v>155</v>
      </c>
      <c r="G7" s="13">
        <v>33</v>
      </c>
      <c r="H7" s="94">
        <f>IF(B$17=0,0,G7/B$17)</f>
        <v>0.25384615384615383</v>
      </c>
      <c r="I7" s="56">
        <v>13</v>
      </c>
      <c r="K7" s="5">
        <v>5</v>
      </c>
      <c r="L7" s="61">
        <v>26.900000000000002</v>
      </c>
      <c r="N7" s="76" t="s">
        <v>107</v>
      </c>
      <c r="O7" s="83">
        <f t="shared" si="0"/>
        <v>842.42424242424238</v>
      </c>
      <c r="P7" s="80">
        <v>33</v>
      </c>
      <c r="Q7" s="64">
        <v>27800</v>
      </c>
    </row>
    <row r="8" spans="1:17">
      <c r="A8" s="19" t="s">
        <v>3</v>
      </c>
      <c r="B8" s="13">
        <v>18</v>
      </c>
      <c r="C8" s="6">
        <f>IF(B$2=0,0,B8/B$2)</f>
        <v>0.2857142857142857</v>
      </c>
      <c r="E8" s="33" t="s">
        <v>59</v>
      </c>
      <c r="F8" s="30" t="s">
        <v>23</v>
      </c>
      <c r="G8" s="13">
        <v>26</v>
      </c>
      <c r="H8" s="94">
        <f>IF(B$17=0,0,G8/B$17)</f>
        <v>0.2</v>
      </c>
      <c r="I8" s="56">
        <v>11</v>
      </c>
      <c r="K8" s="5">
        <v>6</v>
      </c>
      <c r="L8" s="61">
        <v>44.5</v>
      </c>
      <c r="N8" s="76" t="s">
        <v>108</v>
      </c>
      <c r="O8" s="83">
        <f t="shared" si="0"/>
        <v>-1321.0526315789473</v>
      </c>
      <c r="P8" s="80">
        <v>19</v>
      </c>
      <c r="Q8" s="64">
        <v>-25100</v>
      </c>
    </row>
    <row r="9" spans="1:17">
      <c r="A9" s="20" t="s">
        <v>4</v>
      </c>
      <c r="B9" s="14">
        <v>17</v>
      </c>
      <c r="C9" s="7">
        <f>IF(B$2=0,0,B9/B$2)</f>
        <v>0.26984126984126983</v>
      </c>
      <c r="E9" s="33" t="s">
        <v>57</v>
      </c>
      <c r="F9" s="30" t="s">
        <v>21</v>
      </c>
      <c r="G9" s="13">
        <v>24</v>
      </c>
      <c r="H9" s="94">
        <f>IF(B$17=0,0,G9/B$17)</f>
        <v>0.18461538461538463</v>
      </c>
      <c r="I9" s="56">
        <v>29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7</v>
      </c>
      <c r="C10" s="7">
        <f>IF(B$2=0,0,B10/B$2)</f>
        <v>0.1111111111111111</v>
      </c>
      <c r="E10" s="33" t="s">
        <v>182</v>
      </c>
      <c r="F10" s="30" t="s">
        <v>19</v>
      </c>
      <c r="G10" s="13">
        <v>21</v>
      </c>
      <c r="H10" s="94">
        <f>IF(B$17=0,0,G10/B$17)</f>
        <v>0.16153846153846155</v>
      </c>
      <c r="I10" s="56">
        <v>11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39</v>
      </c>
      <c r="C11" s="7">
        <f>IF(B$2=0,0,B11/B$2)</f>
        <v>0.61904761904761907</v>
      </c>
      <c r="E11" s="33" t="s">
        <v>183</v>
      </c>
      <c r="F11" s="30" t="s">
        <v>186</v>
      </c>
      <c r="G11" s="13">
        <v>5</v>
      </c>
      <c r="H11" s="94">
        <f>IF(B$17=0,0,G11/B$17)</f>
        <v>3.8461538461538464E-2</v>
      </c>
      <c r="I11" s="56">
        <v>12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4</v>
      </c>
      <c r="H12" s="94">
        <f>IF(B$17=0,0,G12/B$17)</f>
        <v>3.0769230769230771E-2</v>
      </c>
      <c r="I12" s="56">
        <v>27</v>
      </c>
      <c r="K12" s="5">
        <v>10</v>
      </c>
      <c r="L12" s="61">
        <v>9.6999999999999886</v>
      </c>
      <c r="N12" s="75" t="s">
        <v>126</v>
      </c>
      <c r="O12" s="85">
        <f>IF(P12=0,0,Q12/P12)</f>
        <v>5.3173913043478267</v>
      </c>
      <c r="P12" s="79">
        <v>23</v>
      </c>
      <c r="Q12" s="67">
        <v>122.30000000000001</v>
      </c>
    </row>
    <row r="13" spans="1:17">
      <c r="A13" s="22" t="s">
        <v>97</v>
      </c>
      <c r="B13" s="15">
        <v>105</v>
      </c>
      <c r="C13" s="11">
        <f>IF(B$3=0,0,B13/B$3)</f>
        <v>0.2151639344262295</v>
      </c>
      <c r="E13" s="33" t="s">
        <v>66</v>
      </c>
      <c r="F13" s="30" t="s">
        <v>30</v>
      </c>
      <c r="G13" s="13">
        <v>4</v>
      </c>
      <c r="H13" s="94">
        <f>IF(B$17=0,0,G13/B$17)</f>
        <v>3.0769230769230771E-2</v>
      </c>
      <c r="I13" s="56">
        <v>6</v>
      </c>
      <c r="K13" s="5">
        <v>11</v>
      </c>
      <c r="L13" s="61">
        <v>13.699999999999989</v>
      </c>
      <c r="N13" s="76" t="s">
        <v>127</v>
      </c>
      <c r="O13" s="86">
        <f>IF(P13=0,0,Q13/P13)</f>
        <v>15.050000000000002</v>
      </c>
      <c r="P13" s="80">
        <v>12</v>
      </c>
      <c r="Q13" s="68">
        <v>180.60000000000002</v>
      </c>
    </row>
    <row r="14" spans="1:17">
      <c r="A14" s="19" t="s">
        <v>94</v>
      </c>
      <c r="B14" s="13">
        <v>109</v>
      </c>
      <c r="C14" s="6">
        <f>IF(B$3=0,0,B14/B$3)</f>
        <v>0.22336065573770492</v>
      </c>
      <c r="E14" s="33" t="s">
        <v>67</v>
      </c>
      <c r="F14" s="30" t="s">
        <v>31</v>
      </c>
      <c r="G14" s="13">
        <v>2</v>
      </c>
      <c r="H14" s="94">
        <f>IF(B$17=0,0,G14/B$17)</f>
        <v>1.5384615384615385E-2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-2.6818181818181803</v>
      </c>
      <c r="P14" s="80">
        <v>11</v>
      </c>
      <c r="Q14" s="68">
        <v>-29.499999999999982</v>
      </c>
    </row>
    <row r="15" spans="1:17">
      <c r="A15" s="18" t="s">
        <v>99</v>
      </c>
      <c r="B15" s="12">
        <f>B21</f>
        <v>69</v>
      </c>
      <c r="C15" s="4">
        <f>IF(B$13=0,0,B15/B$13)</f>
        <v>0.65714285714285714</v>
      </c>
      <c r="E15" s="33" t="s">
        <v>74</v>
      </c>
      <c r="F15" s="30" t="s">
        <v>38</v>
      </c>
      <c r="G15" s="13">
        <v>2</v>
      </c>
      <c r="H15" s="94">
        <f>IF(B$17=0,0,G15/B$17)</f>
        <v>1.5384615384615385E-2</v>
      </c>
      <c r="I15" s="56">
        <v>20</v>
      </c>
      <c r="K15" s="5">
        <v>13</v>
      </c>
      <c r="L15" s="61">
        <v>27.699999999999989</v>
      </c>
      <c r="N15" s="77" t="s">
        <v>159</v>
      </c>
      <c r="O15" s="87">
        <f>IF(P15=0,0,Q15/P15)</f>
        <v>28.176470588235293</v>
      </c>
      <c r="P15" s="81">
        <v>17</v>
      </c>
      <c r="Q15" s="69">
        <v>479</v>
      </c>
    </row>
    <row r="16" spans="1:17">
      <c r="A16" s="18" t="s">
        <v>100</v>
      </c>
      <c r="B16" s="12">
        <f>B22</f>
        <v>49</v>
      </c>
      <c r="C16" s="4">
        <f>IF(B$14=0,0,B16/B$14)</f>
        <v>0.44954128440366975</v>
      </c>
      <c r="E16" s="33" t="s">
        <v>77</v>
      </c>
      <c r="F16" s="30" t="s">
        <v>41</v>
      </c>
      <c r="G16" s="13">
        <v>2</v>
      </c>
      <c r="H16" s="94">
        <f>IF(B$17=0,0,G16/B$17)</f>
        <v>1.5384615384615385E-2</v>
      </c>
      <c r="I16" s="56">
        <v>22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130</v>
      </c>
      <c r="C17" s="4">
        <f>IF(B$3=0,0,B17/B$3)</f>
        <v>0.26639344262295084</v>
      </c>
      <c r="E17" s="33" t="s">
        <v>61</v>
      </c>
      <c r="F17" s="30" t="s">
        <v>25</v>
      </c>
      <c r="G17" s="13">
        <v>1</v>
      </c>
      <c r="H17" s="94">
        <f>IF(B$17=0,0,G17/B$17)</f>
        <v>7.6923076923076927E-3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57</v>
      </c>
      <c r="C18" s="6">
        <f>IF(B$3=0,0,B18/B$3)</f>
        <v>0.11680327868852459</v>
      </c>
      <c r="E18" s="33" t="s">
        <v>62</v>
      </c>
      <c r="F18" s="30" t="s">
        <v>26</v>
      </c>
      <c r="G18" s="13">
        <v>1</v>
      </c>
      <c r="H18" s="94">
        <f>IF(B$17=0,0,G18/B$17)</f>
        <v>7.6923076923076927E-3</v>
      </c>
      <c r="I18" s="56">
        <v>9</v>
      </c>
      <c r="K18" s="5">
        <v>16</v>
      </c>
      <c r="L18" s="61">
        <v>159.69999999999999</v>
      </c>
      <c r="N18" s="75" t="s">
        <v>304</v>
      </c>
      <c r="O18" s="85">
        <f t="shared" ref="O18:O37" si="3"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50</v>
      </c>
      <c r="C19" s="6">
        <f>IF(B$17=0,0,B19/B$17)</f>
        <v>0.38461538461538464</v>
      </c>
      <c r="E19" s="33" t="s">
        <v>69</v>
      </c>
      <c r="F19" s="30" t="s">
        <v>33</v>
      </c>
      <c r="G19" s="13">
        <v>1</v>
      </c>
      <c r="H19" s="94">
        <f>IF(B$17=0,0,G19/B$17)</f>
        <v>7.6923076923076927E-3</v>
      </c>
      <c r="I19" s="56">
        <v>11</v>
      </c>
      <c r="K19" s="5">
        <v>17</v>
      </c>
      <c r="L19" s="61">
        <v>164.89999999999998</v>
      </c>
      <c r="N19" s="76" t="s">
        <v>238</v>
      </c>
      <c r="O19" s="86">
        <f t="shared" si="3"/>
        <v>34.700000000000003</v>
      </c>
      <c r="P19" s="80">
        <v>5</v>
      </c>
      <c r="Q19" s="68">
        <v>173.5</v>
      </c>
    </row>
    <row r="20" spans="1:17">
      <c r="A20" s="19" t="s">
        <v>11</v>
      </c>
      <c r="B20" s="13">
        <v>80</v>
      </c>
      <c r="C20" s="6">
        <f>IF(B$17=0,0,B20/B$17)</f>
        <v>0.61538461538461542</v>
      </c>
      <c r="E20" s="33" t="s">
        <v>71</v>
      </c>
      <c r="F20" s="30" t="s">
        <v>35</v>
      </c>
      <c r="G20" s="13">
        <v>1</v>
      </c>
      <c r="H20" s="94">
        <f>IF(B$17=0,0,G20/B$17)</f>
        <v>7.6923076923076927E-3</v>
      </c>
      <c r="I20" s="56">
        <v>17</v>
      </c>
      <c r="K20" s="5">
        <v>18</v>
      </c>
      <c r="L20" s="61">
        <v>145.99999999999997</v>
      </c>
      <c r="N20" s="76" t="s">
        <v>297</v>
      </c>
      <c r="O20" s="86">
        <f t="shared" si="3"/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69</v>
      </c>
      <c r="C21" s="6">
        <f>IF(B$17=0,0,B21/B$17)</f>
        <v>0.53076923076923077</v>
      </c>
      <c r="E21" s="33" t="s">
        <v>76</v>
      </c>
      <c r="F21" s="30" t="s">
        <v>40</v>
      </c>
      <c r="G21" s="13">
        <v>1</v>
      </c>
      <c r="H21" s="94">
        <f>IF(B$17=0,0,G21/B$17)</f>
        <v>7.6923076923076927E-3</v>
      </c>
      <c r="I21" s="56">
        <v>6</v>
      </c>
      <c r="K21" s="5">
        <v>19</v>
      </c>
      <c r="L21" s="61">
        <v>152.69999999999996</v>
      </c>
      <c r="N21" s="76" t="s">
        <v>258</v>
      </c>
      <c r="O21" s="86">
        <f t="shared" si="3"/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49</v>
      </c>
      <c r="C22" s="6">
        <f>IF(B$17=0,0,B22/B$17)</f>
        <v>0.37692307692307692</v>
      </c>
      <c r="E22" s="33" t="s">
        <v>78</v>
      </c>
      <c r="F22" s="30" t="s">
        <v>42</v>
      </c>
      <c r="G22" s="13">
        <v>1</v>
      </c>
      <c r="H22" s="94">
        <f>IF(B$17=0,0,G22/B$17)</f>
        <v>7.6923076923076927E-3</v>
      </c>
      <c r="I22" s="56">
        <v>10</v>
      </c>
      <c r="K22" s="5">
        <v>20</v>
      </c>
      <c r="L22" s="61">
        <v>162.19999999999996</v>
      </c>
      <c r="N22" s="76" t="s">
        <v>235</v>
      </c>
      <c r="O22" s="86">
        <f t="shared" si="3"/>
        <v>26.723529411764702</v>
      </c>
      <c r="P22" s="80">
        <v>17</v>
      </c>
      <c r="Q22" s="68">
        <v>454.29999999999995</v>
      </c>
    </row>
    <row r="23" spans="1:17">
      <c r="A23" s="19" t="s">
        <v>150</v>
      </c>
      <c r="B23" s="13">
        <v>12</v>
      </c>
      <c r="C23" s="6">
        <f>IF(B$17=0,0,B23/B$17)</f>
        <v>9.2307692307692313E-2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324</v>
      </c>
      <c r="O23" s="86">
        <f t="shared" si="3"/>
        <v>23.314285714285717</v>
      </c>
      <c r="P23" s="80">
        <v>7</v>
      </c>
      <c r="Q23" s="68">
        <v>163.20000000000002</v>
      </c>
    </row>
    <row r="24" spans="1:17">
      <c r="A24" s="19" t="s">
        <v>5</v>
      </c>
      <c r="B24" s="16">
        <f>IF(B$17=0,0,C24/B$17)</f>
        <v>5793.8461538461543</v>
      </c>
      <c r="C24" s="8">
        <v>753200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255</v>
      </c>
      <c r="O24" s="86">
        <f t="shared" si="3"/>
        <v>22.211111111111109</v>
      </c>
      <c r="P24" s="80">
        <v>9</v>
      </c>
      <c r="Q24" s="68">
        <v>199.89999999999998</v>
      </c>
    </row>
    <row r="25" spans="1:17">
      <c r="A25" s="20" t="s">
        <v>133</v>
      </c>
      <c r="B25" s="97">
        <f>IF($B$17-B$16=0,0,C25/($B$17-B$16))</f>
        <v>7187.6543209876545</v>
      </c>
      <c r="C25" s="98">
        <v>582200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272</v>
      </c>
      <c r="O25" s="86">
        <f t="shared" si="3"/>
        <v>21.654545454545456</v>
      </c>
      <c r="P25" s="80">
        <v>22</v>
      </c>
      <c r="Q25" s="68">
        <v>476.40000000000003</v>
      </c>
    </row>
    <row r="26" spans="1:17">
      <c r="A26" s="20" t="s">
        <v>134</v>
      </c>
      <c r="B26" s="97">
        <f>IF(B$16=0,0,C26/B$16)</f>
        <v>3489.795918367347</v>
      </c>
      <c r="C26" s="98">
        <v>171000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333</v>
      </c>
      <c r="O26" s="86">
        <f t="shared" si="3"/>
        <v>18.224999999999998</v>
      </c>
      <c r="P26" s="80">
        <v>4</v>
      </c>
      <c r="Q26" s="68">
        <v>72.899999999999991</v>
      </c>
    </row>
    <row r="27" spans="1:17">
      <c r="A27" s="20" t="s">
        <v>132</v>
      </c>
      <c r="B27" s="97">
        <f>IF(B$18=0,0,C27/B$18)</f>
        <v>-4517.5438596491231</v>
      </c>
      <c r="C27" s="98">
        <v>-257500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262</v>
      </c>
      <c r="O27" s="86">
        <f t="shared" si="3"/>
        <v>18.100000000000001</v>
      </c>
      <c r="P27" s="80">
        <v>3</v>
      </c>
      <c r="Q27" s="68">
        <v>54.300000000000004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244</v>
      </c>
      <c r="O28" s="86">
        <f t="shared" si="3"/>
        <v>17.162500000000005</v>
      </c>
      <c r="P28" s="80">
        <v>8</v>
      </c>
      <c r="Q28" s="68">
        <v>137.30000000000004</v>
      </c>
    </row>
    <row r="29" spans="1:17">
      <c r="A29" s="19" t="s">
        <v>131</v>
      </c>
      <c r="B29" s="13">
        <v>30</v>
      </c>
      <c r="C29" s="96">
        <v>5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277</v>
      </c>
      <c r="O29" s="86">
        <f t="shared" si="3"/>
        <v>16.588000000000001</v>
      </c>
      <c r="P29" s="80">
        <v>25</v>
      </c>
      <c r="Q29" s="68">
        <v>414.7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195</v>
      </c>
      <c r="O30" s="86">
        <f t="shared" si="3"/>
        <v>13.428571428571429</v>
      </c>
      <c r="P30" s="80">
        <v>7</v>
      </c>
      <c r="Q30" s="68">
        <v>94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 t="shared" si="3"/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265</v>
      </c>
      <c r="O32" s="86">
        <f t="shared" si="3"/>
        <v>10.127272727272725</v>
      </c>
      <c r="P32" s="80">
        <v>11</v>
      </c>
      <c r="Q32" s="68">
        <v>111.39999999999998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169</v>
      </c>
      <c r="O33" s="86">
        <f t="shared" si="3"/>
        <v>6.2615384615384659</v>
      </c>
      <c r="P33" s="80">
        <v>13</v>
      </c>
      <c r="Q33" s="68">
        <v>81.400000000000063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 t="shared" si="3"/>
        <v>1.6724137931034468</v>
      </c>
      <c r="P34" s="80">
        <v>29</v>
      </c>
      <c r="Q34" s="68">
        <v>48.499999999999957</v>
      </c>
    </row>
    <row r="35" spans="1:17">
      <c r="A35" s="52" t="s">
        <v>139</v>
      </c>
      <c r="B35" s="99">
        <v>16</v>
      </c>
      <c r="C35" s="102">
        <f t="shared" ref="C35:C47" si="4">IF(B$17=0,0,B35/B$17)</f>
        <v>0.12307692307692308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 t="shared" si="3"/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34</v>
      </c>
      <c r="C36" s="6">
        <f t="shared" si="4"/>
        <v>0.26153846153846155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 t="shared" si="3"/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32</v>
      </c>
      <c r="C37" s="6">
        <f t="shared" si="4"/>
        <v>0.24615384615384617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163</v>
      </c>
      <c r="O37" s="86">
        <f t="shared" si="3"/>
        <v>-58.800000000000004</v>
      </c>
      <c r="P37" s="80">
        <v>1</v>
      </c>
      <c r="Q37" s="68">
        <v>-58.800000000000004</v>
      </c>
    </row>
    <row r="38" spans="1:17">
      <c r="A38" s="19" t="s">
        <v>137</v>
      </c>
      <c r="B38" s="100">
        <v>22</v>
      </c>
      <c r="C38" s="6">
        <f t="shared" si="4"/>
        <v>0.16923076923076924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18</v>
      </c>
      <c r="C39" s="6">
        <f t="shared" si="4"/>
        <v>0.13846153846153847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4</v>
      </c>
      <c r="C40" s="6">
        <f t="shared" si="4"/>
        <v>3.0769230769230771E-2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4"/>
        <v>3.0769230769230771E-2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</sheetData>
  <sortState xmlns:xlrd2="http://schemas.microsoft.com/office/spreadsheetml/2017/richdata2" ref="E2:I6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23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16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23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39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23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6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67</v>
      </c>
      <c r="C2" s="121"/>
      <c r="E2" s="32" t="s">
        <v>54</v>
      </c>
      <c r="F2" s="29" t="s">
        <v>20</v>
      </c>
      <c r="G2" s="12">
        <v>70</v>
      </c>
      <c r="H2" s="93">
        <f>IF(B$17=0,0,G2/B$17)</f>
        <v>0.67961165048543692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-1262.686567164179</v>
      </c>
      <c r="P2" s="79">
        <v>67</v>
      </c>
      <c r="Q2" s="63">
        <v>-84600</v>
      </c>
    </row>
    <row r="3" spans="1:17">
      <c r="A3" s="19" t="s">
        <v>8</v>
      </c>
      <c r="B3" s="122">
        <v>493</v>
      </c>
      <c r="C3" s="123"/>
      <c r="E3" s="33" t="s">
        <v>181</v>
      </c>
      <c r="F3" s="30" t="s">
        <v>156</v>
      </c>
      <c r="G3" s="13">
        <v>56</v>
      </c>
      <c r="H3" s="94">
        <f>IF(B$17=0,0,G3/B$17)</f>
        <v>0.5436893203883495</v>
      </c>
      <c r="I3" s="56">
        <v>17</v>
      </c>
      <c r="K3" s="5">
        <v>1</v>
      </c>
      <c r="L3" s="61">
        <v>6.3</v>
      </c>
      <c r="N3" s="76" t="s">
        <v>104</v>
      </c>
      <c r="O3" s="83">
        <f t="shared" si="0"/>
        <v>944.77611940298505</v>
      </c>
      <c r="P3" s="80">
        <v>67</v>
      </c>
      <c r="Q3" s="64">
        <v>63300</v>
      </c>
    </row>
    <row r="4" spans="1:17">
      <c r="A4" s="19" t="s">
        <v>6</v>
      </c>
      <c r="B4" s="124">
        <v>1.9000000000000608</v>
      </c>
      <c r="C4" s="125"/>
      <c r="E4" s="33" t="s">
        <v>184</v>
      </c>
      <c r="F4" s="30" t="s">
        <v>187</v>
      </c>
      <c r="G4" s="13">
        <v>52</v>
      </c>
      <c r="H4" s="94">
        <f>IF(B$17=0,0,G4/B$17)</f>
        <v>0.50485436893203883</v>
      </c>
      <c r="I4" s="56">
        <v>18</v>
      </c>
      <c r="K4" s="5">
        <v>2</v>
      </c>
      <c r="L4" s="61">
        <v>15.8</v>
      </c>
      <c r="N4" s="76" t="s">
        <v>105</v>
      </c>
      <c r="O4" s="83">
        <f t="shared" si="0"/>
        <v>-230.30303030303031</v>
      </c>
      <c r="P4" s="80">
        <v>66</v>
      </c>
      <c r="Q4" s="64">
        <v>-15200</v>
      </c>
    </row>
    <row r="5" spans="1:17">
      <c r="A5" s="19" t="s">
        <v>7</v>
      </c>
      <c r="B5" s="126">
        <f>IF(B$2=0,0,B$4/B$2)</f>
        <v>2.8358208955224787E-2</v>
      </c>
      <c r="C5" s="127"/>
      <c r="E5" s="33" t="s">
        <v>60</v>
      </c>
      <c r="F5" s="30" t="s">
        <v>24</v>
      </c>
      <c r="G5" s="13">
        <v>37</v>
      </c>
      <c r="H5" s="94">
        <f>IF(B$17=0,0,G5/B$17)</f>
        <v>0.35922330097087379</v>
      </c>
      <c r="I5" s="56">
        <v>26</v>
      </c>
      <c r="K5" s="5">
        <v>3</v>
      </c>
      <c r="L5" s="61">
        <v>0.60000000000000142</v>
      </c>
      <c r="N5" s="76" t="s">
        <v>157</v>
      </c>
      <c r="O5" s="83">
        <f>IF(P5=0,0,Q5/P5)</f>
        <v>-980.95238095238096</v>
      </c>
      <c r="P5" s="80">
        <v>63</v>
      </c>
      <c r="Q5" s="64">
        <v>-61800</v>
      </c>
    </row>
    <row r="6" spans="1:17">
      <c r="A6" s="19" t="s">
        <v>1</v>
      </c>
      <c r="B6" s="128">
        <f>IF(B$2=0,0,(B$7*1+B$8*2+B$9*3+B$10*4)/B$2)</f>
        <v>2.4925373134328357</v>
      </c>
      <c r="C6" s="129"/>
      <c r="E6" s="33" t="s">
        <v>56</v>
      </c>
      <c r="F6" s="30" t="s">
        <v>185</v>
      </c>
      <c r="G6" s="13">
        <v>28</v>
      </c>
      <c r="H6" s="94">
        <f>IF(B$17=0,0,G6/B$17)</f>
        <v>0.27184466019417475</v>
      </c>
      <c r="I6" s="56">
        <v>20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-668</v>
      </c>
      <c r="P6" s="80">
        <v>50</v>
      </c>
      <c r="Q6" s="64">
        <v>-33400</v>
      </c>
    </row>
    <row r="7" spans="1:17">
      <c r="A7" s="19" t="s">
        <v>2</v>
      </c>
      <c r="B7" s="13">
        <v>19</v>
      </c>
      <c r="C7" s="6">
        <f t="shared" ref="C7:C12" si="2">IF(B$2=0,0,B7/B$2)</f>
        <v>0.28358208955223879</v>
      </c>
      <c r="E7" s="33" t="s">
        <v>55</v>
      </c>
      <c r="F7" s="30" t="s">
        <v>155</v>
      </c>
      <c r="G7" s="13">
        <v>21</v>
      </c>
      <c r="H7" s="94">
        <f>IF(B$17=0,0,G7/B$17)</f>
        <v>0.20388349514563106</v>
      </c>
      <c r="I7" s="56">
        <v>24</v>
      </c>
      <c r="K7" s="5">
        <v>5</v>
      </c>
      <c r="L7" s="61">
        <v>129</v>
      </c>
      <c r="N7" s="76" t="s">
        <v>107</v>
      </c>
      <c r="O7" s="83">
        <f t="shared" si="0"/>
        <v>2570.5882352941176</v>
      </c>
      <c r="P7" s="80">
        <v>34</v>
      </c>
      <c r="Q7" s="64">
        <v>87400</v>
      </c>
    </row>
    <row r="8" spans="1:17">
      <c r="A8" s="19" t="s">
        <v>3</v>
      </c>
      <c r="B8" s="13">
        <v>13</v>
      </c>
      <c r="C8" s="6">
        <f>IF(B$2=0,0,B8/B$2)</f>
        <v>0.19402985074626866</v>
      </c>
      <c r="E8" s="33" t="s">
        <v>57</v>
      </c>
      <c r="F8" s="30" t="s">
        <v>21</v>
      </c>
      <c r="G8" s="13">
        <v>17</v>
      </c>
      <c r="H8" s="94">
        <f>IF(B$17=0,0,G8/B$17)</f>
        <v>0.1650485436893204</v>
      </c>
      <c r="I8" s="56">
        <v>33</v>
      </c>
      <c r="K8" s="5">
        <v>6</v>
      </c>
      <c r="L8" s="61">
        <v>189.9</v>
      </c>
      <c r="N8" s="76" t="s">
        <v>108</v>
      </c>
      <c r="O8" s="83">
        <f t="shared" si="0"/>
        <v>608.33333333333337</v>
      </c>
      <c r="P8" s="80">
        <v>12</v>
      </c>
      <c r="Q8" s="64">
        <v>7300</v>
      </c>
    </row>
    <row r="9" spans="1:17">
      <c r="A9" s="20" t="s">
        <v>4</v>
      </c>
      <c r="B9" s="14">
        <v>18</v>
      </c>
      <c r="C9" s="7">
        <f>IF(B$2=0,0,B9/B$2)</f>
        <v>0.26865671641791045</v>
      </c>
      <c r="E9" s="33" t="s">
        <v>59</v>
      </c>
      <c r="F9" s="30" t="s">
        <v>23</v>
      </c>
      <c r="G9" s="13">
        <v>16</v>
      </c>
      <c r="H9" s="94">
        <f>IF(B$17=0,0,G9/B$17)</f>
        <v>0.1553398058252427</v>
      </c>
      <c r="I9" s="56">
        <v>20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17</v>
      </c>
      <c r="C10" s="7">
        <f>IF(B$2=0,0,B10/B$2)</f>
        <v>0.2537313432835821</v>
      </c>
      <c r="E10" s="33" t="s">
        <v>182</v>
      </c>
      <c r="F10" s="30" t="s">
        <v>19</v>
      </c>
      <c r="G10" s="13">
        <v>10</v>
      </c>
      <c r="H10" s="94">
        <f>IF(B$17=0,0,G10/B$17)</f>
        <v>9.7087378640776698E-2</v>
      </c>
      <c r="I10" s="56">
        <v>19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32</v>
      </c>
      <c r="C11" s="7">
        <f>IF(B$2=0,0,B11/B$2)</f>
        <v>0.47761194029850745</v>
      </c>
      <c r="E11" s="33" t="s">
        <v>58</v>
      </c>
      <c r="F11" s="30" t="s">
        <v>22</v>
      </c>
      <c r="G11" s="13">
        <v>9</v>
      </c>
      <c r="H11" s="94">
        <f>IF(B$17=0,0,G11/B$17)</f>
        <v>8.7378640776699032E-2</v>
      </c>
      <c r="I11" s="56">
        <v>14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1.4925373134328358E-2</v>
      </c>
      <c r="E12" s="33" t="s">
        <v>74</v>
      </c>
      <c r="F12" s="30" t="s">
        <v>38</v>
      </c>
      <c r="G12" s="13">
        <v>7</v>
      </c>
      <c r="H12" s="94">
        <f>IF(B$17=0,0,G12/B$17)</f>
        <v>6.7961165048543687E-2</v>
      </c>
      <c r="I12" s="56">
        <v>7</v>
      </c>
      <c r="K12" s="5">
        <v>10</v>
      </c>
      <c r="L12" s="61">
        <v>364</v>
      </c>
      <c r="N12" s="75" t="s">
        <v>126</v>
      </c>
      <c r="O12" s="85">
        <f>IF(P12=0,0,Q12/P12)</f>
        <v>-2.8000000000000012</v>
      </c>
      <c r="P12" s="79">
        <v>11</v>
      </c>
      <c r="Q12" s="67">
        <v>-30.800000000000011</v>
      </c>
    </row>
    <row r="13" spans="1:17">
      <c r="A13" s="22" t="s">
        <v>97</v>
      </c>
      <c r="B13" s="15">
        <v>108</v>
      </c>
      <c r="C13" s="11">
        <f>IF(B$3=0,0,B13/B$3)</f>
        <v>0.21906693711967545</v>
      </c>
      <c r="E13" s="33" t="s">
        <v>66</v>
      </c>
      <c r="F13" s="30" t="s">
        <v>30</v>
      </c>
      <c r="G13" s="13">
        <v>4</v>
      </c>
      <c r="H13" s="94">
        <f>IF(B$17=0,0,G13/B$17)</f>
        <v>3.8834951456310676E-2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9.9400000000000013</v>
      </c>
      <c r="P13" s="80">
        <v>25</v>
      </c>
      <c r="Q13" s="68">
        <v>248.50000000000003</v>
      </c>
    </row>
    <row r="14" spans="1:17">
      <c r="A14" s="19" t="s">
        <v>94</v>
      </c>
      <c r="B14" s="13">
        <v>128</v>
      </c>
      <c r="C14" s="6">
        <f>IF(B$3=0,0,B14/B$3)</f>
        <v>0.25963488843813387</v>
      </c>
      <c r="E14" s="33" t="s">
        <v>183</v>
      </c>
      <c r="F14" s="30" t="s">
        <v>186</v>
      </c>
      <c r="G14" s="13">
        <v>4</v>
      </c>
      <c r="H14" s="94">
        <f>IF(B$17=0,0,G14/B$17)</f>
        <v>3.8834951456310676E-2</v>
      </c>
      <c r="I14" s="56">
        <v>11</v>
      </c>
      <c r="K14" s="5">
        <v>12</v>
      </c>
      <c r="L14" s="61">
        <v>369.3</v>
      </c>
      <c r="N14" s="76" t="s">
        <v>128</v>
      </c>
      <c r="O14" s="86">
        <f>IF(P14=0,0,Q14/P14)</f>
        <v>-5.7352941176470589</v>
      </c>
      <c r="P14" s="80">
        <v>17</v>
      </c>
      <c r="Q14" s="68">
        <v>-97.5</v>
      </c>
    </row>
    <row r="15" spans="1:17">
      <c r="A15" s="18" t="s">
        <v>99</v>
      </c>
      <c r="B15" s="12">
        <f>B21</f>
        <v>56</v>
      </c>
      <c r="C15" s="4">
        <f>IF(B$13=0,0,B15/B$13)</f>
        <v>0.51851851851851849</v>
      </c>
      <c r="E15" s="33" t="s">
        <v>77</v>
      </c>
      <c r="F15" s="30" t="s">
        <v>41</v>
      </c>
      <c r="G15" s="13">
        <v>3</v>
      </c>
      <c r="H15" s="94">
        <f>IF(B$17=0,0,G15/B$17)</f>
        <v>2.9126213592233011E-2</v>
      </c>
      <c r="I15" s="56">
        <v>17</v>
      </c>
      <c r="K15" s="5">
        <v>13</v>
      </c>
      <c r="L15" s="61">
        <v>353.5</v>
      </c>
      <c r="N15" s="77" t="s">
        <v>159</v>
      </c>
      <c r="O15" s="87">
        <f>IF(P15=0,0,Q15/P15)</f>
        <v>-8.4500000000000028</v>
      </c>
      <c r="P15" s="81">
        <v>14</v>
      </c>
      <c r="Q15" s="69">
        <v>-118.30000000000004</v>
      </c>
    </row>
    <row r="16" spans="1:17">
      <c r="A16" s="18" t="s">
        <v>100</v>
      </c>
      <c r="B16" s="12">
        <f>B22</f>
        <v>45</v>
      </c>
      <c r="C16" s="4">
        <f>IF(B$14=0,0,B16/B$14)</f>
        <v>0.3515625</v>
      </c>
      <c r="E16" s="33" t="s">
        <v>63</v>
      </c>
      <c r="F16" s="30" t="s">
        <v>27</v>
      </c>
      <c r="G16" s="13">
        <v>2</v>
      </c>
      <c r="H16" s="94">
        <f>IF(B$17=0,0,G16/B$17)</f>
        <v>1.9417475728155338E-2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103</v>
      </c>
      <c r="C17" s="4">
        <f>IF(B$3=0,0,B17/B$3)</f>
        <v>0.20892494929006086</v>
      </c>
      <c r="E17" s="33" t="s">
        <v>62</v>
      </c>
      <c r="F17" s="30" t="s">
        <v>26</v>
      </c>
      <c r="G17" s="13">
        <v>1</v>
      </c>
      <c r="H17" s="94">
        <f>IF(B$17=0,0,G17/B$17)</f>
        <v>9.7087378640776691E-3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82</v>
      </c>
      <c r="C18" s="6">
        <f>IF(B$3=0,0,B18/B$3)</f>
        <v>0.16632860040567951</v>
      </c>
      <c r="E18" s="33" t="s">
        <v>67</v>
      </c>
      <c r="F18" s="30" t="s">
        <v>31</v>
      </c>
      <c r="G18" s="13">
        <v>1</v>
      </c>
      <c r="H18" s="94">
        <f>IF(B$17=0,0,G18/B$17)</f>
        <v>9.7087378640776691E-3</v>
      </c>
      <c r="I18" s="56">
        <v>12</v>
      </c>
      <c r="K18" s="5">
        <v>16</v>
      </c>
      <c r="L18" s="61">
        <v>253.7</v>
      </c>
      <c r="N18" s="75" t="s">
        <v>297</v>
      </c>
      <c r="O18" s="85">
        <f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41</v>
      </c>
      <c r="C19" s="6">
        <f>IF(B$17=0,0,B19/B$17)</f>
        <v>0.39805825242718446</v>
      </c>
      <c r="E19" s="33" t="s">
        <v>69</v>
      </c>
      <c r="F19" s="30" t="s">
        <v>33</v>
      </c>
      <c r="G19" s="13">
        <v>1</v>
      </c>
      <c r="H19" s="94">
        <f>IF(B$17=0,0,G19/B$17)</f>
        <v>9.7087378640776691E-3</v>
      </c>
      <c r="I19" s="56">
        <v>9</v>
      </c>
      <c r="K19" s="5">
        <v>17</v>
      </c>
      <c r="L19" s="61">
        <v>255.5</v>
      </c>
      <c r="N19" s="76" t="s">
        <v>238</v>
      </c>
      <c r="O19" s="86">
        <f>IF(P19=0,0,Q19/P19)</f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62</v>
      </c>
      <c r="C20" s="6">
        <f>IF(B$17=0,0,B20/B$17)</f>
        <v>0.60194174757281549</v>
      </c>
      <c r="E20" s="33" t="s">
        <v>76</v>
      </c>
      <c r="F20" s="30" t="s">
        <v>40</v>
      </c>
      <c r="G20" s="13">
        <v>1</v>
      </c>
      <c r="H20" s="94">
        <f>IF(B$17=0,0,G20/B$17)</f>
        <v>9.7087378640776691E-3</v>
      </c>
      <c r="I20" s="56">
        <v>5</v>
      </c>
      <c r="K20" s="5">
        <v>18</v>
      </c>
      <c r="L20" s="61">
        <v>226.5</v>
      </c>
      <c r="N20" s="76" t="s">
        <v>333</v>
      </c>
      <c r="O20" s="86">
        <f>IF(P20=0,0,Q20/P20)</f>
        <v>48.985714285714288</v>
      </c>
      <c r="P20" s="80">
        <v>7</v>
      </c>
      <c r="Q20" s="68">
        <v>342.90000000000003</v>
      </c>
    </row>
    <row r="21" spans="1:17">
      <c r="A21" s="19" t="s">
        <v>151</v>
      </c>
      <c r="B21" s="13">
        <v>56</v>
      </c>
      <c r="C21" s="6">
        <f>IF(B$17=0,0,B21/B$17)</f>
        <v>0.5436893203883495</v>
      </c>
      <c r="E21" s="33" t="s">
        <v>78</v>
      </c>
      <c r="F21" s="30" t="s">
        <v>42</v>
      </c>
      <c r="G21" s="13">
        <v>1</v>
      </c>
      <c r="H21" s="94">
        <f>IF(B$17=0,0,G21/B$17)</f>
        <v>9.7087378640776691E-3</v>
      </c>
      <c r="I21" s="56">
        <v>8</v>
      </c>
      <c r="K21" s="5">
        <v>19</v>
      </c>
      <c r="L21" s="61">
        <v>276.5</v>
      </c>
      <c r="N21" s="76" t="s">
        <v>269</v>
      </c>
      <c r="O21" s="86">
        <f>IF(P21=0,0,Q21/P21)</f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45</v>
      </c>
      <c r="C22" s="6">
        <f>IF(B$17=0,0,B22/B$17)</f>
        <v>0.43689320388349512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>IF(P22=0,0,Q22/P22)</f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1.9417475728155338E-2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>IF(P23=0,0,Q23/P23)</f>
        <v>23.175000000000001</v>
      </c>
      <c r="P23" s="80">
        <v>8</v>
      </c>
      <c r="Q23" s="68">
        <v>185.4</v>
      </c>
    </row>
    <row r="24" spans="1:17">
      <c r="A24" s="19" t="s">
        <v>5</v>
      </c>
      <c r="B24" s="16">
        <f>IF(B$17=0,0,C24/B$17)</f>
        <v>6614.5631067961167</v>
      </c>
      <c r="C24" s="8">
        <v>681300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277</v>
      </c>
      <c r="O24" s="86">
        <f>IF(P24=0,0,Q24/P24)</f>
        <v>20.100000000000012</v>
      </c>
      <c r="P24" s="80">
        <v>23</v>
      </c>
      <c r="Q24" s="68">
        <v>462.30000000000024</v>
      </c>
    </row>
    <row r="25" spans="1:17">
      <c r="A25" s="20" t="s">
        <v>133</v>
      </c>
      <c r="B25" s="97">
        <f>IF($B$17-B$16=0,0,C25/($B$17-B$16))</f>
        <v>7986.2068965517237</v>
      </c>
      <c r="C25" s="98">
        <v>463200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244</v>
      </c>
      <c r="O25" s="86">
        <f>IF(P25=0,0,Q25/P25)</f>
        <v>13.171428571428569</v>
      </c>
      <c r="P25" s="80">
        <v>7</v>
      </c>
      <c r="Q25" s="68">
        <v>92.199999999999989</v>
      </c>
    </row>
    <row r="26" spans="1:17">
      <c r="A26" s="20" t="s">
        <v>134</v>
      </c>
      <c r="B26" s="97">
        <f>IF(B$16=0,0,C26/B$16)</f>
        <v>4846.666666666667</v>
      </c>
      <c r="C26" s="98">
        <v>218100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169</v>
      </c>
      <c r="O26" s="86">
        <f>IF(P26=0,0,Q26/P26)</f>
        <v>10.053333333333331</v>
      </c>
      <c r="P26" s="80">
        <v>15</v>
      </c>
      <c r="Q26" s="68">
        <v>150.79999999999995</v>
      </c>
    </row>
    <row r="27" spans="1:17">
      <c r="A27" s="20" t="s">
        <v>132</v>
      </c>
      <c r="B27" s="97">
        <f>IF(B$18=0,0,C27/B$18)</f>
        <v>-5420.7317073170734</v>
      </c>
      <c r="C27" s="98">
        <v>-444500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197.5</v>
      </c>
      <c r="N27" s="76" t="s">
        <v>258</v>
      </c>
      <c r="O27" s="86">
        <f>IF(P27=0,0,Q27/P27)</f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235</v>
      </c>
      <c r="O28" s="86">
        <f>IF(P28=0,0,Q28/P28)</f>
        <v>-1.152631578947366</v>
      </c>
      <c r="P28" s="80">
        <v>19</v>
      </c>
      <c r="Q28" s="68">
        <v>-21.899999999999956</v>
      </c>
    </row>
    <row r="29" spans="1:17">
      <c r="A29" s="19" t="s">
        <v>131</v>
      </c>
      <c r="B29" s="13">
        <v>27</v>
      </c>
      <c r="C29" s="96">
        <v>3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276</v>
      </c>
      <c r="O29" s="86">
        <f>IF(P29=0,0,Q29/P29)</f>
        <v>-10.560000000000004</v>
      </c>
      <c r="P29" s="80">
        <v>35</v>
      </c>
      <c r="Q29" s="68">
        <v>-369.60000000000014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255</v>
      </c>
      <c r="O30" s="86">
        <f>IF(P30=0,0,Q30/P30)</f>
        <v>-13.000000000000002</v>
      </c>
      <c r="P30" s="80">
        <v>9</v>
      </c>
      <c r="Q30" s="68">
        <v>-117.00000000000001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265</v>
      </c>
      <c r="O31" s="86">
        <f>IF(P31=0,0,Q31/P31)</f>
        <v>-14.87142857142857</v>
      </c>
      <c r="P31" s="80">
        <v>14</v>
      </c>
      <c r="Q31" s="68">
        <v>-208.2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263</v>
      </c>
      <c r="O32" s="86">
        <f>IF(P32=0,0,Q32/P32)</f>
        <v>-21.654545454545453</v>
      </c>
      <c r="P32" s="80">
        <v>22</v>
      </c>
      <c r="Q32" s="68">
        <v>-476.39999999999992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228</v>
      </c>
      <c r="O33" s="86">
        <f>IF(P33=0,0,Q33/P33)</f>
        <v>-22.049999999999997</v>
      </c>
      <c r="P33" s="80">
        <v>4</v>
      </c>
      <c r="Q33" s="68">
        <v>-88.199999999999989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264</v>
      </c>
      <c r="O34" s="86">
        <f>IF(P34=0,0,Q34/P34)</f>
        <v>-22.9</v>
      </c>
      <c r="P34" s="80">
        <v>1</v>
      </c>
      <c r="Q34" s="68">
        <v>-22.9</v>
      </c>
    </row>
    <row r="35" spans="1:17">
      <c r="A35" s="52" t="s">
        <v>139</v>
      </c>
      <c r="B35" s="99">
        <v>18</v>
      </c>
      <c r="C35" s="102">
        <f t="shared" ref="C35:C47" si="3">IF(B$17=0,0,B35/B$17)</f>
        <v>0.17475728155339806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>IF(P35=0,0,Q35/P35)</f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16</v>
      </c>
      <c r="C36" s="6">
        <f t="shared" si="3"/>
        <v>0.1553398058252427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>IF(P36=0,0,Q36/P36)</f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20</v>
      </c>
      <c r="C37" s="6">
        <f t="shared" si="3"/>
        <v>0.1941747572815534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19</v>
      </c>
      <c r="C38" s="6">
        <f t="shared" si="3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15</v>
      </c>
      <c r="C39" s="6">
        <f t="shared" si="3"/>
        <v>0.14563106796116504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10</v>
      </c>
      <c r="C40" s="6">
        <f t="shared" si="3"/>
        <v>9.7087378640776698E-2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3"/>
        <v>2.9126213592233011E-2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3"/>
        <v>9.7087378640776691E-3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9.7087378640776691E-3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6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64</v>
      </c>
      <c r="C2" s="121"/>
      <c r="E2" s="32" t="s">
        <v>181</v>
      </c>
      <c r="F2" s="29" t="s">
        <v>156</v>
      </c>
      <c r="G2" s="12">
        <v>56</v>
      </c>
      <c r="H2" s="93">
        <f>IF(B$17=0,0,G2/B$17)</f>
        <v>0.5957446808510638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-468.75</v>
      </c>
      <c r="P2" s="79">
        <v>64</v>
      </c>
      <c r="Q2" s="63">
        <v>-30000</v>
      </c>
    </row>
    <row r="3" spans="1:17">
      <c r="A3" s="19" t="s">
        <v>8</v>
      </c>
      <c r="B3" s="122">
        <v>442</v>
      </c>
      <c r="C3" s="123"/>
      <c r="E3" s="33" t="s">
        <v>54</v>
      </c>
      <c r="F3" s="30" t="s">
        <v>20</v>
      </c>
      <c r="G3" s="13">
        <v>48</v>
      </c>
      <c r="H3" s="94">
        <f>IF(B$17=0,0,G3/B$17)</f>
        <v>0.51063829787234039</v>
      </c>
      <c r="I3" s="56">
        <v>24</v>
      </c>
      <c r="K3" s="5">
        <v>1</v>
      </c>
      <c r="L3" s="61">
        <v>-47</v>
      </c>
      <c r="N3" s="76" t="s">
        <v>104</v>
      </c>
      <c r="O3" s="83">
        <f t="shared" si="0"/>
        <v>-696.875</v>
      </c>
      <c r="P3" s="80">
        <v>64</v>
      </c>
      <c r="Q3" s="64">
        <v>-44600</v>
      </c>
    </row>
    <row r="4" spans="1:17">
      <c r="A4" s="19" t="s">
        <v>6</v>
      </c>
      <c r="B4" s="124">
        <v>-159.39999999999998</v>
      </c>
      <c r="C4" s="125"/>
      <c r="E4" s="33" t="s">
        <v>184</v>
      </c>
      <c r="F4" s="30" t="s">
        <v>187</v>
      </c>
      <c r="G4" s="13">
        <v>48</v>
      </c>
      <c r="H4" s="94">
        <f>IF(B$17=0,0,G4/B$17)</f>
        <v>0.51063829787234039</v>
      </c>
      <c r="I4" s="56">
        <v>17</v>
      </c>
      <c r="K4" s="5">
        <v>2</v>
      </c>
      <c r="L4" s="61">
        <v>-38</v>
      </c>
      <c r="N4" s="76" t="s">
        <v>105</v>
      </c>
      <c r="O4" s="83">
        <f t="shared" si="0"/>
        <v>169.35483870967741</v>
      </c>
      <c r="P4" s="80">
        <v>62</v>
      </c>
      <c r="Q4" s="64">
        <v>10500</v>
      </c>
    </row>
    <row r="5" spans="1:17">
      <c r="A5" s="19" t="s">
        <v>7</v>
      </c>
      <c r="B5" s="126">
        <f>IF(B$2=0,0,B$4/B$2)</f>
        <v>-2.4906249999999996</v>
      </c>
      <c r="C5" s="127"/>
      <c r="E5" s="33" t="s">
        <v>60</v>
      </c>
      <c r="F5" s="30" t="s">
        <v>24</v>
      </c>
      <c r="G5" s="13">
        <v>30</v>
      </c>
      <c r="H5" s="94">
        <f>IF(B$17=0,0,G5/B$17)</f>
        <v>0.31914893617021278</v>
      </c>
      <c r="I5" s="56">
        <v>32</v>
      </c>
      <c r="K5" s="5">
        <v>3</v>
      </c>
      <c r="L5" s="61">
        <v>-56.4</v>
      </c>
      <c r="N5" s="76" t="s">
        <v>157</v>
      </c>
      <c r="O5" s="83">
        <f>IF(P5=0,0,Q5/P5)</f>
        <v>-126.92307692307692</v>
      </c>
      <c r="P5" s="80">
        <v>52</v>
      </c>
      <c r="Q5" s="64">
        <v>-6600</v>
      </c>
    </row>
    <row r="6" spans="1:17">
      <c r="A6" s="19" t="s">
        <v>1</v>
      </c>
      <c r="B6" s="128">
        <f>IF(B$2=0,0,(B$7*1+B$8*2+B$9*3+B$10*4)/B$2)</f>
        <v>2.578125</v>
      </c>
      <c r="C6" s="129"/>
      <c r="E6" s="33" t="s">
        <v>55</v>
      </c>
      <c r="F6" s="30" t="s">
        <v>155</v>
      </c>
      <c r="G6" s="13">
        <v>25</v>
      </c>
      <c r="H6" s="94">
        <f>IF(B$17=0,0,G6/B$17)</f>
        <v>0.26595744680851063</v>
      </c>
      <c r="I6" s="56">
        <v>12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408.10810810810813</v>
      </c>
      <c r="P6" s="80">
        <v>37</v>
      </c>
      <c r="Q6" s="64">
        <v>15100</v>
      </c>
    </row>
    <row r="7" spans="1:17">
      <c r="A7" s="19" t="s">
        <v>2</v>
      </c>
      <c r="B7" s="13">
        <v>19</v>
      </c>
      <c r="C7" s="6">
        <f t="shared" ref="C7:C12" si="2">IF(B$2=0,0,B7/B$2)</f>
        <v>0.296875</v>
      </c>
      <c r="E7" s="33" t="s">
        <v>56</v>
      </c>
      <c r="F7" s="30" t="s">
        <v>185</v>
      </c>
      <c r="G7" s="13">
        <v>24</v>
      </c>
      <c r="H7" s="94">
        <f>IF(B$17=0,0,G7/B$17)</f>
        <v>0.25531914893617019</v>
      </c>
      <c r="I7" s="56">
        <v>26</v>
      </c>
      <c r="K7" s="5">
        <v>5</v>
      </c>
      <c r="L7" s="61">
        <v>-125.9</v>
      </c>
      <c r="N7" s="76" t="s">
        <v>107</v>
      </c>
      <c r="O7" s="83">
        <f t="shared" si="0"/>
        <v>-204.34782608695653</v>
      </c>
      <c r="P7" s="80">
        <v>23</v>
      </c>
      <c r="Q7" s="64">
        <v>-4700</v>
      </c>
    </row>
    <row r="8" spans="1:17">
      <c r="A8" s="19" t="s">
        <v>3</v>
      </c>
      <c r="B8" s="13">
        <v>12</v>
      </c>
      <c r="C8" s="6">
        <f>IF(B$2=0,0,B8/B$2)</f>
        <v>0.1875</v>
      </c>
      <c r="E8" s="33" t="s">
        <v>59</v>
      </c>
      <c r="F8" s="30" t="s">
        <v>23</v>
      </c>
      <c r="G8" s="13">
        <v>17</v>
      </c>
      <c r="H8" s="94">
        <f>IF(B$17=0,0,G8/B$17)</f>
        <v>0.18085106382978725</v>
      </c>
      <c r="I8" s="56">
        <v>16</v>
      </c>
      <c r="K8" s="5">
        <v>6</v>
      </c>
      <c r="L8" s="61">
        <v>-178.9</v>
      </c>
      <c r="N8" s="76" t="s">
        <v>108</v>
      </c>
      <c r="O8" s="83">
        <f t="shared" si="0"/>
        <v>-2171.4285714285716</v>
      </c>
      <c r="P8" s="80">
        <v>7</v>
      </c>
      <c r="Q8" s="64">
        <v>-15200</v>
      </c>
    </row>
    <row r="9" spans="1:17">
      <c r="A9" s="20" t="s">
        <v>4</v>
      </c>
      <c r="B9" s="14">
        <v>10</v>
      </c>
      <c r="C9" s="7">
        <f>IF(B$2=0,0,B9/B$2)</f>
        <v>0.15625</v>
      </c>
      <c r="E9" s="33" t="s">
        <v>57</v>
      </c>
      <c r="F9" s="30" t="s">
        <v>21</v>
      </c>
      <c r="G9" s="13">
        <v>16</v>
      </c>
      <c r="H9" s="94">
        <f>IF(B$17=0,0,G9/B$17)</f>
        <v>0.1702127659574468</v>
      </c>
      <c r="I9" s="56">
        <v>32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23</v>
      </c>
      <c r="C10" s="7">
        <f>IF(B$2=0,0,B10/B$2)</f>
        <v>0.359375</v>
      </c>
      <c r="E10" s="33" t="s">
        <v>182</v>
      </c>
      <c r="F10" s="30" t="s">
        <v>19</v>
      </c>
      <c r="G10" s="13">
        <v>12</v>
      </c>
      <c r="H10" s="94">
        <f>IF(B$17=0,0,G10/B$17)</f>
        <v>0.1276595744680851</v>
      </c>
      <c r="I10" s="56">
        <v>13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31</v>
      </c>
      <c r="C11" s="7">
        <f>IF(B$2=0,0,B11/B$2)</f>
        <v>0.484375</v>
      </c>
      <c r="E11" s="33" t="s">
        <v>74</v>
      </c>
      <c r="F11" s="30" t="s">
        <v>38</v>
      </c>
      <c r="G11" s="13">
        <v>4</v>
      </c>
      <c r="H11" s="94">
        <f>IF(B$17=0,0,G11/B$17)</f>
        <v>4.2553191489361701E-2</v>
      </c>
      <c r="I11" s="56">
        <v>13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1.5625E-2</v>
      </c>
      <c r="E12" s="33" t="s">
        <v>67</v>
      </c>
      <c r="F12" s="30" t="s">
        <v>31</v>
      </c>
      <c r="G12" s="13">
        <v>2</v>
      </c>
      <c r="H12" s="94">
        <f>IF(B$17=0,0,G12/B$17)</f>
        <v>2.1276595744680851E-2</v>
      </c>
      <c r="I12" s="56">
        <v>8</v>
      </c>
      <c r="K12" s="5">
        <v>10</v>
      </c>
      <c r="L12" s="61">
        <v>-315.09999999999997</v>
      </c>
      <c r="N12" s="75" t="s">
        <v>126</v>
      </c>
      <c r="O12" s="85">
        <f>IF(P12=0,0,Q12/P12)</f>
        <v>13.16111111111111</v>
      </c>
      <c r="P12" s="79">
        <v>18</v>
      </c>
      <c r="Q12" s="67">
        <v>236.89999999999998</v>
      </c>
    </row>
    <row r="13" spans="1:17">
      <c r="A13" s="22" t="s">
        <v>97</v>
      </c>
      <c r="B13" s="15">
        <v>117</v>
      </c>
      <c r="C13" s="11">
        <f>IF(B$3=0,0,B13/B$3)</f>
        <v>0.26470588235294118</v>
      </c>
      <c r="E13" s="33" t="s">
        <v>69</v>
      </c>
      <c r="F13" s="30" t="s">
        <v>33</v>
      </c>
      <c r="G13" s="13">
        <v>2</v>
      </c>
      <c r="H13" s="94">
        <f>IF(B$17=0,0,G13/B$17)</f>
        <v>2.1276595744680851E-2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-13.464285714285714</v>
      </c>
      <c r="P13" s="80">
        <v>14</v>
      </c>
      <c r="Q13" s="68">
        <v>-188.5</v>
      </c>
    </row>
    <row r="14" spans="1:17">
      <c r="A14" s="19" t="s">
        <v>94</v>
      </c>
      <c r="B14" s="13">
        <v>101</v>
      </c>
      <c r="C14" s="6">
        <f>IF(B$3=0,0,B14/B$3)</f>
        <v>0.22850678733031674</v>
      </c>
      <c r="E14" s="33" t="s">
        <v>77</v>
      </c>
      <c r="F14" s="30" t="s">
        <v>41</v>
      </c>
      <c r="G14" s="13">
        <v>2</v>
      </c>
      <c r="H14" s="94">
        <f>IF(B$17=0,0,G14/B$17)</f>
        <v>2.1276595744680851E-2</v>
      </c>
      <c r="I14" s="56">
        <v>21</v>
      </c>
      <c r="K14" s="5">
        <v>12</v>
      </c>
      <c r="L14" s="61">
        <v>-303.79999999999995</v>
      </c>
      <c r="N14" s="76" t="s">
        <v>128</v>
      </c>
      <c r="O14" s="86">
        <f>IF(P14=0,0,Q14/P14)</f>
        <v>-7.5750000000000028</v>
      </c>
      <c r="P14" s="80">
        <v>16</v>
      </c>
      <c r="Q14" s="68">
        <v>-121.20000000000005</v>
      </c>
    </row>
    <row r="15" spans="1:17">
      <c r="A15" s="18" t="s">
        <v>99</v>
      </c>
      <c r="B15" s="12">
        <f>B21</f>
        <v>56</v>
      </c>
      <c r="C15" s="4">
        <f>IF(B$13=0,0,B15/B$13)</f>
        <v>0.47863247863247865</v>
      </c>
      <c r="E15" s="33" t="s">
        <v>58</v>
      </c>
      <c r="F15" s="30" t="s">
        <v>22</v>
      </c>
      <c r="G15" s="13">
        <v>1</v>
      </c>
      <c r="H15" s="94">
        <f>IF(B$17=0,0,G15/B$17)</f>
        <v>1.0638297872340425E-2</v>
      </c>
      <c r="I15" s="56">
        <v>30</v>
      </c>
      <c r="K15" s="5">
        <v>13</v>
      </c>
      <c r="L15" s="61">
        <v>-352.49999999999994</v>
      </c>
      <c r="N15" s="77" t="s">
        <v>159</v>
      </c>
      <c r="O15" s="87">
        <f>IF(P15=0,0,Q15/P15)</f>
        <v>-5.4124999999999952</v>
      </c>
      <c r="P15" s="81">
        <v>16</v>
      </c>
      <c r="Q15" s="69">
        <v>-86.599999999999923</v>
      </c>
    </row>
    <row r="16" spans="1:17">
      <c r="A16" s="18" t="s">
        <v>100</v>
      </c>
      <c r="B16" s="12">
        <f>B22</f>
        <v>26</v>
      </c>
      <c r="C16" s="4">
        <f>IF(B$14=0,0,B16/B$14)</f>
        <v>0.25742574257425743</v>
      </c>
      <c r="E16" s="33" t="s">
        <v>61</v>
      </c>
      <c r="F16" s="30" t="s">
        <v>25</v>
      </c>
      <c r="G16" s="13">
        <v>1</v>
      </c>
      <c r="H16" s="94">
        <f>IF(B$17=0,0,G16/B$17)</f>
        <v>1.0638297872340425E-2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94</v>
      </c>
      <c r="C17" s="4">
        <f>IF(B$3=0,0,B17/B$3)</f>
        <v>0.21266968325791855</v>
      </c>
      <c r="E17" s="33" t="s">
        <v>66</v>
      </c>
      <c r="F17" s="30" t="s">
        <v>30</v>
      </c>
      <c r="G17" s="13">
        <v>1</v>
      </c>
      <c r="H17" s="94">
        <f>IF(B$17=0,0,G17/B$17)</f>
        <v>1.0638297872340425E-2</v>
      </c>
      <c r="I17" s="56">
        <v>15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64</v>
      </c>
      <c r="C18" s="6">
        <f>IF(B$3=0,0,B18/B$3)</f>
        <v>0.14479638009049775</v>
      </c>
      <c r="E18" s="33" t="s">
        <v>183</v>
      </c>
      <c r="F18" s="30" t="s">
        <v>186</v>
      </c>
      <c r="G18" s="13">
        <v>1</v>
      </c>
      <c r="H18" s="94">
        <f>IF(B$17=0,0,G18/B$17)</f>
        <v>1.0638297872340425E-2</v>
      </c>
      <c r="I18" s="56">
        <v>19</v>
      </c>
      <c r="K18" s="5">
        <v>16</v>
      </c>
      <c r="L18" s="61">
        <v>-373.59999999999991</v>
      </c>
      <c r="N18" s="75" t="s">
        <v>324</v>
      </c>
      <c r="O18" s="85">
        <f>IF(P18=0,0,Q18/P18)</f>
        <v>44.016666666666666</v>
      </c>
      <c r="P18" s="79">
        <v>18</v>
      </c>
      <c r="Q18" s="67">
        <v>792.3</v>
      </c>
    </row>
    <row r="19" spans="1:17">
      <c r="A19" s="19" t="s">
        <v>12</v>
      </c>
      <c r="B19" s="13">
        <v>32</v>
      </c>
      <c r="C19" s="6">
        <f>IF(B$17=0,0,B19/B$17)</f>
        <v>0.34042553191489361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-357.09999999999991</v>
      </c>
      <c r="N19" s="76" t="s">
        <v>228</v>
      </c>
      <c r="O19" s="86">
        <f>IF(P19=0,0,Q19/P19)</f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62</v>
      </c>
      <c r="C20" s="6">
        <f>IF(B$17=0,0,B20/B$17)</f>
        <v>0.65957446808510634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-287.99999999999989</v>
      </c>
      <c r="N20" s="76" t="s">
        <v>269</v>
      </c>
      <c r="O20" s="86">
        <f>IF(P20=0,0,Q20/P20)</f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56</v>
      </c>
      <c r="C21" s="6">
        <f>IF(B$17=0,0,B21/B$17)</f>
        <v>0.5957446808510638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-307.69999999999987</v>
      </c>
      <c r="N21" s="76" t="s">
        <v>244</v>
      </c>
      <c r="O21" s="86">
        <f>IF(P21=0,0,Q21/P21)</f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26</v>
      </c>
      <c r="C22" s="6">
        <f>IF(B$17=0,0,B22/B$17)</f>
        <v>0.27659574468085107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238</v>
      </c>
      <c r="O22" s="86">
        <f>IF(P22=0,0,Q22/P22)</f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12</v>
      </c>
      <c r="C23" s="6">
        <f>IF(B$17=0,0,B23/B$17)</f>
        <v>0.1276595744680851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-303.09999999999991</v>
      </c>
      <c r="N23" s="76" t="s">
        <v>195</v>
      </c>
      <c r="O23" s="86">
        <f>IF(P23=0,0,Q23/P23)</f>
        <v>18.339999999999996</v>
      </c>
      <c r="P23" s="80">
        <v>5</v>
      </c>
      <c r="Q23" s="68">
        <v>91.699999999999989</v>
      </c>
    </row>
    <row r="24" spans="1:17">
      <c r="A24" s="19" t="s">
        <v>5</v>
      </c>
      <c r="B24" s="16">
        <f>IF(B$17=0,0,C24/B$17)</f>
        <v>6165.9574468085102</v>
      </c>
      <c r="C24" s="8">
        <v>579600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235</v>
      </c>
      <c r="O24" s="86">
        <f>IF(P24=0,0,Q24/P24)</f>
        <v>7.956249999999998</v>
      </c>
      <c r="P24" s="80">
        <v>16</v>
      </c>
      <c r="Q24" s="68">
        <v>127.29999999999997</v>
      </c>
    </row>
    <row r="25" spans="1:17">
      <c r="A25" s="20" t="s">
        <v>133</v>
      </c>
      <c r="B25" s="97">
        <f>IF($B$17-B$16=0,0,C25/($B$17-B$16))</f>
        <v>7054.411764705882</v>
      </c>
      <c r="C25" s="98">
        <v>479700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-205.99999999999991</v>
      </c>
      <c r="N25" s="76" t="s">
        <v>304</v>
      </c>
      <c r="O25" s="86">
        <f>IF(P25=0,0,Q25/P25)</f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3842.3076923076924</v>
      </c>
      <c r="C26" s="98">
        <v>99900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333</v>
      </c>
      <c r="O26" s="86">
        <f>IF(P26=0,0,Q26/P26)</f>
        <v>0.97142857142857153</v>
      </c>
      <c r="P26" s="80">
        <v>14</v>
      </c>
      <c r="Q26" s="68">
        <v>13.600000000000001</v>
      </c>
    </row>
    <row r="27" spans="1:17">
      <c r="A27" s="20" t="s">
        <v>132</v>
      </c>
      <c r="B27" s="97">
        <f>IF(B$18=0,0,C27/B$18)</f>
        <v>-5156.25</v>
      </c>
      <c r="C27" s="98">
        <v>-330000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276</v>
      </c>
      <c r="O27" s="86">
        <f>IF(P27=0,0,Q27/P27)</f>
        <v>-12.530434782608692</v>
      </c>
      <c r="P27" s="80">
        <v>46</v>
      </c>
      <c r="Q27" s="68">
        <v>-576.39999999999986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263</v>
      </c>
      <c r="O28" s="86">
        <f>IF(P28=0,0,Q28/P28)</f>
        <v>-16.588000000000001</v>
      </c>
      <c r="P28" s="80">
        <v>25</v>
      </c>
      <c r="Q28" s="68">
        <v>-414.70000000000005</v>
      </c>
    </row>
    <row r="29" spans="1:17">
      <c r="A29" s="19" t="s">
        <v>131</v>
      </c>
      <c r="B29" s="13">
        <v>33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272</v>
      </c>
      <c r="O29" s="86">
        <f>IF(P29=0,0,Q29/P29)</f>
        <v>-20.100000000000012</v>
      </c>
      <c r="P29" s="80">
        <v>23</v>
      </c>
      <c r="Q29" s="68">
        <v>-462.30000000000024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-226.09999999999994</v>
      </c>
      <c r="N30" s="76" t="s">
        <v>265</v>
      </c>
      <c r="O30" s="86">
        <f>IF(P30=0,0,Q30/P30)</f>
        <v>-22.78</v>
      </c>
      <c r="P30" s="80">
        <v>5</v>
      </c>
      <c r="Q30" s="68">
        <v>-113.9</v>
      </c>
    </row>
    <row r="31" spans="1:17">
      <c r="A31" s="22" t="s">
        <v>148</v>
      </c>
      <c r="B31" s="116">
        <v>50400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>IF(P31=0,0,Q31/P31)</f>
        <v>-28.661538461538463</v>
      </c>
      <c r="P31" s="80">
        <v>13</v>
      </c>
      <c r="Q31" s="68">
        <v>-372.6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>IF(P33=0,0,Q33/P33)</f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14</v>
      </c>
      <c r="C35" s="102">
        <f t="shared" ref="C35:C47" si="3">IF(B$17=0,0,B35/B$17)</f>
        <v>0.14893617021276595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22</v>
      </c>
      <c r="C36" s="6">
        <f t="shared" si="3"/>
        <v>0.23404255319148937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17</v>
      </c>
      <c r="C37" s="6">
        <f t="shared" si="3"/>
        <v>0.18085106382978725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21</v>
      </c>
      <c r="C38" s="6">
        <f t="shared" si="3"/>
        <v>0.22340425531914893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15</v>
      </c>
      <c r="C39" s="6">
        <f t="shared" si="3"/>
        <v>0.15957446808510639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4</v>
      </c>
      <c r="C40" s="6">
        <f t="shared" si="3"/>
        <v>4.2553191489361701E-2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3"/>
        <v>1.0638297872340425E-2</v>
      </c>
      <c r="K43" s="5">
        <v>41</v>
      </c>
      <c r="L43" s="61">
        <v>-228.1999999999999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-279.09999999999991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8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83</v>
      </c>
      <c r="C2" s="121"/>
      <c r="E2" s="32" t="s">
        <v>54</v>
      </c>
      <c r="F2" s="29" t="s">
        <v>20</v>
      </c>
      <c r="G2" s="12">
        <v>90</v>
      </c>
      <c r="H2" s="93">
        <f>IF(B$17=0,0,G2/B$17)</f>
        <v>0.63380281690140849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143.37349397590361</v>
      </c>
      <c r="P2" s="79">
        <v>83</v>
      </c>
      <c r="Q2" s="63">
        <v>11900</v>
      </c>
    </row>
    <row r="3" spans="1:17">
      <c r="A3" s="19" t="s">
        <v>8</v>
      </c>
      <c r="B3" s="122">
        <v>583</v>
      </c>
      <c r="C3" s="123"/>
      <c r="E3" s="33" t="s">
        <v>184</v>
      </c>
      <c r="F3" s="30" t="s">
        <v>187</v>
      </c>
      <c r="G3" s="13">
        <v>70</v>
      </c>
      <c r="H3" s="94">
        <f>IF(B$17=0,0,G3/B$17)</f>
        <v>0.49295774647887325</v>
      </c>
      <c r="I3" s="56">
        <v>23</v>
      </c>
      <c r="K3" s="5">
        <v>1</v>
      </c>
      <c r="L3" s="61">
        <v>10.6</v>
      </c>
      <c r="N3" s="76" t="s">
        <v>104</v>
      </c>
      <c r="O3" s="83">
        <f t="shared" si="0"/>
        <v>157.83132530120483</v>
      </c>
      <c r="P3" s="80">
        <v>83</v>
      </c>
      <c r="Q3" s="64">
        <v>13100</v>
      </c>
    </row>
    <row r="4" spans="1:17">
      <c r="A4" s="19" t="s">
        <v>6</v>
      </c>
      <c r="B4" s="124">
        <v>804.40000000000032</v>
      </c>
      <c r="C4" s="125"/>
      <c r="E4" s="33" t="s">
        <v>181</v>
      </c>
      <c r="F4" s="30" t="s">
        <v>156</v>
      </c>
      <c r="G4" s="13">
        <v>66</v>
      </c>
      <c r="H4" s="94">
        <f>IF(B$17=0,0,G4/B$17)</f>
        <v>0.46478873239436619</v>
      </c>
      <c r="I4" s="56">
        <v>33</v>
      </c>
      <c r="K4" s="5">
        <v>2</v>
      </c>
      <c r="L4" s="61">
        <v>63.7</v>
      </c>
      <c r="N4" s="76" t="s">
        <v>105</v>
      </c>
      <c r="O4" s="83">
        <f t="shared" si="0"/>
        <v>1350.6493506493507</v>
      </c>
      <c r="P4" s="80">
        <v>77</v>
      </c>
      <c r="Q4" s="64">
        <v>104000</v>
      </c>
    </row>
    <row r="5" spans="1:17">
      <c r="A5" s="19" t="s">
        <v>7</v>
      </c>
      <c r="B5" s="126">
        <f>IF(B$2=0,0,B$4/B$2)</f>
        <v>9.6915662650602457</v>
      </c>
      <c r="C5" s="127"/>
      <c r="E5" s="33" t="s">
        <v>60</v>
      </c>
      <c r="F5" s="30" t="s">
        <v>24</v>
      </c>
      <c r="G5" s="13">
        <v>53</v>
      </c>
      <c r="H5" s="94">
        <f>IF(B$17=0,0,G5/B$17)</f>
        <v>0.37323943661971831</v>
      </c>
      <c r="I5" s="56">
        <v>24</v>
      </c>
      <c r="K5" s="5">
        <v>3</v>
      </c>
      <c r="L5" s="61">
        <v>144.5</v>
      </c>
      <c r="N5" s="76" t="s">
        <v>157</v>
      </c>
      <c r="O5" s="83">
        <f>IF(P5=0,0,Q5/P5)</f>
        <v>818.46153846153845</v>
      </c>
      <c r="P5" s="80">
        <v>65</v>
      </c>
      <c r="Q5" s="64">
        <v>53200</v>
      </c>
    </row>
    <row r="6" spans="1:17">
      <c r="A6" s="19" t="s">
        <v>1</v>
      </c>
      <c r="B6" s="128">
        <f>IF(B$2=0,0,(B$7*1+B$8*2+B$9*3+B$10*4)/B$2)</f>
        <v>2.2168674698795181</v>
      </c>
      <c r="C6" s="129"/>
      <c r="E6" s="33" t="s">
        <v>56</v>
      </c>
      <c r="F6" s="30" t="s">
        <v>185</v>
      </c>
      <c r="G6" s="13">
        <v>33</v>
      </c>
      <c r="H6" s="94">
        <f>IF(B$17=0,0,G6/B$17)</f>
        <v>0.23239436619718309</v>
      </c>
      <c r="I6" s="56">
        <v>34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327.08333333333331</v>
      </c>
      <c r="P6" s="80">
        <v>48</v>
      </c>
      <c r="Q6" s="64">
        <v>15700</v>
      </c>
    </row>
    <row r="7" spans="1:17">
      <c r="A7" s="19" t="s">
        <v>2</v>
      </c>
      <c r="B7" s="13">
        <v>26</v>
      </c>
      <c r="C7" s="6">
        <f t="shared" ref="C7:C12" si="2">IF(B$2=0,0,B7/B$2)</f>
        <v>0.31325301204819278</v>
      </c>
      <c r="E7" s="33" t="s">
        <v>57</v>
      </c>
      <c r="F7" s="30" t="s">
        <v>21</v>
      </c>
      <c r="G7" s="13">
        <v>29</v>
      </c>
      <c r="H7" s="94">
        <f>IF(B$17=0,0,G7/B$17)</f>
        <v>0.20422535211267606</v>
      </c>
      <c r="I7" s="56">
        <v>24</v>
      </c>
      <c r="K7" s="5">
        <v>5</v>
      </c>
      <c r="L7" s="61">
        <v>106.70000000000002</v>
      </c>
      <c r="N7" s="76" t="s">
        <v>107</v>
      </c>
      <c r="O7" s="83">
        <f t="shared" si="0"/>
        <v>464.51612903225805</v>
      </c>
      <c r="P7" s="80">
        <v>31</v>
      </c>
      <c r="Q7" s="64">
        <v>14400</v>
      </c>
    </row>
    <row r="8" spans="1:17">
      <c r="A8" s="19" t="s">
        <v>3</v>
      </c>
      <c r="B8" s="13">
        <v>25</v>
      </c>
      <c r="C8" s="6">
        <f>IF(B$2=0,0,B8/B$2)</f>
        <v>0.30120481927710846</v>
      </c>
      <c r="E8" s="33" t="s">
        <v>59</v>
      </c>
      <c r="F8" s="30" t="s">
        <v>23</v>
      </c>
      <c r="G8" s="13">
        <v>27</v>
      </c>
      <c r="H8" s="94">
        <f>IF(B$17=0,0,G8/B$17)</f>
        <v>0.19014084507042253</v>
      </c>
      <c r="I8" s="56">
        <v>12</v>
      </c>
      <c r="K8" s="5">
        <v>6</v>
      </c>
      <c r="L8" s="61">
        <v>173.40000000000003</v>
      </c>
      <c r="N8" s="76" t="s">
        <v>108</v>
      </c>
      <c r="O8" s="83">
        <f t="shared" si="0"/>
        <v>677.77777777777783</v>
      </c>
      <c r="P8" s="80">
        <v>9</v>
      </c>
      <c r="Q8" s="64">
        <v>6100</v>
      </c>
    </row>
    <row r="9" spans="1:17">
      <c r="A9" s="20" t="s">
        <v>4</v>
      </c>
      <c r="B9" s="14">
        <v>20</v>
      </c>
      <c r="C9" s="7">
        <f>IF(B$2=0,0,B9/B$2)</f>
        <v>0.24096385542168675</v>
      </c>
      <c r="E9" s="33" t="s">
        <v>55</v>
      </c>
      <c r="F9" s="30" t="s">
        <v>155</v>
      </c>
      <c r="G9" s="13">
        <v>19</v>
      </c>
      <c r="H9" s="94">
        <f>IF(B$17=0,0,G9/B$17)</f>
        <v>0.13380281690140844</v>
      </c>
      <c r="I9" s="56">
        <v>34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12</v>
      </c>
      <c r="C10" s="7">
        <f>IF(B$2=0,0,B10/B$2)</f>
        <v>0.14457831325301204</v>
      </c>
      <c r="E10" s="33" t="s">
        <v>182</v>
      </c>
      <c r="F10" s="30" t="s">
        <v>19</v>
      </c>
      <c r="G10" s="13">
        <v>15</v>
      </c>
      <c r="H10" s="94">
        <f>IF(B$17=0,0,G10/B$17)</f>
        <v>0.10563380281690141</v>
      </c>
      <c r="I10" s="56">
        <v>16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51</v>
      </c>
      <c r="C11" s="7">
        <f>IF(B$2=0,0,B11/B$2)</f>
        <v>0.61445783132530118</v>
      </c>
      <c r="E11" s="33" t="s">
        <v>77</v>
      </c>
      <c r="F11" s="30" t="s">
        <v>41</v>
      </c>
      <c r="G11" s="13">
        <v>12</v>
      </c>
      <c r="H11" s="94">
        <f>IF(B$17=0,0,G11/B$17)</f>
        <v>8.4507042253521125E-2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6</v>
      </c>
      <c r="H12" s="94">
        <f>IF(B$17=0,0,G12/B$17)</f>
        <v>4.2253521126760563E-2</v>
      </c>
      <c r="I12" s="56">
        <v>25</v>
      </c>
      <c r="K12" s="5">
        <v>10</v>
      </c>
      <c r="L12" s="61">
        <v>187.80000000000004</v>
      </c>
      <c r="N12" s="75" t="s">
        <v>126</v>
      </c>
      <c r="O12" s="85">
        <f>IF(P12=0,0,Q12/P12)</f>
        <v>-3.5952380952380953</v>
      </c>
      <c r="P12" s="79">
        <v>21</v>
      </c>
      <c r="Q12" s="67">
        <v>-75.5</v>
      </c>
    </row>
    <row r="13" spans="1:17">
      <c r="A13" s="22" t="s">
        <v>97</v>
      </c>
      <c r="B13" s="15">
        <v>118</v>
      </c>
      <c r="C13" s="11">
        <f>IF(B$3=0,0,B13/B$3)</f>
        <v>0.20240137221269297</v>
      </c>
      <c r="E13" s="33" t="s">
        <v>67</v>
      </c>
      <c r="F13" s="30" t="s">
        <v>31</v>
      </c>
      <c r="G13" s="13">
        <v>5</v>
      </c>
      <c r="H13" s="94">
        <f>IF(B$17=0,0,G13/B$17)</f>
        <v>3.5211267605633804E-2</v>
      </c>
      <c r="I13" s="56">
        <v>5</v>
      </c>
      <c r="K13" s="5">
        <v>11</v>
      </c>
      <c r="L13" s="61">
        <v>137.50000000000006</v>
      </c>
      <c r="N13" s="76" t="s">
        <v>127</v>
      </c>
      <c r="O13" s="86">
        <f>IF(P13=0,0,Q13/P13)</f>
        <v>19.87777777777778</v>
      </c>
      <c r="P13" s="80">
        <v>18</v>
      </c>
      <c r="Q13" s="68">
        <v>357.8</v>
      </c>
    </row>
    <row r="14" spans="1:17">
      <c r="A14" s="19" t="s">
        <v>94</v>
      </c>
      <c r="B14" s="13">
        <v>218</v>
      </c>
      <c r="C14" s="6">
        <f>IF(B$3=0,0,B14/B$3)</f>
        <v>0.37392795883361923</v>
      </c>
      <c r="E14" s="33" t="s">
        <v>66</v>
      </c>
      <c r="F14" s="30" t="s">
        <v>30</v>
      </c>
      <c r="G14" s="13">
        <v>4</v>
      </c>
      <c r="H14" s="94">
        <f>IF(B$17=0,0,G14/B$17)</f>
        <v>2.8169014084507043E-2</v>
      </c>
      <c r="I14" s="56">
        <v>7</v>
      </c>
      <c r="K14" s="5">
        <v>12</v>
      </c>
      <c r="L14" s="61">
        <v>137.20000000000005</v>
      </c>
      <c r="N14" s="76" t="s">
        <v>128</v>
      </c>
      <c r="O14" s="86">
        <f>IF(P14=0,0,Q14/P14)</f>
        <v>5.88</v>
      </c>
      <c r="P14" s="80">
        <v>25</v>
      </c>
      <c r="Q14" s="68">
        <v>147</v>
      </c>
    </row>
    <row r="15" spans="1:17">
      <c r="A15" s="18" t="s">
        <v>99</v>
      </c>
      <c r="B15" s="12">
        <f>B21</f>
        <v>68</v>
      </c>
      <c r="C15" s="4">
        <f>IF(B$13=0,0,B15/B$13)</f>
        <v>0.57627118644067798</v>
      </c>
      <c r="E15" s="33" t="s">
        <v>62</v>
      </c>
      <c r="F15" s="30" t="s">
        <v>26</v>
      </c>
      <c r="G15" s="13">
        <v>3</v>
      </c>
      <c r="H15" s="94">
        <f>IF(B$17=0,0,G15/B$17)</f>
        <v>2.1126760563380281E-2</v>
      </c>
      <c r="I15" s="56">
        <v>3</v>
      </c>
      <c r="K15" s="5">
        <v>13</v>
      </c>
      <c r="L15" s="61">
        <v>95.200000000000045</v>
      </c>
      <c r="N15" s="77" t="s">
        <v>159</v>
      </c>
      <c r="O15" s="87">
        <f>IF(P15=0,0,Q15/P15)</f>
        <v>19.742105263157892</v>
      </c>
      <c r="P15" s="81">
        <v>19</v>
      </c>
      <c r="Q15" s="69">
        <v>375.09999999999997</v>
      </c>
    </row>
    <row r="16" spans="1:17">
      <c r="A16" s="18" t="s">
        <v>100</v>
      </c>
      <c r="B16" s="12">
        <f>B22</f>
        <v>65</v>
      </c>
      <c r="C16" s="4">
        <f>IF(B$14=0,0,B16/B$14)</f>
        <v>0.29816513761467889</v>
      </c>
      <c r="E16" s="33" t="s">
        <v>71</v>
      </c>
      <c r="F16" s="30" t="s">
        <v>35</v>
      </c>
      <c r="G16" s="13">
        <v>3</v>
      </c>
      <c r="H16" s="94">
        <f>IF(B$17=0,0,G16/B$17)</f>
        <v>2.1126760563380281E-2</v>
      </c>
      <c r="I16" s="56">
        <v>14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142</v>
      </c>
      <c r="C17" s="4">
        <f>IF(B$3=0,0,B17/B$3)</f>
        <v>0.24356775300171526</v>
      </c>
      <c r="E17" s="33" t="s">
        <v>74</v>
      </c>
      <c r="F17" s="30" t="s">
        <v>38</v>
      </c>
      <c r="G17" s="13">
        <v>3</v>
      </c>
      <c r="H17" s="94">
        <f>IF(B$17=0,0,G17/B$17)</f>
        <v>2.1126760563380281E-2</v>
      </c>
      <c r="I17" s="56">
        <v>18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55</v>
      </c>
      <c r="C18" s="6">
        <f>IF(B$3=0,0,B18/B$3)</f>
        <v>9.4339622641509441E-2</v>
      </c>
      <c r="E18" s="33" t="s">
        <v>78</v>
      </c>
      <c r="F18" s="30" t="s">
        <v>42</v>
      </c>
      <c r="G18" s="13">
        <v>2</v>
      </c>
      <c r="H18" s="94">
        <f>IF(B$17=0,0,G18/B$17)</f>
        <v>1.4084507042253521E-2</v>
      </c>
      <c r="I18" s="56">
        <v>7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45</v>
      </c>
      <c r="C19" s="6">
        <f>IF(B$17=0,0,B19/B$17)</f>
        <v>0.31690140845070425</v>
      </c>
      <c r="E19" s="33" t="s">
        <v>183</v>
      </c>
      <c r="F19" s="30" t="s">
        <v>186</v>
      </c>
      <c r="G19" s="13">
        <v>1</v>
      </c>
      <c r="H19" s="94">
        <f>IF(B$17=0,0,G19/B$17)</f>
        <v>7.0422535211267607E-3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97</v>
      </c>
      <c r="C20" s="6">
        <f>IF(B$17=0,0,B20/B$17)</f>
        <v>0.68309859154929575</v>
      </c>
      <c r="E20" s="33" t="s">
        <v>69</v>
      </c>
      <c r="F20" s="30" t="s">
        <v>33</v>
      </c>
      <c r="G20" s="13">
        <v>1</v>
      </c>
      <c r="H20" s="94">
        <f>IF(B$17=0,0,G20/B$17)</f>
        <v>7.0422535211267607E-3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68</v>
      </c>
      <c r="C21" s="6">
        <f>IF(B$17=0,0,B21/B$17)</f>
        <v>0.47887323943661969</v>
      </c>
      <c r="E21" s="33" t="s">
        <v>79</v>
      </c>
      <c r="F21" s="30" t="s">
        <v>43</v>
      </c>
      <c r="G21" s="13">
        <v>1</v>
      </c>
      <c r="H21" s="94">
        <f>IF(B$17=0,0,G21/B$17)</f>
        <v>7.0422535211267607E-3</v>
      </c>
      <c r="I21" s="56">
        <v>1</v>
      </c>
      <c r="K21" s="5">
        <v>19</v>
      </c>
      <c r="L21" s="61">
        <v>349.00000000000011</v>
      </c>
      <c r="N21" s="76" t="s">
        <v>324</v>
      </c>
      <c r="O21" s="86">
        <f>IF(P21=0,0,Q21/P21)</f>
        <v>40.394444444444453</v>
      </c>
      <c r="P21" s="80">
        <v>18</v>
      </c>
      <c r="Q21" s="68">
        <v>727.10000000000014</v>
      </c>
    </row>
    <row r="22" spans="1:17">
      <c r="A22" s="19" t="s">
        <v>149</v>
      </c>
      <c r="B22" s="13">
        <v>65</v>
      </c>
      <c r="C22" s="6">
        <f>IF(B$17=0,0,B22/B$17)</f>
        <v>0.45774647887323944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265</v>
      </c>
      <c r="O22" s="86">
        <f>IF(P22=0,0,Q22/P22)</f>
        <v>39.68571428571429</v>
      </c>
      <c r="P22" s="80">
        <v>7</v>
      </c>
      <c r="Q22" s="68">
        <v>277.8</v>
      </c>
    </row>
    <row r="23" spans="1:17">
      <c r="A23" s="19" t="s">
        <v>150</v>
      </c>
      <c r="B23" s="13">
        <v>9</v>
      </c>
      <c r="C23" s="6">
        <f>IF(B$17=0,0,B23/B$17)</f>
        <v>6.3380281690140844E-2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6440.140845070423</v>
      </c>
      <c r="C24" s="8">
        <v>914500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>IF(P24=0,0,Q24/P24)</f>
        <v>23.930769230769233</v>
      </c>
      <c r="P24" s="80">
        <v>13</v>
      </c>
      <c r="Q24" s="68">
        <v>311.10000000000002</v>
      </c>
    </row>
    <row r="25" spans="1:17">
      <c r="A25" s="20" t="s">
        <v>133</v>
      </c>
      <c r="B25" s="97">
        <f>IF($B$17-B$16=0,0,C25/($B$17-B$16))</f>
        <v>7388.3116883116882</v>
      </c>
      <c r="C25" s="98">
        <v>568900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304</v>
      </c>
      <c r="O25" s="86">
        <f>IF(P25=0,0,Q25/P25)</f>
        <v>17.111764705882347</v>
      </c>
      <c r="P25" s="80">
        <v>17</v>
      </c>
      <c r="Q25" s="68">
        <v>290.89999999999992</v>
      </c>
    </row>
    <row r="26" spans="1:17">
      <c r="A26" s="20" t="s">
        <v>134</v>
      </c>
      <c r="B26" s="97">
        <f>IF(B$16=0,0,C26/B$16)</f>
        <v>5316.9230769230771</v>
      </c>
      <c r="C26" s="98">
        <v>345600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235</v>
      </c>
      <c r="O26" s="86">
        <f>IF(P26=0,0,Q26/P26)</f>
        <v>15.608695652173905</v>
      </c>
      <c r="P26" s="80">
        <v>23</v>
      </c>
      <c r="Q26" s="68">
        <v>358.99999999999983</v>
      </c>
    </row>
    <row r="27" spans="1:17">
      <c r="A27" s="20" t="s">
        <v>132</v>
      </c>
      <c r="B27" s="97">
        <f>IF(B$18=0,0,C27/B$18)</f>
        <v>-6012.727272727273</v>
      </c>
      <c r="C27" s="98">
        <v>-330700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169</v>
      </c>
      <c r="O27" s="86">
        <f>IF(P27=0,0,Q27/P27)</f>
        <v>12.605555555555558</v>
      </c>
      <c r="P27" s="80">
        <v>18</v>
      </c>
      <c r="Q27" s="68">
        <v>226.90000000000003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277</v>
      </c>
      <c r="O28" s="86">
        <f>IF(P28=0,0,Q28/P28)</f>
        <v>12.530434782608692</v>
      </c>
      <c r="P28" s="80">
        <v>46</v>
      </c>
      <c r="Q28" s="68">
        <v>576.39999999999986</v>
      </c>
    </row>
    <row r="29" spans="1:17">
      <c r="A29" s="19" t="s">
        <v>131</v>
      </c>
      <c r="B29" s="13">
        <v>46</v>
      </c>
      <c r="C29" s="96">
        <v>10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195</v>
      </c>
      <c r="O29" s="86">
        <f>IF(P29=0,0,Q29/P29)</f>
        <v>11.149999999999999</v>
      </c>
      <c r="P29" s="80">
        <v>8</v>
      </c>
      <c r="Q29" s="68">
        <v>89.199999999999989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272</v>
      </c>
      <c r="O30" s="86">
        <f>IF(P30=0,0,Q30/P30)</f>
        <v>10.56</v>
      </c>
      <c r="P30" s="80">
        <v>35</v>
      </c>
      <c r="Q30" s="68">
        <v>369.6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263</v>
      </c>
      <c r="O31" s="86">
        <f>IF(P31=0,0,Q31/P31)</f>
        <v>-1.6724137931034506</v>
      </c>
      <c r="P31" s="80">
        <v>29</v>
      </c>
      <c r="Q31" s="68">
        <v>-48.500000000000071</v>
      </c>
    </row>
    <row r="32" spans="1:17">
      <c r="A32" s="21" t="s">
        <v>112</v>
      </c>
      <c r="B32" s="26">
        <v>1</v>
      </c>
      <c r="C32" s="9">
        <f>IF(B$3=0,0,B32/B$3)</f>
        <v>1.7152658662092624E-3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-11.162499999999994</v>
      </c>
      <c r="P33" s="80">
        <v>8</v>
      </c>
      <c r="Q33" s="68">
        <v>-89.299999999999955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-26.25</v>
      </c>
      <c r="P34" s="80">
        <v>8</v>
      </c>
      <c r="Q34" s="68">
        <v>-210</v>
      </c>
    </row>
    <row r="35" spans="1:17">
      <c r="A35" s="52" t="s">
        <v>139</v>
      </c>
      <c r="B35" s="99">
        <v>17</v>
      </c>
      <c r="C35" s="102">
        <f t="shared" ref="C35:C47" si="3">IF(B$17=0,0,B35/B$17)</f>
        <v>0.11971830985915492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163</v>
      </c>
      <c r="O35" s="86">
        <f>IF(P35=0,0,Q35/P35)</f>
        <v>-82.3</v>
      </c>
      <c r="P35" s="80">
        <v>1</v>
      </c>
      <c r="Q35" s="68">
        <v>-82.3</v>
      </c>
    </row>
    <row r="36" spans="1:17">
      <c r="A36" s="19" t="s">
        <v>135</v>
      </c>
      <c r="B36" s="13">
        <v>30</v>
      </c>
      <c r="C36" s="6">
        <f t="shared" si="3"/>
        <v>0.21126760563380281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34</v>
      </c>
      <c r="C37" s="6">
        <f t="shared" si="3"/>
        <v>0.23943661971830985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28</v>
      </c>
      <c r="C38" s="6">
        <f t="shared" si="3"/>
        <v>0.19718309859154928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17</v>
      </c>
      <c r="C39" s="6">
        <f t="shared" si="3"/>
        <v>0.11971830985915492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10</v>
      </c>
      <c r="C40" s="6">
        <f t="shared" si="3"/>
        <v>7.0422535211267609E-2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1</v>
      </c>
      <c r="C41" s="6">
        <f t="shared" si="3"/>
        <v>7.0422535211267607E-3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4</v>
      </c>
      <c r="C42" s="6">
        <f t="shared" si="3"/>
        <v>2.8169014084507043E-2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7.0422535211267607E-3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8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16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12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21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27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18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19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22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9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17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15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-2025</v>
      </c>
      <c r="P2" s="79">
        <v>24</v>
      </c>
      <c r="Q2" s="63">
        <v>-48600</v>
      </c>
    </row>
    <row r="3" spans="1:17">
      <c r="A3" s="19" t="s">
        <v>8</v>
      </c>
      <c r="B3" s="122">
        <v>154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0.53333333333333333</v>
      </c>
      <c r="I3" s="56">
        <v>19</v>
      </c>
      <c r="K3" s="5">
        <v>1</v>
      </c>
      <c r="L3" s="61">
        <v>-24</v>
      </c>
      <c r="N3" s="76" t="s">
        <v>104</v>
      </c>
      <c r="O3" s="83">
        <f t="shared" si="0"/>
        <v>-1650</v>
      </c>
      <c r="P3" s="80">
        <v>24</v>
      </c>
      <c r="Q3" s="64">
        <v>-39600</v>
      </c>
    </row>
    <row r="4" spans="1:17">
      <c r="A4" s="19" t="s">
        <v>6</v>
      </c>
      <c r="B4" s="124">
        <v>-620.5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0.53333333333333333</v>
      </c>
      <c r="I4" s="56">
        <v>14</v>
      </c>
      <c r="K4" s="5">
        <v>2</v>
      </c>
      <c r="L4" s="61">
        <v>-11.2</v>
      </c>
      <c r="N4" s="76" t="s">
        <v>105</v>
      </c>
      <c r="O4" s="83">
        <f t="shared" si="0"/>
        <v>-1356.5217391304348</v>
      </c>
      <c r="P4" s="80">
        <v>23</v>
      </c>
      <c r="Q4" s="64">
        <v>-31200</v>
      </c>
    </row>
    <row r="5" spans="1:17">
      <c r="A5" s="19" t="s">
        <v>7</v>
      </c>
      <c r="B5" s="126">
        <f>IF(B$2=0,0,B$4/B$2)</f>
        <v>-25.854166666666668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0.33333333333333331</v>
      </c>
      <c r="I5" s="56">
        <v>13</v>
      </c>
      <c r="K5" s="5">
        <v>3</v>
      </c>
      <c r="L5" s="61">
        <v>-63.7</v>
      </c>
      <c r="N5" s="76" t="s">
        <v>157</v>
      </c>
      <c r="O5" s="83">
        <f>IF(P5=0,0,Q5/P5)</f>
        <v>-2364.705882352941</v>
      </c>
      <c r="P5" s="80">
        <v>17</v>
      </c>
      <c r="Q5" s="64">
        <v>-40200</v>
      </c>
    </row>
    <row r="6" spans="1:17">
      <c r="A6" s="19" t="s">
        <v>1</v>
      </c>
      <c r="B6" s="128">
        <f>IF(B$2=0,0,(B$7*1+B$8*2+B$9*3+B$10*4)/B$2)</f>
        <v>3.1666666666666665</v>
      </c>
      <c r="C6" s="129"/>
      <c r="E6" s="33" t="s">
        <v>58</v>
      </c>
      <c r="F6" s="30" t="s">
        <v>22</v>
      </c>
      <c r="G6" s="13">
        <v>4</v>
      </c>
      <c r="H6" s="94">
        <f>IF(B$17=0,0,G6/B$17)</f>
        <v>0.26666666666666666</v>
      </c>
      <c r="I6" s="56">
        <v>2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-2135.7142857142858</v>
      </c>
      <c r="P6" s="80">
        <v>14</v>
      </c>
      <c r="Q6" s="64">
        <v>-29900</v>
      </c>
    </row>
    <row r="7" spans="1:17">
      <c r="A7" s="19" t="s">
        <v>2</v>
      </c>
      <c r="B7" s="13">
        <v>1</v>
      </c>
      <c r="C7" s="6">
        <f t="shared" ref="C7:C12" si="2">IF(B$2=0,0,B7/B$2)</f>
        <v>4.1666666666666664E-2</v>
      </c>
      <c r="E7" s="33" t="s">
        <v>57</v>
      </c>
      <c r="F7" s="30" t="s">
        <v>21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-133.1</v>
      </c>
      <c r="N7" s="76" t="s">
        <v>107</v>
      </c>
      <c r="O7" s="83">
        <f t="shared" si="0"/>
        <v>-2200</v>
      </c>
      <c r="P7" s="80">
        <v>5</v>
      </c>
      <c r="Q7" s="64">
        <v>-11000</v>
      </c>
    </row>
    <row r="8" spans="1:17">
      <c r="A8" s="19" t="s">
        <v>3</v>
      </c>
      <c r="B8" s="13">
        <v>7</v>
      </c>
      <c r="C8" s="6">
        <f>IF(B$2=0,0,B8/B$2)</f>
        <v>0.29166666666666669</v>
      </c>
      <c r="E8" s="33" t="s">
        <v>59</v>
      </c>
      <c r="F8" s="30" t="s">
        <v>23</v>
      </c>
      <c r="G8" s="13">
        <v>2</v>
      </c>
      <c r="H8" s="94">
        <f>IF(B$17=0,0,G8/B$17)</f>
        <v>0.13333333333333333</v>
      </c>
      <c r="I8" s="56">
        <v>24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0.125</v>
      </c>
      <c r="E9" s="33" t="s">
        <v>60</v>
      </c>
      <c r="F9" s="30" t="s">
        <v>24</v>
      </c>
      <c r="G9" s="13">
        <v>2</v>
      </c>
      <c r="H9" s="94">
        <f>IF(B$17=0,0,G9/B$17)</f>
        <v>0.13333333333333333</v>
      </c>
      <c r="I9" s="56">
        <v>41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13</v>
      </c>
      <c r="C10" s="7">
        <f>IF(B$2=0,0,B10/B$2)</f>
        <v>0.54166666666666663</v>
      </c>
      <c r="E10" s="33" t="s">
        <v>66</v>
      </c>
      <c r="F10" s="30" t="s">
        <v>30</v>
      </c>
      <c r="G10" s="13">
        <v>2</v>
      </c>
      <c r="H10" s="94">
        <f>IF(B$17=0,0,G10/B$17)</f>
        <v>0.13333333333333333</v>
      </c>
      <c r="I10" s="56">
        <v>2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25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4.1666666666666664E-2</v>
      </c>
      <c r="E12" s="33" t="s">
        <v>183</v>
      </c>
      <c r="F12" s="30" t="s">
        <v>186</v>
      </c>
      <c r="G12" s="13">
        <v>1</v>
      </c>
      <c r="H12" s="94">
        <f>IF(B$17=0,0,G12/B$17)</f>
        <v>6.6666666666666666E-2</v>
      </c>
      <c r="I12" s="56">
        <v>6</v>
      </c>
      <c r="K12" s="5">
        <v>10</v>
      </c>
      <c r="L12" s="61">
        <v>-284.89999999999998</v>
      </c>
      <c r="N12" s="75" t="s">
        <v>126</v>
      </c>
      <c r="O12" s="85">
        <f>IF(P12=0,0,Q12/P12)</f>
        <v>-30.2</v>
      </c>
      <c r="P12" s="79">
        <v>8</v>
      </c>
      <c r="Q12" s="67">
        <v>-241.6</v>
      </c>
    </row>
    <row r="13" spans="1:17">
      <c r="A13" s="22" t="s">
        <v>97</v>
      </c>
      <c r="B13" s="15">
        <v>19</v>
      </c>
      <c r="C13" s="11">
        <f>IF(B$3=0,0,B13/B$3)</f>
        <v>0.12337662337662338</v>
      </c>
      <c r="E13" s="33" t="s">
        <v>77</v>
      </c>
      <c r="F13" s="30" t="s">
        <v>41</v>
      </c>
      <c r="G13" s="13">
        <v>1</v>
      </c>
      <c r="H13" s="94">
        <f>IF(B$17=0,0,G13/B$17)</f>
        <v>6.6666666666666666E-2</v>
      </c>
      <c r="I13" s="56">
        <v>11</v>
      </c>
      <c r="K13" s="5">
        <v>11</v>
      </c>
      <c r="L13" s="61">
        <v>-334.5</v>
      </c>
      <c r="N13" s="76" t="s">
        <v>127</v>
      </c>
      <c r="O13" s="86">
        <f>IF(P13=0,0,Q13/P13)</f>
        <v>-45.58</v>
      </c>
      <c r="P13" s="80">
        <v>5</v>
      </c>
      <c r="Q13" s="68">
        <v>-227.9</v>
      </c>
    </row>
    <row r="14" spans="1:17">
      <c r="A14" s="19" t="s">
        <v>94</v>
      </c>
      <c r="B14" s="13">
        <v>24</v>
      </c>
      <c r="C14" s="6">
        <f>IF(B$3=0,0,B14/B$3)</f>
        <v>0.15584415584415584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39</v>
      </c>
      <c r="K14" s="5">
        <v>12</v>
      </c>
      <c r="L14" s="61">
        <v>-323.5</v>
      </c>
      <c r="N14" s="76" t="s">
        <v>128</v>
      </c>
      <c r="O14" s="86">
        <f>IF(P14=0,0,Q14/P14)</f>
        <v>-7.4571428571428573</v>
      </c>
      <c r="P14" s="80">
        <v>7</v>
      </c>
      <c r="Q14" s="68">
        <v>-52.2</v>
      </c>
    </row>
    <row r="15" spans="1:17">
      <c r="A15" s="18" t="s">
        <v>99</v>
      </c>
      <c r="B15" s="12">
        <f>B21</f>
        <v>8</v>
      </c>
      <c r="C15" s="4">
        <f>IF(B$13=0,0,B15/B$13)</f>
        <v>0.42105263157894735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-24.700000000000003</v>
      </c>
      <c r="P15" s="81">
        <v>4</v>
      </c>
      <c r="Q15" s="69">
        <v>-98.800000000000011</v>
      </c>
    </row>
    <row r="16" spans="1:17">
      <c r="A16" s="18" t="s">
        <v>100</v>
      </c>
      <c r="B16" s="12">
        <f>B22</f>
        <v>4</v>
      </c>
      <c r="C16" s="4">
        <f>IF(B$14=0,0,B16/B$14)</f>
        <v>0.16666666666666666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9.7402597402597407E-2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0.19480519480519481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-5.9833333333333343</v>
      </c>
      <c r="P18" s="79">
        <v>6</v>
      </c>
      <c r="Q18" s="67">
        <v>-35.900000000000006</v>
      </c>
    </row>
    <row r="19" spans="1:17">
      <c r="A19" s="19" t="s">
        <v>12</v>
      </c>
      <c r="B19" s="13">
        <v>7</v>
      </c>
      <c r="C19" s="6">
        <f>IF(B$17=0,0,B19/B$17)</f>
        <v>0.46666666666666667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8</v>
      </c>
      <c r="C20" s="6">
        <f>IF(B$17=0,0,B20/B$17)</f>
        <v>0.53333333333333333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-23.175000000000001</v>
      </c>
      <c r="P20" s="80">
        <v>8</v>
      </c>
      <c r="Q20" s="68">
        <v>-185.4</v>
      </c>
    </row>
    <row r="21" spans="1:17">
      <c r="A21" s="19" t="s">
        <v>151</v>
      </c>
      <c r="B21" s="13">
        <v>8</v>
      </c>
      <c r="C21" s="6">
        <f>IF(B$17=0,0,B21/B$17)</f>
        <v>0.53333333333333333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263</v>
      </c>
      <c r="O21" s="86">
        <f t="shared" si="3"/>
        <v>-23.314285714285717</v>
      </c>
      <c r="P21" s="80">
        <v>7</v>
      </c>
      <c r="Q21" s="68">
        <v>-163.20000000000002</v>
      </c>
    </row>
    <row r="22" spans="1:17">
      <c r="A22" s="19" t="s">
        <v>149</v>
      </c>
      <c r="B22" s="13">
        <v>4</v>
      </c>
      <c r="C22" s="6">
        <f>IF(B$17=0,0,B22/B$17)</f>
        <v>0.26666666666666666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235</v>
      </c>
      <c r="O22" s="86">
        <f t="shared" si="3"/>
        <v>-33.020000000000003</v>
      </c>
      <c r="P22" s="80">
        <v>5</v>
      </c>
      <c r="Q22" s="68">
        <v>-165.10000000000002</v>
      </c>
    </row>
    <row r="23" spans="1:17">
      <c r="A23" s="19" t="s">
        <v>150</v>
      </c>
      <c r="B23" s="13">
        <v>3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6680</v>
      </c>
      <c r="C24" s="8">
        <v>100200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-549.4</v>
      </c>
      <c r="N24" s="76" t="s">
        <v>169</v>
      </c>
      <c r="O24" s="86">
        <f t="shared" si="3"/>
        <v>-36.299999999999997</v>
      </c>
      <c r="P24" s="80">
        <v>5</v>
      </c>
      <c r="Q24" s="68">
        <v>-181.5</v>
      </c>
    </row>
    <row r="25" spans="1:17">
      <c r="A25" s="20" t="s">
        <v>133</v>
      </c>
      <c r="B25" s="97">
        <f>IF($B$17-B$16=0,0,C25/($B$17-B$16))</f>
        <v>7009.090909090909</v>
      </c>
      <c r="C25" s="98">
        <v>77100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276</v>
      </c>
      <c r="O25" s="86">
        <f t="shared" si="3"/>
        <v>-40.394444444444453</v>
      </c>
      <c r="P25" s="80">
        <v>18</v>
      </c>
      <c r="Q25" s="68">
        <v>-727.10000000000014</v>
      </c>
    </row>
    <row r="26" spans="1:17">
      <c r="A26" s="20" t="s">
        <v>134</v>
      </c>
      <c r="B26" s="97">
        <f>IF(B$16=0,0,C26/B$16)</f>
        <v>5775</v>
      </c>
      <c r="C26" s="98">
        <v>23100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277</v>
      </c>
      <c r="O26" s="86">
        <f t="shared" si="3"/>
        <v>-44.016666666666673</v>
      </c>
      <c r="P26" s="80">
        <v>18</v>
      </c>
      <c r="Q26" s="68">
        <v>-792.30000000000007</v>
      </c>
    </row>
    <row r="27" spans="1:17">
      <c r="A27" s="20" t="s">
        <v>132</v>
      </c>
      <c r="B27" s="97">
        <f>IF(B$18=0,0,C27/B$18)</f>
        <v>-5186.666666666667</v>
      </c>
      <c r="C27" s="98">
        <v>-155600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15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6.4935064935064939E-3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6.6666666666666666E-2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0.13333333333333333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0.13333333333333333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60</v>
      </c>
      <c r="F2" s="29" t="s">
        <v>24</v>
      </c>
      <c r="G2" s="12">
        <v>13</v>
      </c>
      <c r="H2" s="93">
        <f>IF(B$17=0,0,G2/B$17)</f>
        <v>0.61904761904761907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1194.4444444444443</v>
      </c>
      <c r="P2" s="79">
        <v>18</v>
      </c>
      <c r="Q2" s="63">
        <v>21500</v>
      </c>
    </row>
    <row r="3" spans="1:17">
      <c r="A3" s="19" t="s">
        <v>8</v>
      </c>
      <c r="B3" s="122">
        <v>120</v>
      </c>
      <c r="C3" s="123"/>
      <c r="E3" s="33" t="s">
        <v>181</v>
      </c>
      <c r="F3" s="30" t="s">
        <v>156</v>
      </c>
      <c r="G3" s="13">
        <v>11</v>
      </c>
      <c r="H3" s="94">
        <f>IF(B$17=0,0,G3/B$17)</f>
        <v>0.52380952380952384</v>
      </c>
      <c r="I3" s="56">
        <v>22</v>
      </c>
      <c r="K3" s="5">
        <v>1</v>
      </c>
      <c r="L3" s="61">
        <v>1.7</v>
      </c>
      <c r="N3" s="76" t="s">
        <v>104</v>
      </c>
      <c r="O3" s="83">
        <f t="shared" si="0"/>
        <v>-2494.4444444444443</v>
      </c>
      <c r="P3" s="80">
        <v>18</v>
      </c>
      <c r="Q3" s="64">
        <v>-44900</v>
      </c>
    </row>
    <row r="4" spans="1:17">
      <c r="A4" s="19" t="s">
        <v>6</v>
      </c>
      <c r="B4" s="124">
        <v>-201</v>
      </c>
      <c r="C4" s="125"/>
      <c r="E4" s="33" t="s">
        <v>54</v>
      </c>
      <c r="F4" s="30" t="s">
        <v>20</v>
      </c>
      <c r="G4" s="13">
        <v>7</v>
      </c>
      <c r="H4" s="94">
        <f>IF(B$17=0,0,G4/B$17)</f>
        <v>0.33333333333333331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-76.470588235294116</v>
      </c>
      <c r="P4" s="80">
        <v>17</v>
      </c>
      <c r="Q4" s="64">
        <v>-1300</v>
      </c>
    </row>
    <row r="5" spans="1:17">
      <c r="A5" s="19" t="s">
        <v>7</v>
      </c>
      <c r="B5" s="126">
        <f>IF(B$2=0,0,B$4/B$2)</f>
        <v>-11.166666666666666</v>
      </c>
      <c r="C5" s="127"/>
      <c r="E5" s="33" t="s">
        <v>184</v>
      </c>
      <c r="F5" s="30" t="s">
        <v>187</v>
      </c>
      <c r="G5" s="13">
        <v>7</v>
      </c>
      <c r="H5" s="94">
        <f>IF(B$17=0,0,G5/B$17)</f>
        <v>0.33333333333333331</v>
      </c>
      <c r="I5" s="56">
        <v>36</v>
      </c>
      <c r="K5" s="5">
        <v>3</v>
      </c>
      <c r="L5" s="61">
        <v>-64.3</v>
      </c>
      <c r="N5" s="76" t="s">
        <v>157</v>
      </c>
      <c r="O5" s="83">
        <f>IF(P5=0,0,Q5/P5)</f>
        <v>369.23076923076923</v>
      </c>
      <c r="P5" s="80">
        <v>13</v>
      </c>
      <c r="Q5" s="64">
        <v>4800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-1071.4285714285713</v>
      </c>
      <c r="P6" s="80">
        <v>7</v>
      </c>
      <c r="Q6" s="64">
        <v>-7500</v>
      </c>
    </row>
    <row r="7" spans="1:17">
      <c r="A7" s="19" t="s">
        <v>2</v>
      </c>
      <c r="B7" s="13">
        <v>2</v>
      </c>
      <c r="C7" s="6">
        <f t="shared" ref="C7:C12" si="2">IF(B$2=0,0,B7/B$2)</f>
        <v>0.1111111111111111</v>
      </c>
      <c r="E7" s="33" t="s">
        <v>56</v>
      </c>
      <c r="F7" s="30" t="s">
        <v>185</v>
      </c>
      <c r="G7" s="13">
        <v>5</v>
      </c>
      <c r="H7" s="94">
        <f>IF(B$17=0,0,G7/B$17)</f>
        <v>0.23809523809523808</v>
      </c>
      <c r="I7" s="56">
        <v>32</v>
      </c>
      <c r="K7" s="5">
        <v>5</v>
      </c>
      <c r="L7" s="61">
        <v>-72.099999999999994</v>
      </c>
      <c r="N7" s="76" t="s">
        <v>107</v>
      </c>
      <c r="O7" s="83">
        <f t="shared" si="0"/>
        <v>-2720</v>
      </c>
      <c r="P7" s="80">
        <v>5</v>
      </c>
      <c r="Q7" s="64">
        <v>-13600</v>
      </c>
    </row>
    <row r="8" spans="1:17">
      <c r="A8" s="19" t="s">
        <v>3</v>
      </c>
      <c r="B8" s="13">
        <v>5</v>
      </c>
      <c r="C8" s="6">
        <f>IF(B$2=0,0,B8/B$2)</f>
        <v>0.27777777777777779</v>
      </c>
      <c r="E8" s="33" t="s">
        <v>57</v>
      </c>
      <c r="F8" s="30" t="s">
        <v>21</v>
      </c>
      <c r="G8" s="13">
        <v>5</v>
      </c>
      <c r="H8" s="94">
        <f>IF(B$17=0,0,G8/B$17)</f>
        <v>0.23809523809523808</v>
      </c>
      <c r="I8" s="56">
        <v>18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0.33333333333333331</v>
      </c>
      <c r="E9" s="33" t="s">
        <v>182</v>
      </c>
      <c r="F9" s="30" t="s">
        <v>19</v>
      </c>
      <c r="G9" s="13">
        <v>3</v>
      </c>
      <c r="H9" s="94">
        <f>IF(B$17=0,0,G9/B$17)</f>
        <v>0.14285714285714285</v>
      </c>
      <c r="I9" s="56">
        <v>12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59</v>
      </c>
      <c r="F10" s="30" t="s">
        <v>23</v>
      </c>
      <c r="G10" s="13">
        <v>2</v>
      </c>
      <c r="H10" s="94">
        <f>IF(B$17=0,0,G10/B$17)</f>
        <v>9.5238095238095233E-2</v>
      </c>
      <c r="I10" s="56">
        <v>27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0.3888888888888889</v>
      </c>
      <c r="E11" s="33" t="s">
        <v>183</v>
      </c>
      <c r="F11" s="30" t="s">
        <v>186</v>
      </c>
      <c r="G11" s="13">
        <v>2</v>
      </c>
      <c r="H11" s="94">
        <f>IF(B$17=0,0,G11/B$17)</f>
        <v>9.5238095238095233E-2</v>
      </c>
      <c r="I11" s="56">
        <v>3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4.7619047619047616E-2</v>
      </c>
      <c r="I12" s="56">
        <v>22</v>
      </c>
      <c r="K12" s="5">
        <v>10</v>
      </c>
      <c r="L12" s="61">
        <v>3.8000000000000043</v>
      </c>
      <c r="N12" s="75" t="s">
        <v>126</v>
      </c>
      <c r="O12" s="85">
        <f>IF(P12=0,0,Q12/P12)</f>
        <v>-15.5</v>
      </c>
      <c r="P12" s="79">
        <v>1</v>
      </c>
      <c r="Q12" s="67">
        <v>-15.5</v>
      </c>
    </row>
    <row r="13" spans="1:17">
      <c r="A13" s="22" t="s">
        <v>97</v>
      </c>
      <c r="B13" s="15">
        <v>22</v>
      </c>
      <c r="C13" s="11">
        <f>IF(B$3=0,0,B13/B$3)</f>
        <v>0.18333333333333332</v>
      </c>
      <c r="E13" s="33" t="s">
        <v>74</v>
      </c>
      <c r="F13" s="30" t="s">
        <v>38</v>
      </c>
      <c r="G13" s="13">
        <v>1</v>
      </c>
      <c r="H13" s="94">
        <f>IF(B$17=0,0,G13/B$17)</f>
        <v>4.7619047619047616E-2</v>
      </c>
      <c r="I13" s="56">
        <v>10</v>
      </c>
      <c r="K13" s="5">
        <v>11</v>
      </c>
      <c r="L13" s="61">
        <v>-13.399999999999995</v>
      </c>
      <c r="N13" s="76" t="s">
        <v>127</v>
      </c>
      <c r="O13" s="86">
        <f>IF(P13=0,0,Q13/P13)</f>
        <v>-11.4</v>
      </c>
      <c r="P13" s="80">
        <v>5</v>
      </c>
      <c r="Q13" s="68">
        <v>-57</v>
      </c>
    </row>
    <row r="14" spans="1:17">
      <c r="A14" s="19" t="s">
        <v>94</v>
      </c>
      <c r="B14" s="13">
        <v>21</v>
      </c>
      <c r="C14" s="6">
        <f>IF(B$3=0,0,B14/B$3)</f>
        <v>0.17499999999999999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-26.499999999999993</v>
      </c>
      <c r="N14" s="76" t="s">
        <v>128</v>
      </c>
      <c r="O14" s="86">
        <f>IF(P14=0,0,Q14/P14)</f>
        <v>-12.275</v>
      </c>
      <c r="P14" s="80">
        <v>4</v>
      </c>
      <c r="Q14" s="68">
        <v>-49.1</v>
      </c>
    </row>
    <row r="15" spans="1:17">
      <c r="A15" s="18" t="s">
        <v>99</v>
      </c>
      <c r="B15" s="12">
        <f>B21</f>
        <v>11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-78.699999999999989</v>
      </c>
      <c r="N15" s="77" t="s">
        <v>159</v>
      </c>
      <c r="O15" s="87">
        <f>IF(P15=0,0,Q15/P15)</f>
        <v>-9.9250000000000007</v>
      </c>
      <c r="P15" s="81">
        <v>8</v>
      </c>
      <c r="Q15" s="69">
        <v>-79.400000000000006</v>
      </c>
    </row>
    <row r="16" spans="1:17">
      <c r="A16" s="18" t="s">
        <v>100</v>
      </c>
      <c r="B16" s="12">
        <f>B22</f>
        <v>10</v>
      </c>
      <c r="C16" s="4">
        <f>IF(B$14=0,0,B16/B$14)</f>
        <v>0.47619047619047616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0.17499999999999999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0.125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235</v>
      </c>
      <c r="O18" s="85">
        <f t="shared" ref="O18:O26" si="3">IF(P18=0,0,Q18/P18)</f>
        <v>26.5</v>
      </c>
      <c r="P18" s="79">
        <v>1</v>
      </c>
      <c r="Q18" s="67">
        <v>26.5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K19" s="5">
        <v>17</v>
      </c>
      <c r="L19" s="61">
        <v>-147.69999999999999</v>
      </c>
      <c r="N19" s="76" t="s">
        <v>324</v>
      </c>
      <c r="O19" s="86">
        <f t="shared" si="3"/>
        <v>5.9833333333333343</v>
      </c>
      <c r="P19" s="80">
        <v>6</v>
      </c>
      <c r="Q19" s="68">
        <v>35.900000000000006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-201</v>
      </c>
      <c r="N20" s="76" t="s">
        <v>277</v>
      </c>
      <c r="O20" s="86">
        <f t="shared" si="3"/>
        <v>-0.97142857142857075</v>
      </c>
      <c r="P20" s="80">
        <v>14</v>
      </c>
      <c r="Q20" s="68">
        <v>-13.599999999999991</v>
      </c>
    </row>
    <row r="21" spans="1:17">
      <c r="A21" s="19" t="s">
        <v>151</v>
      </c>
      <c r="B21" s="13">
        <v>11</v>
      </c>
      <c r="C21" s="6">
        <f>IF(B$17=0,0,B21/B$17)</f>
        <v>0.52380952380952384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244</v>
      </c>
      <c r="O21" s="86">
        <f t="shared" si="3"/>
        <v>-6.3499999999999979</v>
      </c>
      <c r="P21" s="80">
        <v>2</v>
      </c>
      <c r="Q21" s="68">
        <v>-12.699999999999996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-8.4499999999999993</v>
      </c>
      <c r="P22" s="80">
        <v>4</v>
      </c>
      <c r="Q22" s="68">
        <v>-33.799999999999997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 t="shared" si="3"/>
        <v>-18.224999999999998</v>
      </c>
      <c r="P23" s="80">
        <v>4</v>
      </c>
      <c r="Q23" s="68">
        <v>-72.899999999999991</v>
      </c>
    </row>
    <row r="24" spans="1:17">
      <c r="A24" s="19" t="s">
        <v>5</v>
      </c>
      <c r="B24" s="16">
        <f>IF(B$17=0,0,C24/B$17)</f>
        <v>5357.1428571428569</v>
      </c>
      <c r="C24" s="8">
        <v>112500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276</v>
      </c>
      <c r="O24" s="86">
        <f t="shared" si="3"/>
        <v>-23.930769230769229</v>
      </c>
      <c r="P24" s="80">
        <v>13</v>
      </c>
      <c r="Q24" s="68">
        <v>-311.09999999999997</v>
      </c>
    </row>
    <row r="25" spans="1:17">
      <c r="A25" s="20" t="s">
        <v>133</v>
      </c>
      <c r="B25" s="97">
        <f>IF($B$17-B$16=0,0,C25/($B$17-B$16))</f>
        <v>7863.636363636364</v>
      </c>
      <c r="C25" s="98">
        <v>86500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238</v>
      </c>
      <c r="O25" s="86">
        <f t="shared" si="3"/>
        <v>-26.466666666666669</v>
      </c>
      <c r="P25" s="80">
        <v>3</v>
      </c>
      <c r="Q25" s="68">
        <v>-79.400000000000006</v>
      </c>
    </row>
    <row r="26" spans="1:17">
      <c r="A26" s="20" t="s">
        <v>134</v>
      </c>
      <c r="B26" s="97">
        <f>IF(B$16=0,0,C26/B$16)</f>
        <v>2600</v>
      </c>
      <c r="C26" s="98">
        <v>26000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-48.985714285714288</v>
      </c>
      <c r="P26" s="80">
        <v>7</v>
      </c>
      <c r="Q26" s="68">
        <v>-342.90000000000003</v>
      </c>
    </row>
    <row r="27" spans="1:17">
      <c r="A27" s="20" t="s">
        <v>132</v>
      </c>
      <c r="B27" s="97">
        <f>IF(B$18=0,0,C27/B$18)</f>
        <v>-6373.333333333333</v>
      </c>
      <c r="C27" s="98">
        <v>-95600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22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0.19047619047619047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0.625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-566.66666666666663</v>
      </c>
      <c r="P2" s="79">
        <v>9</v>
      </c>
      <c r="Q2" s="63">
        <v>-5100</v>
      </c>
    </row>
    <row r="3" spans="1:17">
      <c r="A3" s="19" t="s">
        <v>8</v>
      </c>
      <c r="B3" s="122">
        <v>60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0.625</v>
      </c>
      <c r="I3" s="56">
        <v>4</v>
      </c>
      <c r="K3" s="5">
        <v>1</v>
      </c>
      <c r="L3" s="61">
        <v>6.9</v>
      </c>
      <c r="N3" s="76" t="s">
        <v>104</v>
      </c>
      <c r="O3" s="83">
        <f t="shared" si="0"/>
        <v>944.44444444444446</v>
      </c>
      <c r="P3" s="80">
        <v>9</v>
      </c>
      <c r="Q3" s="64">
        <v>8500</v>
      </c>
    </row>
    <row r="4" spans="1:17">
      <c r="A4" s="19" t="s">
        <v>6</v>
      </c>
      <c r="B4" s="124">
        <v>-144.5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</v>
      </c>
      <c r="I4" s="56">
        <v>2</v>
      </c>
      <c r="K4" s="5">
        <v>2</v>
      </c>
      <c r="L4" s="61">
        <v>-18.200000000000003</v>
      </c>
      <c r="N4" s="76" t="s">
        <v>105</v>
      </c>
      <c r="O4" s="83">
        <f t="shared" si="0"/>
        <v>-3400</v>
      </c>
      <c r="P4" s="80">
        <v>9</v>
      </c>
      <c r="Q4" s="64">
        <v>-30600</v>
      </c>
    </row>
    <row r="5" spans="1:17">
      <c r="A5" s="19" t="s">
        <v>7</v>
      </c>
      <c r="B5" s="126">
        <f>IF(B$2=0,0,B$4/B$2)</f>
        <v>-16.055555555555557</v>
      </c>
      <c r="C5" s="127"/>
      <c r="E5" s="33" t="s">
        <v>60</v>
      </c>
      <c r="F5" s="30" t="s">
        <v>24</v>
      </c>
      <c r="G5" s="13">
        <v>4</v>
      </c>
      <c r="H5" s="94">
        <f>IF(B$17=0,0,G5/B$17)</f>
        <v>0.5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-1266.6666666666667</v>
      </c>
      <c r="P5" s="80">
        <v>6</v>
      </c>
      <c r="Q5" s="64">
        <v>-7600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55</v>
      </c>
      <c r="F6" s="30" t="s">
        <v>155</v>
      </c>
      <c r="G6" s="13">
        <v>3</v>
      </c>
      <c r="H6" s="94">
        <f>IF(B$17=0,0,G6/B$17)</f>
        <v>0.375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-260</v>
      </c>
      <c r="P6" s="80">
        <v>5</v>
      </c>
      <c r="Q6" s="64">
        <v>-1300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3</v>
      </c>
      <c r="H7" s="94">
        <f>IF(B$17=0,0,G7/B$17)</f>
        <v>0.375</v>
      </c>
      <c r="I7" s="56">
        <v>7</v>
      </c>
      <c r="K7" s="5">
        <v>5</v>
      </c>
      <c r="L7" s="61">
        <v>-46.2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0.33333333333333331</v>
      </c>
      <c r="E8" s="33" t="s">
        <v>182</v>
      </c>
      <c r="F8" s="30" t="s">
        <v>19</v>
      </c>
      <c r="G8" s="13">
        <v>1</v>
      </c>
      <c r="H8" s="94">
        <f>IF(B$17=0,0,G8/B$17)</f>
        <v>0.125</v>
      </c>
      <c r="I8" s="56">
        <v>14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54</v>
      </c>
      <c r="F9" s="30" t="s">
        <v>20</v>
      </c>
      <c r="G9" s="13">
        <v>1</v>
      </c>
      <c r="H9" s="94">
        <f>IF(B$17=0,0,G9/B$17)</f>
        <v>0.125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0.125</v>
      </c>
      <c r="I10" s="56">
        <v>26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16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7.4</v>
      </c>
      <c r="P13" s="80">
        <v>1</v>
      </c>
      <c r="Q13" s="68">
        <v>7.4</v>
      </c>
    </row>
    <row r="14" spans="1:17">
      <c r="A14" s="19" t="s">
        <v>94</v>
      </c>
      <c r="B14" s="13">
        <v>6</v>
      </c>
      <c r="C14" s="6">
        <f>IF(B$3=0,0,B14/B$3)</f>
        <v>0.1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0.3125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-32.049999999999997</v>
      </c>
      <c r="P15" s="81">
        <v>2</v>
      </c>
      <c r="Q15" s="69">
        <v>-64.099999999999994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0.13333333333333333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4" si="3"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333</v>
      </c>
      <c r="O19" s="86">
        <f t="shared" si="3"/>
        <v>1.4666666666666639</v>
      </c>
      <c r="P19" s="80">
        <v>3</v>
      </c>
      <c r="Q19" s="68">
        <v>4.3999999999999915</v>
      </c>
    </row>
    <row r="20" spans="1:17">
      <c r="A20" s="19" t="s">
        <v>11</v>
      </c>
      <c r="B20" s="13">
        <v>4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169</v>
      </c>
      <c r="O20" s="86">
        <f t="shared" si="3"/>
        <v>-4.4408920985006262E-16</v>
      </c>
      <c r="P20" s="80">
        <v>2</v>
      </c>
      <c r="Q20" s="68">
        <v>-8.8817841970012523E-16</v>
      </c>
    </row>
    <row r="21" spans="1:17">
      <c r="A21" s="19" t="s">
        <v>151</v>
      </c>
      <c r="B21" s="13">
        <v>5</v>
      </c>
      <c r="C21" s="6">
        <f>IF(B$17=0,0,B21/B$17)</f>
        <v>0.625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-7.2499999999999973</v>
      </c>
      <c r="P21" s="80">
        <v>6</v>
      </c>
      <c r="Q21" s="68">
        <v>-43.499999999999986</v>
      </c>
    </row>
    <row r="22" spans="1:17">
      <c r="A22" s="19" t="s">
        <v>149</v>
      </c>
      <c r="B22" s="13">
        <v>2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 t="shared" si="3"/>
        <v>-35.1</v>
      </c>
      <c r="P22" s="80">
        <v>8</v>
      </c>
      <c r="Q22" s="68">
        <v>-280.8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263</v>
      </c>
      <c r="O23" s="86">
        <f t="shared" si="3"/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6675</v>
      </c>
      <c r="C24" s="8">
        <v>53400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272</v>
      </c>
      <c r="O24" s="86">
        <f t="shared" si="3"/>
        <v>-55.624999999999993</v>
      </c>
      <c r="P24" s="80">
        <v>4</v>
      </c>
      <c r="Q24" s="68">
        <v>-222.49999999999997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2450</v>
      </c>
      <c r="C26" s="98">
        <v>4900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-6325</v>
      </c>
      <c r="C27" s="98">
        <v>-50600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2024-10-04T09:23:52Z</dcterms:modified>
</cp:coreProperties>
</file>