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644429B5-9522-494C-AF83-2F5BCA4F1766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Template (3)" sheetId="6297" state="hidden" r:id="rId72"/>
    <sheet name="Template" sheetId="2228" state="hidden" r:id="rId73"/>
  </sheets>
  <definedNames>
    <definedName name="アガリ数" localSheetId="7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7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7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7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7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7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7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7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7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7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7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7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7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7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7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7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7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7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7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7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7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7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7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7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7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7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7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7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7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7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7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7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7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7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7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7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7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7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7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7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7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7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7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7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7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7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7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7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7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7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7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7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7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7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7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7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7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7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7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7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7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7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39" l="1"/>
  <c r="O21" i="6327"/>
  <c r="O21" i="6329"/>
  <c r="O23" i="6339"/>
  <c r="O28" i="6335" l="1"/>
  <c r="O52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38" i="6323"/>
  <c r="O83" i="6272"/>
  <c r="O26" i="6276"/>
  <c r="O34" i="6276"/>
  <c r="O21" i="6335"/>
  <c r="O23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19" i="6333" l="1"/>
  <c r="O21" i="6333"/>
  <c r="O50" i="6309"/>
  <c r="O21" i="6339"/>
  <c r="O49" i="6309" l="1"/>
  <c r="O21" i="6334"/>
  <c r="O20" i="6339" l="1"/>
  <c r="O25" i="6339"/>
  <c r="O20" i="6323"/>
  <c r="O19" i="6322"/>
  <c r="O42" i="6309" l="1"/>
  <c r="O47" i="6309"/>
  <c r="O43" i="6301"/>
  <c r="O24" i="6339"/>
  <c r="O19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3" i="6335"/>
  <c r="O19" i="6335"/>
  <c r="O32" i="6272"/>
  <c r="O24" i="6335"/>
  <c r="O25" i="6301"/>
  <c r="O33" i="6301"/>
  <c r="O26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6" i="6322" l="1"/>
  <c r="O19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8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39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29" i="6335"/>
  <c r="O28" i="6334"/>
  <c r="O82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5" i="6333"/>
  <c r="O27" i="6333"/>
  <c r="O22" i="6333"/>
  <c r="O19" i="6329"/>
  <c r="O20" i="6329"/>
  <c r="O18" i="6324"/>
  <c r="O20" i="6326" l="1"/>
  <c r="O24" i="6326"/>
  <c r="O21" i="6326"/>
  <c r="O27" i="6334"/>
  <c r="O18" i="6335"/>
  <c r="O21" i="6336"/>
  <c r="O36" i="6323" l="1"/>
  <c r="O24" i="6327"/>
  <c r="O24" i="6333"/>
  <c r="O23" i="6333"/>
  <c r="O18" i="6334"/>
  <c r="O20" i="6334"/>
  <c r="O22" i="6335" l="1"/>
  <c r="O25" i="6335"/>
  <c r="O36" i="6327"/>
  <c r="O29" i="6334"/>
  <c r="O25" i="6334"/>
  <c r="O75" i="6272"/>
  <c r="O20" i="6336"/>
  <c r="O19" i="6336"/>
  <c r="O18" i="6336"/>
  <c r="C32" i="6336"/>
  <c r="B27" i="6336"/>
  <c r="B26" i="6336"/>
  <c r="C18" i="6336"/>
  <c r="B17" i="6336"/>
  <c r="C47" i="6336" s="1"/>
  <c r="C16" i="6336"/>
  <c r="B16" i="6336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9" i="6336"/>
  <c r="H16" i="6336"/>
  <c r="H33" i="6336"/>
  <c r="C35" i="6336"/>
  <c r="H36" i="6336"/>
  <c r="H3" i="6336"/>
  <c r="H6" i="6336"/>
  <c r="B25" i="6336"/>
  <c r="H40" i="6336"/>
  <c r="H26" i="6336"/>
  <c r="C40" i="6336"/>
  <c r="H25" i="6336"/>
  <c r="H10" i="6336"/>
  <c r="C17" i="6336"/>
  <c r="H41" i="6336"/>
  <c r="H8" i="6336"/>
  <c r="H27" i="6336"/>
  <c r="C41" i="6336"/>
  <c r="C36" i="6336"/>
  <c r="H13" i="6336"/>
  <c r="H7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5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2" i="6329" l="1"/>
  <c r="O20" i="6335"/>
  <c r="O26" i="6335"/>
  <c r="O27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30" i="6323"/>
  <c r="O23" i="6327"/>
  <c r="O53" i="6272"/>
  <c r="O22" i="6334"/>
  <c r="O23" i="6334"/>
  <c r="O24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7" i="6324"/>
  <c r="O26" i="6329"/>
  <c r="O27" i="6327"/>
  <c r="O62" i="6272"/>
  <c r="O28" i="6330"/>
  <c r="O22" i="6330"/>
  <c r="O18" i="6327"/>
  <c r="O22" i="6324"/>
  <c r="C16" i="6335" l="1"/>
  <c r="C16" i="6334"/>
  <c r="H14" i="6334"/>
  <c r="H9" i="6334"/>
  <c r="H5" i="6334"/>
  <c r="H15" i="6334"/>
  <c r="H4" i="6334"/>
  <c r="H19" i="6334"/>
  <c r="H3" i="6334"/>
  <c r="H7" i="6334"/>
  <c r="H13" i="6334"/>
  <c r="H10" i="6334"/>
  <c r="H18" i="6334"/>
  <c r="H5" i="6335"/>
  <c r="H16" i="6335"/>
  <c r="H6" i="6335"/>
  <c r="H9" i="6335"/>
  <c r="H17" i="6335"/>
  <c r="H8" i="6335"/>
  <c r="H7" i="6335"/>
  <c r="H13" i="6335"/>
  <c r="H11" i="6335"/>
  <c r="H4" i="6335"/>
  <c r="H14" i="6335"/>
  <c r="H15" i="6335"/>
  <c r="H3" i="6335"/>
  <c r="H10" i="6335"/>
  <c r="C17" i="6334"/>
  <c r="H2" i="6334"/>
  <c r="H16" i="6334"/>
  <c r="H8" i="6334"/>
  <c r="C47" i="6335"/>
  <c r="C45" i="6335"/>
  <c r="C44" i="6335"/>
  <c r="C43" i="6335"/>
  <c r="H2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8" i="6335"/>
  <c r="H26" i="6335"/>
  <c r="H25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12" i="6335"/>
  <c r="H27" i="6335"/>
  <c r="B25" i="6335"/>
  <c r="B24" i="6335"/>
  <c r="H24" i="6335"/>
  <c r="H23" i="6335"/>
  <c r="H22" i="6335"/>
  <c r="H21" i="6335"/>
  <c r="H20" i="6335"/>
  <c r="H19" i="6335"/>
  <c r="C47" i="6334"/>
  <c r="C46" i="6334"/>
  <c r="C45" i="6334"/>
  <c r="C44" i="6334"/>
  <c r="C43" i="6334"/>
  <c r="H6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5" i="6327"/>
  <c r="O22" i="6314"/>
  <c r="O20" i="6333" l="1"/>
  <c r="O26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4" i="6323"/>
  <c r="O25" i="6323"/>
  <c r="O21" i="6277"/>
  <c r="O23" i="6331"/>
  <c r="O20" i="6331"/>
  <c r="O36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3" i="6333"/>
  <c r="C39" i="6333"/>
  <c r="H16" i="6333"/>
  <c r="H27" i="6333"/>
  <c r="H33" i="6333"/>
  <c r="H34" i="6333"/>
  <c r="H15" i="6333"/>
  <c r="H9" i="6333"/>
  <c r="C20" i="6333"/>
  <c r="H23" i="6333"/>
  <c r="H2" i="6333"/>
  <c r="H5" i="6333"/>
  <c r="B24" i="6333"/>
  <c r="H38" i="6333"/>
  <c r="C19" i="6333"/>
  <c r="C42" i="6333"/>
  <c r="H20" i="6333"/>
  <c r="H24" i="6333"/>
  <c r="H28" i="6333"/>
  <c r="H35" i="6333"/>
  <c r="H39" i="6333"/>
  <c r="H7" i="6333"/>
  <c r="H10" i="6333"/>
  <c r="H6" i="6333"/>
  <c r="H25" i="6333"/>
  <c r="C44" i="6333"/>
  <c r="H8" i="6333"/>
  <c r="H14" i="6333"/>
  <c r="C21" i="6333"/>
  <c r="B25" i="6333"/>
  <c r="H31" i="6333"/>
  <c r="C36" i="6333"/>
  <c r="C40" i="6333"/>
  <c r="C45" i="6333"/>
  <c r="H36" i="6333"/>
  <c r="H4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0" i="6301" l="1"/>
  <c r="O19" i="6301"/>
  <c r="O29" i="6327"/>
  <c r="O33" i="6324"/>
  <c r="O18" i="6330" l="1"/>
  <c r="O22" i="6323"/>
  <c r="O40" i="6327"/>
  <c r="O34" i="6322"/>
  <c r="O34" i="6324"/>
  <c r="O81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2" i="6323" l="1"/>
  <c r="O20" i="6314"/>
  <c r="O18" i="6314" l="1"/>
  <c r="O19" i="6314"/>
  <c r="O35" i="6322"/>
  <c r="O31" i="6328"/>
  <c r="O24" i="6330" l="1"/>
  <c r="O26" i="6301"/>
  <c r="O32" i="6276" l="1"/>
  <c r="O20" i="6302"/>
  <c r="O27" i="6277" l="1"/>
  <c r="O37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5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2" i="6322" l="1"/>
  <c r="O38" i="6302"/>
  <c r="O31" i="6324" l="1"/>
  <c r="O23" i="6328"/>
  <c r="O25" i="6302"/>
  <c r="O32" i="6327"/>
  <c r="O20" i="6328" l="1"/>
  <c r="O35" i="6323"/>
  <c r="O19" i="6328"/>
  <c r="O31" i="6329"/>
  <c r="O27" i="6329" l="1"/>
  <c r="O24" i="6324"/>
  <c r="O19" i="6309" l="1"/>
  <c r="O32" i="6322"/>
  <c r="O32" i="6328"/>
  <c r="O26" i="6328"/>
  <c r="O25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2" i="6309"/>
  <c r="O28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3" i="6329" l="1"/>
  <c r="O46" i="6301"/>
  <c r="O20" i="6309"/>
  <c r="O43" i="6277"/>
  <c r="O29" i="6329"/>
  <c r="O28" i="6329"/>
  <c r="O25" i="6328" l="1"/>
  <c r="O62" i="6277"/>
  <c r="O34" i="6327" l="1"/>
  <c r="O46" i="6309"/>
  <c r="O23" i="6309"/>
  <c r="O29" i="6322"/>
  <c r="O20" i="6301" l="1"/>
  <c r="O31" i="6323"/>
  <c r="O34" i="6323"/>
  <c r="O36" i="6277"/>
  <c r="O21" i="6328" l="1"/>
  <c r="O18" i="6328"/>
  <c r="O19" i="6327"/>
  <c r="O38" i="6327"/>
  <c r="O36" i="6276"/>
  <c r="O35" i="6276"/>
  <c r="O27" i="6323" l="1"/>
  <c r="O29" i="6309"/>
  <c r="O21" i="6323" l="1"/>
  <c r="O26" i="6323"/>
  <c r="O30" i="6329"/>
  <c r="O24" i="6329"/>
  <c r="O25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2" i="6327"/>
  <c r="O30" i="6327"/>
  <c r="O56" i="6272"/>
  <c r="C16" i="6329" l="1"/>
  <c r="B26" i="6329"/>
  <c r="H6" i="6329"/>
  <c r="H24" i="6329"/>
  <c r="H5" i="6329"/>
  <c r="H16" i="6329"/>
  <c r="C23" i="6329"/>
  <c r="H20" i="6329"/>
  <c r="H25" i="6329"/>
  <c r="C43" i="6329"/>
  <c r="H7" i="6329"/>
  <c r="H9" i="6329"/>
  <c r="H19" i="6329"/>
  <c r="H13" i="6329"/>
  <c r="H35" i="6329"/>
  <c r="C46" i="6329"/>
  <c r="H8" i="6329"/>
  <c r="H17" i="6329"/>
  <c r="H14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5" i="6329"/>
  <c r="H18" i="6329"/>
  <c r="H12" i="6329"/>
  <c r="C22" i="6329"/>
  <c r="H29" i="6329"/>
  <c r="H39" i="6329"/>
  <c r="H41" i="6329"/>
  <c r="H11" i="6329"/>
  <c r="H3" i="6329"/>
  <c r="C19" i="6329"/>
  <c r="B24" i="6329"/>
  <c r="C39" i="6329"/>
  <c r="H23" i="6329"/>
  <c r="H27" i="6329"/>
  <c r="C35" i="6329"/>
  <c r="H42" i="6329"/>
  <c r="H4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4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6" i="6327" l="1"/>
  <c r="O39" i="6304"/>
  <c r="O30" i="6304"/>
  <c r="O21" i="6322"/>
  <c r="O33" i="6327" l="1"/>
  <c r="O28" i="6327"/>
  <c r="O20" i="6327"/>
  <c r="O46" i="6277"/>
  <c r="O40" i="6277"/>
  <c r="O25" i="6324"/>
  <c r="O28" i="6324"/>
  <c r="O38" i="6313"/>
  <c r="O32" i="6324"/>
  <c r="O26" i="6324"/>
  <c r="O25" i="6319"/>
  <c r="O21" i="6276"/>
  <c r="O24" i="6276"/>
  <c r="O45" i="6309"/>
  <c r="O21" i="6309" l="1"/>
  <c r="O22" i="6325"/>
  <c r="O21" i="6325"/>
  <c r="O20" i="6277"/>
  <c r="O23" i="6304" l="1"/>
  <c r="O26" i="6319"/>
  <c r="O33" i="6302"/>
  <c r="O29" i="6323"/>
  <c r="O23" i="6323"/>
  <c r="O19" i="6323"/>
  <c r="O37" i="6322" l="1"/>
  <c r="O27" i="6322"/>
  <c r="O19" i="6326"/>
  <c r="O18" i="6326"/>
  <c r="O29" i="6319"/>
  <c r="O43" i="6272"/>
  <c r="O31" i="6327"/>
  <c r="O37" i="6327"/>
  <c r="O25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5" i="6326"/>
  <c r="O22" i="6326"/>
  <c r="O23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6" i="6326"/>
  <c r="B5" i="6326"/>
  <c r="O4" i="6326"/>
  <c r="O3" i="6326"/>
  <c r="O2" i="6326"/>
  <c r="H3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55" i="6272"/>
  <c r="O34" i="6272"/>
  <c r="C16" i="6327" l="1"/>
  <c r="H14" i="6327"/>
  <c r="H15" i="6327"/>
  <c r="H3" i="6327"/>
  <c r="H12" i="6327"/>
  <c r="H6" i="6327"/>
  <c r="H7" i="6327"/>
  <c r="C36" i="6327"/>
  <c r="C17" i="6327"/>
  <c r="H42" i="6327"/>
  <c r="H16" i="6327"/>
  <c r="H21" i="6327"/>
  <c r="B25" i="6326"/>
  <c r="C35" i="6326"/>
  <c r="C40" i="6326"/>
  <c r="H4" i="6326"/>
  <c r="H7" i="6326"/>
  <c r="H13" i="6326"/>
  <c r="H16" i="6326"/>
  <c r="C19" i="6326"/>
  <c r="H42" i="6326"/>
  <c r="C20" i="6326"/>
  <c r="C43" i="6326"/>
  <c r="H11" i="6326"/>
  <c r="H29" i="6326"/>
  <c r="H5" i="6326"/>
  <c r="C21" i="6326"/>
  <c r="H32" i="6326"/>
  <c r="H8" i="6326"/>
  <c r="C22" i="6326"/>
  <c r="H2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31" i="6322"/>
  <c r="O27" i="6272"/>
  <c r="O37" i="6323"/>
  <c r="O33" i="6323"/>
  <c r="O28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3" i="6272"/>
  <c r="C16" i="6324" l="1"/>
  <c r="C16" i="6323"/>
  <c r="H16" i="6323"/>
  <c r="H14" i="6323"/>
  <c r="C39" i="6323"/>
  <c r="H20" i="6323"/>
  <c r="H6" i="6323"/>
  <c r="C19" i="6323"/>
  <c r="H38" i="6323"/>
  <c r="H10" i="6323"/>
  <c r="H13" i="6323"/>
  <c r="H22" i="6323"/>
  <c r="H29" i="6323"/>
  <c r="C38" i="6323"/>
  <c r="H4" i="6323"/>
  <c r="C20" i="6323"/>
  <c r="H17" i="6323"/>
  <c r="H39" i="6323"/>
  <c r="C23" i="6323"/>
  <c r="H33" i="6323"/>
  <c r="H42" i="6323"/>
  <c r="H9" i="6323"/>
  <c r="H12" i="6323"/>
  <c r="H18" i="6323"/>
  <c r="H25" i="6323"/>
  <c r="C42" i="6323"/>
  <c r="B24" i="6323"/>
  <c r="H35" i="6323"/>
  <c r="H3" i="6323"/>
  <c r="C17" i="6323"/>
  <c r="H34" i="6323"/>
  <c r="H2" i="6323"/>
  <c r="H11" i="6323"/>
  <c r="H28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8" i="6323"/>
  <c r="H19" i="6323"/>
  <c r="C21" i="6323"/>
  <c r="B25" i="6323"/>
  <c r="H31" i="6323"/>
  <c r="C36" i="6323"/>
  <c r="C40" i="6323"/>
  <c r="C45" i="6323"/>
  <c r="H36" i="6323"/>
  <c r="H5" i="6323"/>
  <c r="H15" i="6323"/>
  <c r="H24" i="6323"/>
  <c r="H27" i="6323"/>
  <c r="H32" i="6323"/>
  <c r="H37" i="6323"/>
  <c r="H41" i="6323"/>
  <c r="C46" i="6323"/>
  <c r="H23" i="6323"/>
  <c r="H30" i="6323"/>
  <c r="H40" i="6323"/>
  <c r="H7" i="6323"/>
  <c r="H21" i="6323"/>
  <c r="C22" i="6323"/>
  <c r="C37" i="6323"/>
  <c r="C41" i="6323"/>
  <c r="O23" i="6322" l="1"/>
  <c r="O39" i="6313"/>
  <c r="O21" i="6321" l="1"/>
  <c r="O18" i="6321"/>
  <c r="O18" i="6319"/>
  <c r="O33" i="6322"/>
  <c r="O28" i="6301"/>
  <c r="O28" i="6322"/>
  <c r="O26" i="6322"/>
  <c r="O30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0" i="6272"/>
  <c r="C16" i="6322" l="1"/>
  <c r="H5" i="6322"/>
  <c r="H6" i="6322"/>
  <c r="C19" i="6322"/>
  <c r="H9" i="6322"/>
  <c r="H26" i="6322"/>
  <c r="H13" i="6322"/>
  <c r="C36" i="6322"/>
  <c r="H41" i="6322"/>
  <c r="C47" i="6322"/>
  <c r="H3" i="6322"/>
  <c r="H14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9" i="6301"/>
  <c r="O18" i="6318"/>
  <c r="O27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1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4" i="6301"/>
  <c r="O44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8" i="6309"/>
  <c r="O40" i="6304"/>
  <c r="O36" i="6302"/>
  <c r="O18" i="6301"/>
  <c r="O24" i="6311" l="1"/>
  <c r="O31" i="6313"/>
  <c r="O28" i="6305"/>
  <c r="O22" i="6305"/>
  <c r="O22" i="6311" l="1"/>
  <c r="O26" i="6311"/>
  <c r="O61" i="6277"/>
  <c r="O38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1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4" i="6309"/>
  <c r="O41" i="6309"/>
  <c r="O40" i="6309"/>
  <c r="O23" i="6311" l="1"/>
  <c r="O29" i="6315"/>
  <c r="O27" i="6314"/>
  <c r="O37" i="6301"/>
  <c r="O36" i="6301"/>
  <c r="O40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5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9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2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8" i="6309"/>
  <c r="O48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8" i="6301"/>
  <c r="O34" i="6301"/>
  <c r="O49" i="6301"/>
  <c r="O3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9" i="6309"/>
  <c r="O51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7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7" i="6272"/>
  <c r="O72" i="6272"/>
  <c r="O29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6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9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8" i="6301" l="1"/>
  <c r="O42" i="6301"/>
  <c r="O30" i="6303"/>
  <c r="O28" i="6303"/>
  <c r="O22" i="6298"/>
  <c r="O20" i="6298"/>
  <c r="O18" i="6298"/>
  <c r="O38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1" i="6301"/>
  <c r="O27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8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9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9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1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9" i="6301"/>
  <c r="O45" i="6301"/>
  <c r="O35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4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3" i="6301"/>
  <c r="H20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8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2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9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7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7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4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1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1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8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1" i="6272"/>
  <c r="O73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0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76" i="6272"/>
  <c r="O5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<sst xmlns="http://schemas.openxmlformats.org/spreadsheetml/2006/main" count="14064" uniqueCount="465">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</sst>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全体!$K$2:$K$1423</c:f>
              <c:numCache>
                <c:formatCode>General</c:formatCode>
                <c:ptCount val="14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</c:numCache>
            </c:numRef>
          </c:xVal>
          <c:yVal>
            <c:numRef>
              <c:f>全体!$L$2:$L$1423</c:f>
              <c:numCache>
                <c:formatCode>\+0.0;\-0.0;\±0</c:formatCode>
                <c:ptCount val="14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-60.563380281690144</c:v>
                </c:pt>
                <c:pt idx="1">
                  <c:v>-21.45377558221595</c:v>
                </c:pt>
                <c:pt idx="2">
                  <c:v>-6.7006554989075022</c:v>
                </c:pt>
                <c:pt idx="3">
                  <c:v>-33.599361532322426</c:v>
                </c:pt>
                <c:pt idx="4">
                  <c:v>-5.1619433198380564</c:v>
                </c:pt>
                <c:pt idx="5">
                  <c:v>-19.696969696969695</c:v>
                </c:pt>
                <c:pt idx="6">
                  <c:v>-2.9761904761904763</c:v>
                </c:pt>
                <c:pt idx="7">
                  <c:v>-66.17647058823529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264</c:v>
                </c:pt>
                <c:pt idx="1">
                  <c:v>482</c:v>
                </c:pt>
                <c:pt idx="2">
                  <c:v>544</c:v>
                </c:pt>
                <c:pt idx="3">
                  <c:v>447</c:v>
                </c:pt>
                <c:pt idx="4">
                  <c:v>252</c:v>
                </c:pt>
                <c:pt idx="5">
                  <c:v>160</c:v>
                </c:pt>
                <c:pt idx="6">
                  <c:v>49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百瀬成空!$L$2:$L$16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285.71428571428572</c:v>
                </c:pt>
                <c:pt idx="1">
                  <c:v>-1421.4285714285713</c:v>
                </c:pt>
                <c:pt idx="2">
                  <c:v>171.42857142857142</c:v>
                </c:pt>
                <c:pt idx="3">
                  <c:v>-884.61538461538464</c:v>
                </c:pt>
                <c:pt idx="4">
                  <c:v>-107.69230769230769</c:v>
                </c:pt>
                <c:pt idx="5">
                  <c:v>2236.3636363636365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中村花菜!$L$2:$L$101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-351.5151515151515</c:v>
                </c:pt>
                <c:pt idx="1">
                  <c:v>-93.939393939393938</c:v>
                </c:pt>
                <c:pt idx="2">
                  <c:v>-411.22448979591837</c:v>
                </c:pt>
                <c:pt idx="3">
                  <c:v>271.73913043478262</c:v>
                </c:pt>
                <c:pt idx="4">
                  <c:v>-52</c:v>
                </c:pt>
                <c:pt idx="5">
                  <c:v>-170.90909090909091</c:v>
                </c:pt>
                <c:pt idx="6">
                  <c:v>-520</c:v>
                </c:pt>
                <c:pt idx="7">
                  <c:v>-672.72727272727275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35</c:v>
                </c:pt>
                <c:pt idx="2">
                  <c:v>32</c:v>
                </c:pt>
                <c:pt idx="3">
                  <c:v>34</c:v>
                </c:pt>
                <c:pt idx="4">
                  <c:v>18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山本悠介!$L$2:$L$111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484.40366972477062</c:v>
                </c:pt>
                <c:pt idx="1">
                  <c:v>103.6697247706422</c:v>
                </c:pt>
                <c:pt idx="2">
                  <c:v>307.40740740740739</c:v>
                </c:pt>
                <c:pt idx="3">
                  <c:v>881.18811881188117</c:v>
                </c:pt>
                <c:pt idx="4">
                  <c:v>853.33333333333337</c:v>
                </c:pt>
                <c:pt idx="5">
                  <c:v>614.03508771929819</c:v>
                </c:pt>
                <c:pt idx="6">
                  <c:v>209.375</c:v>
                </c:pt>
                <c:pt idx="7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24</c:v>
                </c:pt>
                <c:pt idx="1">
                  <c:v>52</c:v>
                </c:pt>
                <c:pt idx="2">
                  <c:v>61</c:v>
                </c:pt>
                <c:pt idx="3">
                  <c:v>34</c:v>
                </c:pt>
                <c:pt idx="4">
                  <c:v>26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宮沢璃空!$L$2:$L$33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2090.3225806451615</c:v>
                </c:pt>
                <c:pt idx="1">
                  <c:v>-145.16129032258064</c:v>
                </c:pt>
                <c:pt idx="2">
                  <c:v>-1476.6666666666667</c:v>
                </c:pt>
                <c:pt idx="3">
                  <c:v>103.44827586206897</c:v>
                </c:pt>
                <c:pt idx="4">
                  <c:v>1680.7692307692307</c:v>
                </c:pt>
                <c:pt idx="5">
                  <c:v>695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5</c:v>
                </c:pt>
                <c:pt idx="2">
                  <c:v>13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清水遙斗!$L$2:$L$38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-2861.1111111111113</c:v>
                </c:pt>
                <c:pt idx="1">
                  <c:v>108.33333333333333</c:v>
                </c:pt>
                <c:pt idx="2">
                  <c:v>-437.14285714285717</c:v>
                </c:pt>
                <c:pt idx="3">
                  <c:v>-2187.878787878788</c:v>
                </c:pt>
                <c:pt idx="4">
                  <c:v>-212.90322580645162</c:v>
                </c:pt>
                <c:pt idx="5">
                  <c:v>-1170.8333333333333</c:v>
                </c:pt>
                <c:pt idx="6">
                  <c:v>-1406.25</c:v>
                </c:pt>
                <c:pt idx="7">
                  <c:v>-1266.6666666666667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17</c:v>
                </c:pt>
                <c:pt idx="3">
                  <c:v>7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高山晶!$L$2:$L$23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-619.04761904761904</c:v>
                </c:pt>
                <c:pt idx="1">
                  <c:v>-1290</c:v>
                </c:pt>
                <c:pt idx="2">
                  <c:v>1570</c:v>
                </c:pt>
                <c:pt idx="3">
                  <c:v>1326.3157894736842</c:v>
                </c:pt>
                <c:pt idx="4">
                  <c:v>-294.11764705882354</c:v>
                </c:pt>
                <c:pt idx="5">
                  <c:v>-1630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市原望叶!$L$2:$L$5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-533.33333333333337</c:v>
                </c:pt>
                <c:pt idx="2">
                  <c:v>-1533.3333333333333</c:v>
                </c:pt>
                <c:pt idx="3">
                  <c:v>-1800</c:v>
                </c:pt>
                <c:pt idx="4">
                  <c:v>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笠原誠!$L$2:$L$34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3.125</c:v>
                </c:pt>
                <c:pt idx="1">
                  <c:v>-93.548387096774192</c:v>
                </c:pt>
                <c:pt idx="2">
                  <c:v>-109.6774193548387</c:v>
                </c:pt>
                <c:pt idx="3">
                  <c:v>-196.55172413793105</c:v>
                </c:pt>
                <c:pt idx="4">
                  <c:v>-1822.2222222222222</c:v>
                </c:pt>
                <c:pt idx="5">
                  <c:v>844.44444444444446</c:v>
                </c:pt>
                <c:pt idx="6">
                  <c:v>-957.14285714285711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12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山田夏寿希!$L$2:$L$20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2627.7777777777778</c:v>
                </c:pt>
                <c:pt idx="1">
                  <c:v>723.52941176470586</c:v>
                </c:pt>
                <c:pt idx="2">
                  <c:v>362.5</c:v>
                </c:pt>
                <c:pt idx="3">
                  <c:v>713.33333333333337</c:v>
                </c:pt>
                <c:pt idx="4">
                  <c:v>616.66666666666663</c:v>
                </c:pt>
                <c:pt idx="5">
                  <c:v>-1760</c:v>
                </c:pt>
                <c:pt idx="6">
                  <c:v>-1800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11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三井祐輝!$L$2:$L$8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-1400</c:v>
                </c:pt>
                <c:pt idx="1">
                  <c:v>-2966.6666666666665</c:v>
                </c:pt>
                <c:pt idx="2">
                  <c:v>1220</c:v>
                </c:pt>
                <c:pt idx="3">
                  <c:v>925</c:v>
                </c:pt>
                <c:pt idx="4">
                  <c:v>200</c:v>
                </c:pt>
                <c:pt idx="5">
                  <c:v>-2800</c:v>
                </c:pt>
                <c:pt idx="6">
                  <c:v>-300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前田卓美!$L$2:$L$14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333.33333333333331</c:v>
                </c:pt>
                <c:pt idx="1">
                  <c:v>-9.0909090909090917</c:v>
                </c:pt>
                <c:pt idx="2">
                  <c:v>1290.909090909091</c:v>
                </c:pt>
                <c:pt idx="3">
                  <c:v>-1010</c:v>
                </c:pt>
                <c:pt idx="4">
                  <c:v>711.11111111111109</c:v>
                </c:pt>
                <c:pt idx="5">
                  <c:v>-2950</c:v>
                </c:pt>
                <c:pt idx="6">
                  <c:v>966.66666666666663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小林莉子!$L$2:$L$13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-100</c:v>
                </c:pt>
                <c:pt idx="1">
                  <c:v>2263.6363636363635</c:v>
                </c:pt>
                <c:pt idx="2">
                  <c:v>263.63636363636363</c:v>
                </c:pt>
                <c:pt idx="3">
                  <c:v>527.27272727272725</c:v>
                </c:pt>
                <c:pt idx="4">
                  <c:v>-1280</c:v>
                </c:pt>
                <c:pt idx="5">
                  <c:v>840</c:v>
                </c:pt>
                <c:pt idx="6">
                  <c:v>-3012.5</c:v>
                </c:pt>
                <c:pt idx="7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市川琢磨!$L$2:$L$5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-666.66666666666663</c:v>
                </c:pt>
                <c:pt idx="1">
                  <c:v>3200</c:v>
                </c:pt>
                <c:pt idx="2">
                  <c:v>-1200</c:v>
                </c:pt>
                <c:pt idx="3">
                  <c:v>2433.3333333333335</c:v>
                </c:pt>
                <c:pt idx="4">
                  <c:v>-1000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佐藤大輔!$L$2:$L$7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-2820</c:v>
                </c:pt>
                <c:pt idx="1">
                  <c:v>-800</c:v>
                </c:pt>
                <c:pt idx="2">
                  <c:v>-1420</c:v>
                </c:pt>
                <c:pt idx="3">
                  <c:v>-1960</c:v>
                </c:pt>
                <c:pt idx="4">
                  <c:v>-2750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2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14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99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31</v>
      </c>
    </row>
    <row r="51" spans="1:2">
      <c r="A51" t="s">
        <v>392</v>
      </c>
      <c r="B51">
        <v>36</v>
      </c>
    </row>
    <row r="52" spans="1:2">
      <c r="A52" t="s">
        <v>391</v>
      </c>
      <c r="B52">
        <v>21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3</v>
      </c>
    </row>
    <row r="55" spans="1:2">
      <c r="A55" t="s">
        <v>396</v>
      </c>
      <c r="B55">
        <v>32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18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6</v>
      </c>
    </row>
    <row r="62" spans="1:2">
      <c r="A62" t="s">
        <v>441</v>
      </c>
      <c r="B62">
        <v>12</v>
      </c>
    </row>
    <row r="63" spans="1:2">
      <c r="A63" t="s">
        <v>442</v>
      </c>
      <c r="B63">
        <v>11</v>
      </c>
    </row>
    <row r="64" spans="1:2">
      <c r="A64" t="s">
        <v>444</v>
      </c>
      <c r="B64">
        <v>3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5</v>
      </c>
    </row>
    <row r="68" spans="1:2">
      <c r="A68" t="s">
        <v>463</v>
      </c>
      <c r="B6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0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0.53828038788211785</v>
      </c>
      <c r="C2" s="113"/>
      <c r="D2" s="110"/>
      <c r="E2" s="111"/>
      <c r="F2" s="110"/>
      <c r="G2" s="111"/>
      <c r="H2" s="112">
        <v>0.7822163907077142</v>
      </c>
      <c r="I2" s="113"/>
      <c r="J2" s="112">
        <v>0.63855653206415364</v>
      </c>
      <c r="K2" s="113"/>
      <c r="L2" s="112">
        <v>0.62694963161562856</v>
      </c>
      <c r="M2" s="113"/>
      <c r="N2" s="112">
        <v>0.70356549901681409</v>
      </c>
      <c r="O2" s="113"/>
      <c r="P2" s="112">
        <v>0.55168759615894625</v>
      </c>
      <c r="Q2" s="113"/>
      <c r="R2" s="112">
        <v>0.48364409726926272</v>
      </c>
      <c r="S2" s="113"/>
      <c r="T2" s="112">
        <v>0.24059322505222211</v>
      </c>
      <c r="U2" s="113"/>
      <c r="V2" s="112">
        <v>0.23528923988205391</v>
      </c>
      <c r="W2" s="113"/>
      <c r="X2" s="112">
        <v>0.14009121881879938</v>
      </c>
      <c r="Y2" s="113"/>
      <c r="Z2" s="112">
        <v>0.28950305920129443</v>
      </c>
      <c r="AA2" s="113"/>
      <c r="AB2" s="112">
        <v>0.29973928274712625</v>
      </c>
      <c r="AC2" s="113"/>
      <c r="AD2" s="112">
        <v>0.23797296691074346</v>
      </c>
      <c r="AE2" s="113"/>
      <c r="AF2" s="112">
        <v>-0.23635049674321182</v>
      </c>
      <c r="AG2" s="113"/>
      <c r="AH2" s="112">
        <v>0.52873644208875847</v>
      </c>
      <c r="AI2" s="113"/>
    </row>
    <row r="3" spans="1:35">
      <c r="A3" s="36">
        <v>1</v>
      </c>
      <c r="B3" s="37" t="s">
        <v>114</v>
      </c>
      <c r="C3" s="106">
        <v>355.25</v>
      </c>
      <c r="D3" s="37" t="s">
        <v>169</v>
      </c>
      <c r="E3" s="38">
        <v>1167.0000000000002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1044.2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109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6.1224489795918366E-2</v>
      </c>
      <c r="T7" s="47" t="s">
        <v>167</v>
      </c>
      <c r="U7" s="51">
        <v>8600</v>
      </c>
      <c r="V7" s="47" t="s">
        <v>444</v>
      </c>
      <c r="W7" s="51">
        <v>-1666.6666666666667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463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235</v>
      </c>
      <c r="C8" s="107">
        <v>99</v>
      </c>
      <c r="D8" s="45" t="s">
        <v>162</v>
      </c>
      <c r="E8" s="46">
        <v>268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264</v>
      </c>
      <c r="W8" s="51">
        <v>-1950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205</v>
      </c>
      <c r="AC8" s="50">
        <v>0.8571428571428571</v>
      </c>
      <c r="AD8" s="47" t="s">
        <v>196</v>
      </c>
      <c r="AE8" s="50">
        <v>0.5</v>
      </c>
      <c r="AF8" s="47" t="s">
        <v>435</v>
      </c>
      <c r="AG8" s="50">
        <v>0.6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195</v>
      </c>
      <c r="E9" s="46">
        <v>244.6999999999999</v>
      </c>
      <c r="F9" s="47" t="s">
        <v>264</v>
      </c>
      <c r="G9" s="59">
        <v>31.650000000000002</v>
      </c>
      <c r="H9" s="47" t="s">
        <v>444</v>
      </c>
      <c r="I9" s="48">
        <v>1.6666666666666667</v>
      </c>
      <c r="J9" s="47" t="s">
        <v>444</v>
      </c>
      <c r="K9" s="49">
        <v>0.66666666666666663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444</v>
      </c>
      <c r="Q9" s="50">
        <v>0.27272727272727271</v>
      </c>
      <c r="R9" s="47" t="s">
        <v>442</v>
      </c>
      <c r="S9" s="50">
        <v>8.247422680412371E-2</v>
      </c>
      <c r="T9" s="47" t="s">
        <v>216</v>
      </c>
      <c r="U9" s="51">
        <v>8496.2962962962956</v>
      </c>
      <c r="V9" s="47" t="s">
        <v>453</v>
      </c>
      <c r="W9" s="51">
        <v>-2600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162</v>
      </c>
      <c r="AC9" s="50">
        <v>0.75</v>
      </c>
      <c r="AD9" s="47" t="s">
        <v>241</v>
      </c>
      <c r="AE9" s="50">
        <v>0.5</v>
      </c>
      <c r="AF9" s="47" t="s">
        <v>166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388</v>
      </c>
      <c r="E10" s="46">
        <v>231.39999999999989</v>
      </c>
      <c r="F10" s="47" t="s">
        <v>162</v>
      </c>
      <c r="G10" s="59">
        <v>29.777777777777779</v>
      </c>
      <c r="H10" s="47" t="s">
        <v>205</v>
      </c>
      <c r="I10" s="48">
        <v>1.75</v>
      </c>
      <c r="J10" s="47" t="s">
        <v>402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463</v>
      </c>
      <c r="Q10" s="50">
        <v>0.27272727272727271</v>
      </c>
      <c r="R10" s="47" t="s">
        <v>164</v>
      </c>
      <c r="S10" s="50">
        <v>9.0909090909090912E-2</v>
      </c>
      <c r="T10" s="47" t="s">
        <v>175</v>
      </c>
      <c r="U10" s="51">
        <v>8400</v>
      </c>
      <c r="V10" s="47" t="s">
        <v>394</v>
      </c>
      <c r="W10" s="51">
        <v>-2866.6666666666665</v>
      </c>
      <c r="X10" s="47" t="s">
        <v>164</v>
      </c>
      <c r="Y10" s="50">
        <v>0.26446280991735538</v>
      </c>
      <c r="Z10" s="47" t="s">
        <v>163</v>
      </c>
      <c r="AA10" s="50">
        <v>0.30894308943089432</v>
      </c>
      <c r="AB10" s="47" t="s">
        <v>166</v>
      </c>
      <c r="AC10" s="50">
        <v>0.75</v>
      </c>
      <c r="AD10" s="47" t="s">
        <v>395</v>
      </c>
      <c r="AE10" s="50">
        <v>0.5</v>
      </c>
      <c r="AF10" s="47" t="s">
        <v>297</v>
      </c>
      <c r="AG10" s="50">
        <v>0.5714285714285714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444</v>
      </c>
      <c r="G11" s="59">
        <v>25.900000000000002</v>
      </c>
      <c r="H11" s="47" t="s">
        <v>162</v>
      </c>
      <c r="I11" s="48">
        <v>1.8888888888888888</v>
      </c>
      <c r="J11" s="47" t="s">
        <v>177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162</v>
      </c>
      <c r="Q11" s="50">
        <v>0.26923076923076922</v>
      </c>
      <c r="R11" s="47" t="s">
        <v>402</v>
      </c>
      <c r="S11" s="50">
        <v>9.285714285714286E-2</v>
      </c>
      <c r="T11" s="47" t="s">
        <v>205</v>
      </c>
      <c r="U11" s="51">
        <v>8333.3333333333339</v>
      </c>
      <c r="V11" s="47" t="s">
        <v>175</v>
      </c>
      <c r="W11" s="51">
        <v>-2950</v>
      </c>
      <c r="X11" s="47" t="s">
        <v>402</v>
      </c>
      <c r="Y11" s="50">
        <v>0.26428571428571429</v>
      </c>
      <c r="Z11" s="47" t="s">
        <v>180</v>
      </c>
      <c r="AA11" s="50">
        <v>0.2857142857142857</v>
      </c>
      <c r="AB11" s="47" t="s">
        <v>175</v>
      </c>
      <c r="AC11" s="50">
        <v>0.75</v>
      </c>
      <c r="AD11" s="47" t="s">
        <v>432</v>
      </c>
      <c r="AE11" s="50">
        <v>0.5</v>
      </c>
      <c r="AF11" s="47" t="s">
        <v>163</v>
      </c>
      <c r="AG11" s="50">
        <v>0.56521739130434778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402</v>
      </c>
      <c r="G12" s="59">
        <v>17.743750000000002</v>
      </c>
      <c r="H12" s="47" t="s">
        <v>167</v>
      </c>
      <c r="I12" s="48">
        <v>2</v>
      </c>
      <c r="J12" s="47" t="s">
        <v>205</v>
      </c>
      <c r="K12" s="49">
        <v>0.5</v>
      </c>
      <c r="L12" s="47" t="s">
        <v>444</v>
      </c>
      <c r="M12" s="49">
        <v>0</v>
      </c>
      <c r="N12" s="47" t="s">
        <v>191</v>
      </c>
      <c r="O12" s="49">
        <v>0.7142857142857143</v>
      </c>
      <c r="P12" s="47" t="s">
        <v>265</v>
      </c>
      <c r="Q12" s="50">
        <v>0.25352112676056338</v>
      </c>
      <c r="R12" s="47" t="s">
        <v>169</v>
      </c>
      <c r="S12" s="50">
        <v>9.5127610208816701E-2</v>
      </c>
      <c r="T12" s="47" t="s">
        <v>432</v>
      </c>
      <c r="U12" s="51">
        <v>8000</v>
      </c>
      <c r="V12" s="47" t="s">
        <v>442</v>
      </c>
      <c r="W12" s="51">
        <v>-3175</v>
      </c>
      <c r="X12" s="47" t="s">
        <v>162</v>
      </c>
      <c r="Y12" s="50">
        <v>0.25641025641025639</v>
      </c>
      <c r="Z12" s="47" t="s">
        <v>392</v>
      </c>
      <c r="AA12" s="50">
        <v>0.28037383177570091</v>
      </c>
      <c r="AB12" s="47" t="s">
        <v>177</v>
      </c>
      <c r="AC12" s="50">
        <v>0.75</v>
      </c>
      <c r="AD12" s="47" t="s">
        <v>265</v>
      </c>
      <c r="AE12" s="50">
        <v>0.4838709677419355</v>
      </c>
      <c r="AF12" s="47" t="s">
        <v>269</v>
      </c>
      <c r="AG12" s="50">
        <v>0.55172413793103448</v>
      </c>
      <c r="AH12" s="47" t="s">
        <v>402</v>
      </c>
      <c r="AI12" s="54">
        <v>66000</v>
      </c>
    </row>
    <row r="13" spans="1:35">
      <c r="A13" s="44">
        <v>11</v>
      </c>
      <c r="B13" s="45" t="s">
        <v>392</v>
      </c>
      <c r="C13" s="107">
        <v>36</v>
      </c>
      <c r="D13" s="45" t="s">
        <v>205</v>
      </c>
      <c r="E13" s="46">
        <v>141.1</v>
      </c>
      <c r="F13" s="47" t="s">
        <v>167</v>
      </c>
      <c r="G13" s="59">
        <v>14</v>
      </c>
      <c r="H13" s="47" t="s">
        <v>402</v>
      </c>
      <c r="I13" s="48">
        <v>2.0625</v>
      </c>
      <c r="J13" s="47" t="s">
        <v>264</v>
      </c>
      <c r="K13" s="49">
        <v>0.5</v>
      </c>
      <c r="L13" s="47" t="s">
        <v>453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395</v>
      </c>
      <c r="S13" s="50">
        <v>9.5238095238095233E-2</v>
      </c>
      <c r="T13" s="47" t="s">
        <v>231</v>
      </c>
      <c r="U13" s="51">
        <v>7975</v>
      </c>
      <c r="V13" s="47" t="s">
        <v>297</v>
      </c>
      <c r="W13" s="51">
        <v>-3530</v>
      </c>
      <c r="X13" s="47" t="s">
        <v>277</v>
      </c>
      <c r="Y13" s="50">
        <v>0.2537313432835821</v>
      </c>
      <c r="Z13" s="47" t="s">
        <v>402</v>
      </c>
      <c r="AA13" s="50">
        <v>0.27857142857142858</v>
      </c>
      <c r="AB13" s="47" t="s">
        <v>168</v>
      </c>
      <c r="AC13" s="50">
        <v>0.7142857142857143</v>
      </c>
      <c r="AD13" s="47" t="s">
        <v>179</v>
      </c>
      <c r="AE13" s="50">
        <v>0.45454545454545453</v>
      </c>
      <c r="AF13" s="47" t="s">
        <v>412</v>
      </c>
      <c r="AG13" s="50">
        <v>0.53333333333333333</v>
      </c>
      <c r="AH13" s="47" t="s">
        <v>277</v>
      </c>
      <c r="AI13" s="54">
        <v>65700</v>
      </c>
    </row>
    <row r="14" spans="1:35">
      <c r="A14" s="44">
        <v>12</v>
      </c>
      <c r="B14" s="45" t="s">
        <v>244</v>
      </c>
      <c r="C14" s="107">
        <v>34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191</v>
      </c>
      <c r="I14" s="48">
        <v>2.1428571428571428</v>
      </c>
      <c r="J14" s="47" t="s">
        <v>168</v>
      </c>
      <c r="K14" s="49">
        <v>0.3888888888888889</v>
      </c>
      <c r="L14" s="47" t="s">
        <v>463</v>
      </c>
      <c r="M14" s="49">
        <v>0</v>
      </c>
      <c r="N14" s="47" t="s">
        <v>162</v>
      </c>
      <c r="O14" s="49">
        <v>0.66666666666666663</v>
      </c>
      <c r="P14" s="47" t="s">
        <v>453</v>
      </c>
      <c r="Q14" s="50">
        <v>0.25</v>
      </c>
      <c r="R14" s="47" t="s">
        <v>396</v>
      </c>
      <c r="S14" s="50">
        <v>9.7560975609756101E-2</v>
      </c>
      <c r="T14" s="47" t="s">
        <v>264</v>
      </c>
      <c r="U14" s="51">
        <v>7966.666666666667</v>
      </c>
      <c r="V14" s="47" t="s">
        <v>191</v>
      </c>
      <c r="W14" s="51">
        <v>-3740</v>
      </c>
      <c r="X14" s="47" t="s">
        <v>404</v>
      </c>
      <c r="Y14" s="50">
        <v>0.25185185185185183</v>
      </c>
      <c r="Z14" s="47" t="s">
        <v>277</v>
      </c>
      <c r="AA14" s="50">
        <v>0.27272727272727271</v>
      </c>
      <c r="AB14" s="47" t="s">
        <v>404</v>
      </c>
      <c r="AC14" s="50">
        <v>0.67647058823529416</v>
      </c>
      <c r="AD14" s="47" t="s">
        <v>391</v>
      </c>
      <c r="AE14" s="50">
        <v>0.44</v>
      </c>
      <c r="AF14" s="47" t="s">
        <v>441</v>
      </c>
      <c r="AG14" s="50">
        <v>0.52380952380952384</v>
      </c>
      <c r="AH14" s="47" t="s">
        <v>168</v>
      </c>
      <c r="AI14" s="54">
        <v>65600</v>
      </c>
    </row>
    <row r="15" spans="1:35">
      <c r="A15" s="44">
        <v>13</v>
      </c>
      <c r="B15" s="45" t="s">
        <v>324</v>
      </c>
      <c r="C15" s="107">
        <v>33</v>
      </c>
      <c r="D15" s="45" t="s">
        <v>191</v>
      </c>
      <c r="E15" s="46">
        <v>79.299999999999983</v>
      </c>
      <c r="F15" s="47" t="s">
        <v>263</v>
      </c>
      <c r="G15" s="59">
        <v>9.5798165137614681</v>
      </c>
      <c r="H15" s="47" t="s">
        <v>263</v>
      </c>
      <c r="I15" s="48">
        <v>2.2293577981651378</v>
      </c>
      <c r="J15" s="47" t="s">
        <v>265</v>
      </c>
      <c r="K15" s="49">
        <v>0.37931034482758619</v>
      </c>
      <c r="L15" s="47" t="s">
        <v>191</v>
      </c>
      <c r="M15" s="49">
        <v>7.1428571428571425E-2</v>
      </c>
      <c r="N15" s="47" t="s">
        <v>386</v>
      </c>
      <c r="O15" s="49">
        <v>0.66666666666666663</v>
      </c>
      <c r="P15" s="47" t="s">
        <v>263</v>
      </c>
      <c r="Q15" s="50">
        <v>0.24597701149425288</v>
      </c>
      <c r="R15" s="47" t="s">
        <v>255</v>
      </c>
      <c r="S15" s="50">
        <v>9.8591549295774641E-2</v>
      </c>
      <c r="T15" s="47" t="s">
        <v>228</v>
      </c>
      <c r="U15" s="51">
        <v>7950</v>
      </c>
      <c r="V15" s="47" t="s">
        <v>215</v>
      </c>
      <c r="W15" s="51">
        <v>-3900</v>
      </c>
      <c r="X15" s="47" t="s">
        <v>196</v>
      </c>
      <c r="Y15" s="50">
        <v>0.25</v>
      </c>
      <c r="Z15" s="47" t="s">
        <v>241</v>
      </c>
      <c r="AA15" s="50">
        <v>0.27272727272727271</v>
      </c>
      <c r="AB15" s="47" t="s">
        <v>297</v>
      </c>
      <c r="AC15" s="50">
        <v>0.66666666666666663</v>
      </c>
      <c r="AD15" s="47" t="s">
        <v>333</v>
      </c>
      <c r="AE15" s="50">
        <v>0.43396226415094341</v>
      </c>
      <c r="AF15" s="47" t="s">
        <v>167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396</v>
      </c>
      <c r="C16" s="107">
        <v>32</v>
      </c>
      <c r="D16" s="45" t="s">
        <v>444</v>
      </c>
      <c r="E16" s="46">
        <v>77.7</v>
      </c>
      <c r="F16" s="47" t="s">
        <v>168</v>
      </c>
      <c r="G16" s="59">
        <v>8.5777777777777757</v>
      </c>
      <c r="H16" s="47" t="s">
        <v>169</v>
      </c>
      <c r="I16" s="48">
        <v>2.2342342342342341</v>
      </c>
      <c r="J16" s="47" t="s">
        <v>169</v>
      </c>
      <c r="K16" s="49">
        <v>0.34234234234234234</v>
      </c>
      <c r="L16" s="47" t="s">
        <v>244</v>
      </c>
      <c r="M16" s="49">
        <v>0.11764705882352941</v>
      </c>
      <c r="N16" s="47" t="s">
        <v>395</v>
      </c>
      <c r="O16" s="49">
        <v>0.66666666666666663</v>
      </c>
      <c r="P16" s="47" t="s">
        <v>276</v>
      </c>
      <c r="Q16" s="50">
        <v>0.24465558194774348</v>
      </c>
      <c r="R16" s="47" t="s">
        <v>276</v>
      </c>
      <c r="S16" s="50">
        <v>0.10095011876484561</v>
      </c>
      <c r="T16" s="47" t="s">
        <v>162</v>
      </c>
      <c r="U16" s="51">
        <v>7942.8571428571431</v>
      </c>
      <c r="V16" s="47" t="s">
        <v>231</v>
      </c>
      <c r="W16" s="51">
        <v>-3900</v>
      </c>
      <c r="X16" s="47" t="s">
        <v>205</v>
      </c>
      <c r="Y16" s="50">
        <v>0.25</v>
      </c>
      <c r="Z16" s="47" t="s">
        <v>263</v>
      </c>
      <c r="AA16" s="50">
        <v>0.26666666666666666</v>
      </c>
      <c r="AB16" s="47" t="s">
        <v>269</v>
      </c>
      <c r="AC16" s="50">
        <v>0.625</v>
      </c>
      <c r="AD16" s="47" t="s">
        <v>255</v>
      </c>
      <c r="AE16" s="50">
        <v>0.41025641025641024</v>
      </c>
      <c r="AF16" s="47" t="s">
        <v>203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388</v>
      </c>
      <c r="C17" s="107">
        <v>31</v>
      </c>
      <c r="D17" s="45" t="s">
        <v>391</v>
      </c>
      <c r="E17" s="46">
        <v>68.600000000000023</v>
      </c>
      <c r="F17" s="47" t="s">
        <v>388</v>
      </c>
      <c r="G17" s="59">
        <v>7.4645161290322548</v>
      </c>
      <c r="H17" s="47" t="s">
        <v>276</v>
      </c>
      <c r="I17" s="48">
        <v>2.2999999999999998</v>
      </c>
      <c r="J17" s="47" t="s">
        <v>441</v>
      </c>
      <c r="K17" s="49">
        <v>0.33333333333333331</v>
      </c>
      <c r="L17" s="47" t="s">
        <v>263</v>
      </c>
      <c r="M17" s="49">
        <v>0.13761467889908258</v>
      </c>
      <c r="N17" s="47" t="s">
        <v>444</v>
      </c>
      <c r="O17" s="49">
        <v>0.66666666666666663</v>
      </c>
      <c r="P17" s="47" t="s">
        <v>179</v>
      </c>
      <c r="Q17" s="50">
        <v>0.24427480916030533</v>
      </c>
      <c r="R17" s="47" t="s">
        <v>177</v>
      </c>
      <c r="S17" s="50">
        <v>0.10526315789473684</v>
      </c>
      <c r="T17" s="47" t="s">
        <v>244</v>
      </c>
      <c r="U17" s="51">
        <v>7383.333333333333</v>
      </c>
      <c r="V17" s="47" t="s">
        <v>386</v>
      </c>
      <c r="W17" s="51">
        <v>-3940</v>
      </c>
      <c r="X17" s="47" t="s">
        <v>386</v>
      </c>
      <c r="Y17" s="50">
        <v>0.25</v>
      </c>
      <c r="Z17" s="47" t="s">
        <v>423</v>
      </c>
      <c r="AA17" s="50">
        <v>0.26470588235294118</v>
      </c>
      <c r="AB17" s="47" t="s">
        <v>423</v>
      </c>
      <c r="AC17" s="50">
        <v>0.625</v>
      </c>
      <c r="AD17" s="47" t="s">
        <v>169</v>
      </c>
      <c r="AE17" s="50">
        <v>0.39</v>
      </c>
      <c r="AF17" s="47" t="s">
        <v>223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264</v>
      </c>
      <c r="E18" s="46">
        <v>63.300000000000004</v>
      </c>
      <c r="F18" s="47" t="s">
        <v>276</v>
      </c>
      <c r="G18" s="59">
        <v>7.3575000000000061</v>
      </c>
      <c r="H18" s="47" t="s">
        <v>265</v>
      </c>
      <c r="I18" s="48">
        <v>2.3103448275862069</v>
      </c>
      <c r="J18" s="47" t="s">
        <v>395</v>
      </c>
      <c r="K18" s="49">
        <v>0.33333333333333331</v>
      </c>
      <c r="L18" s="47" t="s">
        <v>391</v>
      </c>
      <c r="M18" s="49">
        <v>0.14285714285714285</v>
      </c>
      <c r="N18" s="47" t="s">
        <v>164</v>
      </c>
      <c r="O18" s="49">
        <v>0.6</v>
      </c>
      <c r="P18" s="47" t="s">
        <v>277</v>
      </c>
      <c r="Q18" s="50">
        <v>0.23880597014925373</v>
      </c>
      <c r="R18" s="47" t="s">
        <v>179</v>
      </c>
      <c r="S18" s="50">
        <v>0.10687022900763359</v>
      </c>
      <c r="T18" s="47" t="s">
        <v>164</v>
      </c>
      <c r="U18" s="51">
        <v>7355</v>
      </c>
      <c r="V18" s="47" t="s">
        <v>258</v>
      </c>
      <c r="W18" s="51">
        <v>-4254.545454545455</v>
      </c>
      <c r="X18" s="47" t="s">
        <v>453</v>
      </c>
      <c r="Y18" s="50">
        <v>0.25</v>
      </c>
      <c r="Z18" s="47" t="s">
        <v>396</v>
      </c>
      <c r="AA18" s="50">
        <v>0.26016260162601629</v>
      </c>
      <c r="AB18" s="47" t="s">
        <v>441</v>
      </c>
      <c r="AC18" s="50">
        <v>0.61111111111111116</v>
      </c>
      <c r="AD18" s="47" t="s">
        <v>161</v>
      </c>
      <c r="AE18" s="50">
        <v>0.3888888888888889</v>
      </c>
      <c r="AF18" s="47" t="s">
        <v>268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453</v>
      </c>
      <c r="E19" s="46">
        <v>58.9</v>
      </c>
      <c r="F19" s="47" t="s">
        <v>265</v>
      </c>
      <c r="G19" s="59">
        <v>6.8965517241379342</v>
      </c>
      <c r="H19" s="47" t="s">
        <v>388</v>
      </c>
      <c r="I19" s="48">
        <v>2.3225806451612905</v>
      </c>
      <c r="J19" s="47" t="s">
        <v>388</v>
      </c>
      <c r="K19" s="49">
        <v>0.32258064516129031</v>
      </c>
      <c r="L19" s="47" t="s">
        <v>195</v>
      </c>
      <c r="M19" s="49">
        <v>0.15254237288135594</v>
      </c>
      <c r="N19" s="47" t="s">
        <v>263</v>
      </c>
      <c r="O19" s="49">
        <v>0.59633027522935778</v>
      </c>
      <c r="P19" s="47" t="s">
        <v>264</v>
      </c>
      <c r="Q19" s="50">
        <v>0.23076923076923078</v>
      </c>
      <c r="R19" s="47" t="s">
        <v>205</v>
      </c>
      <c r="S19" s="50">
        <v>0.10714285714285714</v>
      </c>
      <c r="T19" s="47" t="s">
        <v>223</v>
      </c>
      <c r="U19" s="51">
        <v>7200</v>
      </c>
      <c r="V19" s="47" t="s">
        <v>263</v>
      </c>
      <c r="W19" s="51">
        <v>-4674.7747747747744</v>
      </c>
      <c r="X19" s="47" t="s">
        <v>335</v>
      </c>
      <c r="Y19" s="50">
        <v>0.24731182795698925</v>
      </c>
      <c r="Z19" s="47" t="s">
        <v>164</v>
      </c>
      <c r="AA19" s="50">
        <v>0.256198347107438</v>
      </c>
      <c r="AB19" s="47" t="s">
        <v>235</v>
      </c>
      <c r="AC19" s="50">
        <v>0.6</v>
      </c>
      <c r="AD19" s="47" t="s">
        <v>441</v>
      </c>
      <c r="AE19" s="50">
        <v>0.3888888888888889</v>
      </c>
      <c r="AF19" s="47" t="s">
        <v>444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463</v>
      </c>
      <c r="E20" s="46">
        <v>58.8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277</v>
      </c>
      <c r="K20" s="49">
        <v>0.32038834951456313</v>
      </c>
      <c r="L20" s="47" t="s">
        <v>435</v>
      </c>
      <c r="M20" s="49">
        <v>0.16666666666666666</v>
      </c>
      <c r="N20" s="47" t="s">
        <v>169</v>
      </c>
      <c r="O20" s="49">
        <v>0.59459459459459463</v>
      </c>
      <c r="P20" s="47" t="s">
        <v>404</v>
      </c>
      <c r="Q20" s="50">
        <v>0.22962962962962963</v>
      </c>
      <c r="R20" s="47" t="s">
        <v>213</v>
      </c>
      <c r="S20" s="50">
        <v>0.1111111111111111</v>
      </c>
      <c r="T20" s="47" t="s">
        <v>169</v>
      </c>
      <c r="U20" s="51">
        <v>7182.9787234042551</v>
      </c>
      <c r="V20" s="47" t="s">
        <v>388</v>
      </c>
      <c r="W20" s="51">
        <v>-4680</v>
      </c>
      <c r="X20" s="47" t="s">
        <v>423</v>
      </c>
      <c r="Y20" s="50">
        <v>0.23529411764705882</v>
      </c>
      <c r="Z20" s="47" t="s">
        <v>272</v>
      </c>
      <c r="AA20" s="50">
        <v>0.25311203319502074</v>
      </c>
      <c r="AB20" s="47" t="s">
        <v>263</v>
      </c>
      <c r="AC20" s="50">
        <v>0.57948717948717954</v>
      </c>
      <c r="AD20" s="47" t="s">
        <v>168</v>
      </c>
      <c r="AE20" s="50">
        <v>0.38297872340425532</v>
      </c>
      <c r="AF20" s="47" t="s">
        <v>255</v>
      </c>
      <c r="AG20" s="50">
        <v>0.47727272727272729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432</v>
      </c>
      <c r="E21" s="46">
        <v>58.7</v>
      </c>
      <c r="F21" s="47" t="s">
        <v>277</v>
      </c>
      <c r="G21" s="59">
        <v>4.4116504854368932</v>
      </c>
      <c r="H21" s="47" t="s">
        <v>441</v>
      </c>
      <c r="I21" s="48">
        <v>2.3333333333333335</v>
      </c>
      <c r="J21" s="47" t="s">
        <v>263</v>
      </c>
      <c r="K21" s="49">
        <v>0.31192660550458717</v>
      </c>
      <c r="L21" s="47" t="s">
        <v>169</v>
      </c>
      <c r="M21" s="49">
        <v>0.17117117117117117</v>
      </c>
      <c r="N21" s="47" t="s">
        <v>276</v>
      </c>
      <c r="O21" s="49">
        <v>0.59166666666666667</v>
      </c>
      <c r="P21" s="47" t="s">
        <v>402</v>
      </c>
      <c r="Q21" s="50">
        <v>0.22857142857142856</v>
      </c>
      <c r="R21" s="47" t="s">
        <v>265</v>
      </c>
      <c r="S21" s="50">
        <v>0.11267605633802817</v>
      </c>
      <c r="T21" s="47" t="s">
        <v>227</v>
      </c>
      <c r="U21" s="51">
        <v>7161.9047619047615</v>
      </c>
      <c r="V21" s="47" t="s">
        <v>202</v>
      </c>
      <c r="W21" s="51">
        <v>-4800</v>
      </c>
      <c r="X21" s="47" t="s">
        <v>272</v>
      </c>
      <c r="Y21" s="50">
        <v>0.23374827109266944</v>
      </c>
      <c r="Z21" s="47" t="s">
        <v>179</v>
      </c>
      <c r="AA21" s="50">
        <v>0.25190839694656486</v>
      </c>
      <c r="AB21" s="47" t="s">
        <v>276</v>
      </c>
      <c r="AC21" s="50">
        <v>0.57541899441340782</v>
      </c>
      <c r="AD21" s="47" t="s">
        <v>388</v>
      </c>
      <c r="AE21" s="50">
        <v>0.36363636363636365</v>
      </c>
      <c r="AF21" s="47" t="s">
        <v>324</v>
      </c>
      <c r="AG21" s="50">
        <v>0.46153846153846156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268</v>
      </c>
      <c r="E22" s="46">
        <v>52.1</v>
      </c>
      <c r="F22" s="47" t="s">
        <v>195</v>
      </c>
      <c r="G22" s="59">
        <v>4.1474576271186425</v>
      </c>
      <c r="H22" s="47" t="s">
        <v>395</v>
      </c>
      <c r="I22" s="48">
        <v>2.3333333333333335</v>
      </c>
      <c r="J22" s="47" t="s">
        <v>161</v>
      </c>
      <c r="K22" s="49">
        <v>0.3</v>
      </c>
      <c r="L22" s="47" t="s">
        <v>442</v>
      </c>
      <c r="M22" s="49">
        <v>0.18181818181818182</v>
      </c>
      <c r="N22" s="47" t="s">
        <v>441</v>
      </c>
      <c r="O22" s="49">
        <v>0.58333333333333337</v>
      </c>
      <c r="P22" s="47" t="s">
        <v>441</v>
      </c>
      <c r="Q22" s="50">
        <v>0.22826086956521738</v>
      </c>
      <c r="R22" s="47" t="s">
        <v>333</v>
      </c>
      <c r="S22" s="50">
        <v>0.11392405063291139</v>
      </c>
      <c r="T22" s="47" t="s">
        <v>161</v>
      </c>
      <c r="U22" s="51">
        <v>7025</v>
      </c>
      <c r="V22" s="47" t="s">
        <v>423</v>
      </c>
      <c r="W22" s="51">
        <v>-4800</v>
      </c>
      <c r="X22" s="47" t="s">
        <v>195</v>
      </c>
      <c r="Y22" s="50">
        <v>0.23349056603773585</v>
      </c>
      <c r="Z22" s="47" t="s">
        <v>196</v>
      </c>
      <c r="AA22" s="50">
        <v>0.25</v>
      </c>
      <c r="AB22" s="47" t="s">
        <v>228</v>
      </c>
      <c r="AC22" s="50">
        <v>0.56666666666666665</v>
      </c>
      <c r="AD22" s="47" t="s">
        <v>263</v>
      </c>
      <c r="AE22" s="50">
        <v>0.36206896551724138</v>
      </c>
      <c r="AF22" s="47" t="s">
        <v>244</v>
      </c>
      <c r="AG22" s="50">
        <v>0.45833333333333331</v>
      </c>
      <c r="AH22" s="47" t="s">
        <v>388</v>
      </c>
      <c r="AI22" s="54">
        <v>57800</v>
      </c>
    </row>
    <row r="23" spans="1:35">
      <c r="A23" s="44">
        <v>21</v>
      </c>
      <c r="B23" s="45" t="s">
        <v>391</v>
      </c>
      <c r="C23" s="107">
        <v>21</v>
      </c>
      <c r="D23" s="45" t="s">
        <v>441</v>
      </c>
      <c r="E23" s="46">
        <v>39.600000000000009</v>
      </c>
      <c r="F23" s="47" t="s">
        <v>441</v>
      </c>
      <c r="G23" s="59">
        <v>3.3000000000000007</v>
      </c>
      <c r="H23" s="47" t="s">
        <v>391</v>
      </c>
      <c r="I23" s="48">
        <v>2.3809523809523809</v>
      </c>
      <c r="J23" s="47" t="s">
        <v>276</v>
      </c>
      <c r="K23" s="49">
        <v>0.3</v>
      </c>
      <c r="L23" s="47" t="s">
        <v>179</v>
      </c>
      <c r="M23" s="49">
        <v>0.1875</v>
      </c>
      <c r="N23" s="47" t="s">
        <v>227</v>
      </c>
      <c r="O23" s="49">
        <v>0.5714285714285714</v>
      </c>
      <c r="P23" s="47" t="s">
        <v>241</v>
      </c>
      <c r="Q23" s="50">
        <v>0.22727272727272727</v>
      </c>
      <c r="R23" s="47" t="s">
        <v>166</v>
      </c>
      <c r="S23" s="50">
        <v>0.11428571428571428</v>
      </c>
      <c r="T23" s="47" t="s">
        <v>238</v>
      </c>
      <c r="U23" s="51">
        <v>6984.3137254901958</v>
      </c>
      <c r="V23" s="47" t="s">
        <v>435</v>
      </c>
      <c r="W23" s="51">
        <v>-4833.333333333333</v>
      </c>
      <c r="X23" s="47" t="s">
        <v>412</v>
      </c>
      <c r="Y23" s="50">
        <v>0.23255813953488372</v>
      </c>
      <c r="Z23" s="47" t="s">
        <v>435</v>
      </c>
      <c r="AA23" s="50">
        <v>0.24489795918367346</v>
      </c>
      <c r="AB23" s="47" t="s">
        <v>169</v>
      </c>
      <c r="AC23" s="50">
        <v>0.56643356643356646</v>
      </c>
      <c r="AD23" s="47" t="s">
        <v>396</v>
      </c>
      <c r="AE23" s="50">
        <v>0.359375</v>
      </c>
      <c r="AF23" s="47" t="s">
        <v>333</v>
      </c>
      <c r="AG23" s="50">
        <v>0.45614035087719296</v>
      </c>
      <c r="AH23" s="47" t="s">
        <v>205</v>
      </c>
      <c r="AI23" s="54">
        <v>57200</v>
      </c>
    </row>
    <row r="24" spans="1:35">
      <c r="A24" s="44">
        <v>22</v>
      </c>
      <c r="B24" s="45" t="s">
        <v>228</v>
      </c>
      <c r="C24" s="107">
        <v>20</v>
      </c>
      <c r="D24" s="45" t="s">
        <v>164</v>
      </c>
      <c r="E24" s="46">
        <v>22.499999999999993</v>
      </c>
      <c r="F24" s="47" t="s">
        <v>391</v>
      </c>
      <c r="G24" s="59">
        <v>3.2666666666666679</v>
      </c>
      <c r="H24" s="47" t="s">
        <v>277</v>
      </c>
      <c r="I24" s="48">
        <v>2.3883495145631066</v>
      </c>
      <c r="J24" s="47" t="s">
        <v>163</v>
      </c>
      <c r="K24" s="49">
        <v>0.2857142857142857</v>
      </c>
      <c r="L24" s="47" t="s">
        <v>276</v>
      </c>
      <c r="M24" s="49">
        <v>0.19166666666666668</v>
      </c>
      <c r="N24" s="47" t="s">
        <v>168</v>
      </c>
      <c r="O24" s="49">
        <v>0.55555555555555558</v>
      </c>
      <c r="P24" s="47" t="s">
        <v>227</v>
      </c>
      <c r="Q24" s="50">
        <v>0.22580645161290322</v>
      </c>
      <c r="R24" s="47" t="s">
        <v>404</v>
      </c>
      <c r="S24" s="50">
        <v>0.11851851851851852</v>
      </c>
      <c r="T24" s="47" t="s">
        <v>458</v>
      </c>
      <c r="U24" s="51">
        <v>6975</v>
      </c>
      <c r="V24" s="47" t="s">
        <v>404</v>
      </c>
      <c r="W24" s="51">
        <v>-4850</v>
      </c>
      <c r="X24" s="47" t="s">
        <v>388</v>
      </c>
      <c r="Y24" s="50">
        <v>0.22592592592592592</v>
      </c>
      <c r="Z24" s="47" t="s">
        <v>191</v>
      </c>
      <c r="AA24" s="50">
        <v>0.24347826086956523</v>
      </c>
      <c r="AB24" s="47" t="s">
        <v>265</v>
      </c>
      <c r="AC24" s="50">
        <v>0.56140350877192979</v>
      </c>
      <c r="AD24" s="47" t="s">
        <v>304</v>
      </c>
      <c r="AE24" s="50">
        <v>0.35820895522388058</v>
      </c>
      <c r="AF24" s="47" t="s">
        <v>216</v>
      </c>
      <c r="AG24" s="50">
        <v>0.44444444444444442</v>
      </c>
      <c r="AH24" s="47" t="s">
        <v>161</v>
      </c>
      <c r="AI24" s="54">
        <v>54900</v>
      </c>
    </row>
    <row r="25" spans="1:35">
      <c r="A25" s="44">
        <v>23</v>
      </c>
      <c r="B25" s="45" t="s">
        <v>168</v>
      </c>
      <c r="C25" s="107">
        <v>18</v>
      </c>
      <c r="D25" s="45" t="s">
        <v>244</v>
      </c>
      <c r="E25" s="46">
        <v>14.299999999999951</v>
      </c>
      <c r="F25" s="47" t="s">
        <v>177</v>
      </c>
      <c r="G25" s="59">
        <v>1.9499999999999993</v>
      </c>
      <c r="H25" s="47" t="s">
        <v>195</v>
      </c>
      <c r="I25" s="48">
        <v>2.3898305084745761</v>
      </c>
      <c r="J25" s="47" t="s">
        <v>391</v>
      </c>
      <c r="K25" s="49">
        <v>0.2857142857142857</v>
      </c>
      <c r="L25" s="47" t="s">
        <v>388</v>
      </c>
      <c r="M25" s="49">
        <v>0.19354838709677419</v>
      </c>
      <c r="N25" s="47" t="s">
        <v>241</v>
      </c>
      <c r="O25" s="49">
        <v>0.55555555555555558</v>
      </c>
      <c r="P25" s="47" t="s">
        <v>304</v>
      </c>
      <c r="Q25" s="50">
        <v>0.22222222222222221</v>
      </c>
      <c r="R25" s="47" t="s">
        <v>244</v>
      </c>
      <c r="S25" s="50">
        <v>0.12204724409448819</v>
      </c>
      <c r="T25" s="47" t="s">
        <v>213</v>
      </c>
      <c r="U25" s="51">
        <v>6962.5</v>
      </c>
      <c r="V25" s="47" t="s">
        <v>277</v>
      </c>
      <c r="W25" s="51">
        <v>-4917.708333333333</v>
      </c>
      <c r="X25" s="47" t="s">
        <v>263</v>
      </c>
      <c r="Y25" s="50">
        <v>0.22413793103448276</v>
      </c>
      <c r="Z25" s="47" t="s">
        <v>114</v>
      </c>
      <c r="AA25" s="50">
        <v>0.23926036608143444</v>
      </c>
      <c r="AB25" s="47" t="s">
        <v>244</v>
      </c>
      <c r="AC25" s="50">
        <v>0.56000000000000005</v>
      </c>
      <c r="AD25" s="47" t="s">
        <v>191</v>
      </c>
      <c r="AE25" s="50">
        <v>0.35714285714285715</v>
      </c>
      <c r="AF25" s="47" t="s">
        <v>161</v>
      </c>
      <c r="AG25" s="50">
        <v>0.4375</v>
      </c>
      <c r="AH25" s="47" t="s">
        <v>179</v>
      </c>
      <c r="AI25" s="54">
        <v>53200</v>
      </c>
    </row>
    <row r="26" spans="1:35">
      <c r="A26" s="44">
        <v>24</v>
      </c>
      <c r="B26" s="45" t="s">
        <v>404</v>
      </c>
      <c r="C26" s="107">
        <v>18</v>
      </c>
      <c r="D26" s="45" t="s">
        <v>167</v>
      </c>
      <c r="E26" s="46">
        <v>14</v>
      </c>
      <c r="F26" s="47" t="s">
        <v>164</v>
      </c>
      <c r="G26" s="59">
        <v>1.4999999999999996</v>
      </c>
      <c r="H26" s="47" t="s">
        <v>179</v>
      </c>
      <c r="I26" s="48">
        <v>2.4375</v>
      </c>
      <c r="J26" s="47" t="s">
        <v>404</v>
      </c>
      <c r="K26" s="49">
        <v>0.27777777777777779</v>
      </c>
      <c r="L26" s="47" t="s">
        <v>213</v>
      </c>
      <c r="M26" s="49">
        <v>0.2</v>
      </c>
      <c r="N26" s="47" t="s">
        <v>277</v>
      </c>
      <c r="O26" s="49">
        <v>0.55339805825242716</v>
      </c>
      <c r="P26" s="47" t="s">
        <v>169</v>
      </c>
      <c r="Q26" s="50">
        <v>0.21809744779582366</v>
      </c>
      <c r="R26" s="47" t="s">
        <v>391</v>
      </c>
      <c r="S26" s="50">
        <v>0.12258064516129032</v>
      </c>
      <c r="T26" s="47" t="s">
        <v>388</v>
      </c>
      <c r="U26" s="51">
        <v>6867.8571428571431</v>
      </c>
      <c r="V26" s="47" t="s">
        <v>162</v>
      </c>
      <c r="W26" s="51">
        <v>-5000</v>
      </c>
      <c r="X26" s="47" t="s">
        <v>213</v>
      </c>
      <c r="Y26" s="50">
        <v>0.22222222222222221</v>
      </c>
      <c r="Z26" s="47" t="s">
        <v>161</v>
      </c>
      <c r="AA26" s="50">
        <v>0.23376623376623376</v>
      </c>
      <c r="AB26" s="47" t="s">
        <v>161</v>
      </c>
      <c r="AC26" s="50">
        <v>0.53846153846153844</v>
      </c>
      <c r="AD26" s="47" t="s">
        <v>442</v>
      </c>
      <c r="AE26" s="50">
        <v>0.35714285714285715</v>
      </c>
      <c r="AF26" s="47" t="s">
        <v>402</v>
      </c>
      <c r="AG26" s="50">
        <v>0.4375</v>
      </c>
      <c r="AH26" s="47" t="s">
        <v>191</v>
      </c>
      <c r="AI26" s="54">
        <v>52500</v>
      </c>
    </row>
    <row r="27" spans="1:35">
      <c r="A27" s="44">
        <v>25</v>
      </c>
      <c r="B27" s="45" t="s">
        <v>179</v>
      </c>
      <c r="C27" s="107">
        <v>16</v>
      </c>
      <c r="D27" s="45" t="s">
        <v>255</v>
      </c>
      <c r="E27" s="46">
        <v>12.900000000000013</v>
      </c>
      <c r="F27" s="47" t="s">
        <v>255</v>
      </c>
      <c r="G27" s="59">
        <v>0.43000000000000044</v>
      </c>
      <c r="H27" s="47" t="s">
        <v>244</v>
      </c>
      <c r="I27" s="48">
        <v>2.4411764705882355</v>
      </c>
      <c r="J27" s="47" t="s">
        <v>442</v>
      </c>
      <c r="K27" s="49">
        <v>0.27272727272727271</v>
      </c>
      <c r="L27" s="47" t="s">
        <v>333</v>
      </c>
      <c r="M27" s="49">
        <v>0.2</v>
      </c>
      <c r="N27" s="47" t="s">
        <v>265</v>
      </c>
      <c r="O27" s="49">
        <v>0.55172413793103448</v>
      </c>
      <c r="P27" s="47" t="s">
        <v>177</v>
      </c>
      <c r="Q27" s="50">
        <v>0.21052631578947367</v>
      </c>
      <c r="R27" s="47" t="s">
        <v>195</v>
      </c>
      <c r="S27" s="50">
        <v>0.12735849056603774</v>
      </c>
      <c r="T27" s="47" t="s">
        <v>435</v>
      </c>
      <c r="U27" s="51">
        <v>6860</v>
      </c>
      <c r="V27" s="47" t="s">
        <v>203</v>
      </c>
      <c r="W27" s="51">
        <v>-5080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195</v>
      </c>
      <c r="AC27" s="50">
        <v>0.53535353535353536</v>
      </c>
      <c r="AD27" s="47" t="s">
        <v>216</v>
      </c>
      <c r="AE27" s="50">
        <v>0.34615384615384615</v>
      </c>
      <c r="AF27" s="47" t="s">
        <v>162</v>
      </c>
      <c r="AG27" s="50">
        <v>0.42857142857142855</v>
      </c>
      <c r="AH27" s="47" t="s">
        <v>238</v>
      </c>
      <c r="AI27" s="54">
        <v>52300</v>
      </c>
    </row>
    <row r="28" spans="1:35">
      <c r="A28" s="44">
        <v>26</v>
      </c>
      <c r="B28" s="45" t="s">
        <v>402</v>
      </c>
      <c r="C28" s="107">
        <v>16</v>
      </c>
      <c r="D28" s="45" t="s">
        <v>177</v>
      </c>
      <c r="E28" s="46">
        <v>3.8999999999999986</v>
      </c>
      <c r="F28" s="47" t="s">
        <v>244</v>
      </c>
      <c r="G28" s="59">
        <v>0.42058823529411621</v>
      </c>
      <c r="H28" s="47" t="s">
        <v>442</v>
      </c>
      <c r="I28" s="48">
        <v>2.4545454545454546</v>
      </c>
      <c r="J28" s="47" t="s">
        <v>195</v>
      </c>
      <c r="K28" s="49">
        <v>0.2711864406779661</v>
      </c>
      <c r="L28" s="47" t="s">
        <v>396</v>
      </c>
      <c r="M28" s="49">
        <v>0.21875</v>
      </c>
      <c r="N28" s="47" t="s">
        <v>388</v>
      </c>
      <c r="O28" s="49">
        <v>0.54838709677419351</v>
      </c>
      <c r="P28" s="47" t="s">
        <v>114</v>
      </c>
      <c r="Q28" s="50">
        <v>0.20918939110945087</v>
      </c>
      <c r="R28" s="47" t="s">
        <v>263</v>
      </c>
      <c r="S28" s="50">
        <v>0.12758620689655173</v>
      </c>
      <c r="T28" s="47" t="s">
        <v>195</v>
      </c>
      <c r="U28" s="51">
        <v>6763.2075471698117</v>
      </c>
      <c r="V28" s="47" t="s">
        <v>391</v>
      </c>
      <c r="W28" s="51">
        <v>-5131.5789473684208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333</v>
      </c>
      <c r="AC28" s="50">
        <v>0.532258064516129</v>
      </c>
      <c r="AD28" s="47" t="s">
        <v>277</v>
      </c>
      <c r="AE28" s="50">
        <v>0.3383084577114428</v>
      </c>
      <c r="AF28" s="47" t="s">
        <v>404</v>
      </c>
      <c r="AG28" s="50">
        <v>0.41935483870967744</v>
      </c>
      <c r="AH28" s="47" t="s">
        <v>333</v>
      </c>
      <c r="AI28" s="54">
        <v>52100</v>
      </c>
    </row>
    <row r="29" spans="1:35">
      <c r="A29" s="44">
        <v>27</v>
      </c>
      <c r="B29" s="45" t="s">
        <v>164</v>
      </c>
      <c r="C29" s="107">
        <v>15</v>
      </c>
      <c r="D29" s="45" t="s">
        <v>161</v>
      </c>
      <c r="E29" s="46">
        <v>-0.69999999999998863</v>
      </c>
      <c r="F29" s="47" t="s">
        <v>161</v>
      </c>
      <c r="G29" s="59">
        <v>-6.9999999999998869E-2</v>
      </c>
      <c r="H29" s="47" t="s">
        <v>164</v>
      </c>
      <c r="I29" s="48">
        <v>2.4666666666666668</v>
      </c>
      <c r="J29" s="47" t="s">
        <v>255</v>
      </c>
      <c r="K29" s="49">
        <v>0.26666666666666666</v>
      </c>
      <c r="L29" s="47" t="s">
        <v>162</v>
      </c>
      <c r="M29" s="49">
        <v>0.22222222222222221</v>
      </c>
      <c r="N29" s="47" t="s">
        <v>235</v>
      </c>
      <c r="O29" s="49">
        <v>0.50505050505050508</v>
      </c>
      <c r="P29" s="47" t="s">
        <v>161</v>
      </c>
      <c r="Q29" s="50">
        <v>0.20779220779220781</v>
      </c>
      <c r="R29" s="47" t="s">
        <v>162</v>
      </c>
      <c r="S29" s="50">
        <v>0.12820512820512819</v>
      </c>
      <c r="T29" s="47" t="s">
        <v>191</v>
      </c>
      <c r="U29" s="51">
        <v>6733.333333333333</v>
      </c>
      <c r="V29" s="47" t="s">
        <v>458</v>
      </c>
      <c r="W29" s="51">
        <v>-5155.5555555555557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227</v>
      </c>
      <c r="AC29" s="50">
        <v>0.53125</v>
      </c>
      <c r="AD29" s="47" t="s">
        <v>402</v>
      </c>
      <c r="AE29" s="50">
        <v>0.33333333333333331</v>
      </c>
      <c r="AF29" s="47" t="s">
        <v>205</v>
      </c>
      <c r="AG29" s="50">
        <v>0.41666666666666669</v>
      </c>
      <c r="AH29" s="47" t="s">
        <v>164</v>
      </c>
      <c r="AI29" s="54">
        <v>52000</v>
      </c>
    </row>
    <row r="30" spans="1:35">
      <c r="A30" s="44">
        <v>28</v>
      </c>
      <c r="B30" s="45" t="s">
        <v>163</v>
      </c>
      <c r="C30" s="107">
        <v>14</v>
      </c>
      <c r="D30" s="45" t="s">
        <v>175</v>
      </c>
      <c r="E30" s="46">
        <v>-2.2000000000000011</v>
      </c>
      <c r="F30" s="47" t="s">
        <v>114</v>
      </c>
      <c r="G30" s="59">
        <v>-0.2054890921885997</v>
      </c>
      <c r="H30" s="47" t="s">
        <v>255</v>
      </c>
      <c r="I30" s="48">
        <v>2.4666666666666668</v>
      </c>
      <c r="J30" s="47" t="s">
        <v>235</v>
      </c>
      <c r="K30" s="49">
        <v>0.26262626262626265</v>
      </c>
      <c r="L30" s="47" t="s">
        <v>241</v>
      </c>
      <c r="M30" s="49">
        <v>0.22222222222222221</v>
      </c>
      <c r="N30" s="47" t="s">
        <v>114</v>
      </c>
      <c r="O30" s="49">
        <v>0.50316678395496128</v>
      </c>
      <c r="P30" s="47" t="s">
        <v>388</v>
      </c>
      <c r="Q30" s="50">
        <v>0.2074074074074074</v>
      </c>
      <c r="R30" s="47" t="s">
        <v>235</v>
      </c>
      <c r="S30" s="50">
        <v>0.12886597938144329</v>
      </c>
      <c r="T30" s="47" t="s">
        <v>404</v>
      </c>
      <c r="U30" s="51">
        <v>6706.4516129032254</v>
      </c>
      <c r="V30" s="47" t="s">
        <v>262</v>
      </c>
      <c r="W30" s="51">
        <v>-5320</v>
      </c>
      <c r="X30" s="47" t="s">
        <v>177</v>
      </c>
      <c r="Y30" s="50">
        <v>0.21052631578947367</v>
      </c>
      <c r="Z30" s="47" t="s">
        <v>235</v>
      </c>
      <c r="AA30" s="50">
        <v>0.22680412371134021</v>
      </c>
      <c r="AB30" s="47" t="s">
        <v>258</v>
      </c>
      <c r="AC30" s="50">
        <v>0.52941176470588236</v>
      </c>
      <c r="AD30" s="47" t="s">
        <v>404</v>
      </c>
      <c r="AE30" s="50">
        <v>0.33333333333333331</v>
      </c>
      <c r="AF30" s="47" t="s">
        <v>442</v>
      </c>
      <c r="AG30" s="50">
        <v>0.41176470588235292</v>
      </c>
      <c r="AH30" s="47" t="s">
        <v>396</v>
      </c>
      <c r="AI30" s="54">
        <v>50300</v>
      </c>
    </row>
    <row r="31" spans="1:35">
      <c r="A31" s="44">
        <v>29</v>
      </c>
      <c r="B31" s="45" t="s">
        <v>191</v>
      </c>
      <c r="C31" s="107">
        <v>14</v>
      </c>
      <c r="D31" s="45" t="s">
        <v>395</v>
      </c>
      <c r="E31" s="46">
        <v>-2.9000000000000004</v>
      </c>
      <c r="F31" s="47" t="s">
        <v>395</v>
      </c>
      <c r="G31" s="59">
        <v>-0.96666666666666679</v>
      </c>
      <c r="H31" s="47" t="s">
        <v>114</v>
      </c>
      <c r="I31" s="48">
        <v>2.4883884588318086</v>
      </c>
      <c r="J31" s="47" t="s">
        <v>216</v>
      </c>
      <c r="K31" s="49">
        <v>0.25925925925925924</v>
      </c>
      <c r="L31" s="47" t="s">
        <v>258</v>
      </c>
      <c r="M31" s="49">
        <v>0.22222222222222221</v>
      </c>
      <c r="N31" s="47" t="s">
        <v>161</v>
      </c>
      <c r="O31" s="49">
        <v>0.5</v>
      </c>
      <c r="P31" s="47" t="s">
        <v>255</v>
      </c>
      <c r="Q31" s="50">
        <v>0.20657276995305165</v>
      </c>
      <c r="R31" s="47" t="s">
        <v>388</v>
      </c>
      <c r="S31" s="50">
        <v>0.12962962962962962</v>
      </c>
      <c r="T31" s="47" t="s">
        <v>297</v>
      </c>
      <c r="U31" s="51">
        <v>6585.7142857142853</v>
      </c>
      <c r="V31" s="47" t="s">
        <v>235</v>
      </c>
      <c r="W31" s="51">
        <v>-5326</v>
      </c>
      <c r="X31" s="47" t="s">
        <v>228</v>
      </c>
      <c r="Y31" s="50">
        <v>0.20979020979020979</v>
      </c>
      <c r="Z31" s="47" t="s">
        <v>412</v>
      </c>
      <c r="AA31" s="50">
        <v>0.22093023255813954</v>
      </c>
      <c r="AB31" s="47" t="s">
        <v>396</v>
      </c>
      <c r="AC31" s="50">
        <v>0.52777777777777779</v>
      </c>
      <c r="AD31" s="47" t="s">
        <v>177</v>
      </c>
      <c r="AE31" s="50">
        <v>0.33333333333333331</v>
      </c>
      <c r="AF31" s="47" t="s">
        <v>168</v>
      </c>
      <c r="AG31" s="50">
        <v>0.39534883720930231</v>
      </c>
      <c r="AH31" s="47" t="s">
        <v>392</v>
      </c>
      <c r="AI31" s="54">
        <v>50200</v>
      </c>
    </row>
    <row r="32" spans="1:35">
      <c r="A32" s="44">
        <v>30</v>
      </c>
      <c r="B32" s="45" t="s">
        <v>227</v>
      </c>
      <c r="C32" s="107">
        <v>14</v>
      </c>
      <c r="D32" s="45" t="s">
        <v>215</v>
      </c>
      <c r="E32" s="46">
        <v>-14.4</v>
      </c>
      <c r="F32" s="47" t="s">
        <v>235</v>
      </c>
      <c r="G32" s="59">
        <v>-0.97777777777777608</v>
      </c>
      <c r="H32" s="47" t="s">
        <v>161</v>
      </c>
      <c r="I32" s="48">
        <v>2.5</v>
      </c>
      <c r="J32" s="47" t="s">
        <v>114</v>
      </c>
      <c r="K32" s="49">
        <v>0.25545390570021109</v>
      </c>
      <c r="L32" s="47" t="s">
        <v>297</v>
      </c>
      <c r="M32" s="49">
        <v>0.22222222222222221</v>
      </c>
      <c r="N32" s="47" t="s">
        <v>179</v>
      </c>
      <c r="O32" s="49">
        <v>0.5</v>
      </c>
      <c r="P32" s="47" t="s">
        <v>272</v>
      </c>
      <c r="Q32" s="50">
        <v>0.20470262793914246</v>
      </c>
      <c r="R32" s="47" t="s">
        <v>277</v>
      </c>
      <c r="S32" s="50">
        <v>0.13025780189959293</v>
      </c>
      <c r="T32" s="47" t="s">
        <v>391</v>
      </c>
      <c r="U32" s="51">
        <v>6510.3448275862065</v>
      </c>
      <c r="V32" s="47" t="s">
        <v>324</v>
      </c>
      <c r="W32" s="51">
        <v>-5352.3809523809523</v>
      </c>
      <c r="X32" s="47" t="s">
        <v>203</v>
      </c>
      <c r="Y32" s="50">
        <v>0.20930232558139536</v>
      </c>
      <c r="Z32" s="47" t="s">
        <v>205</v>
      </c>
      <c r="AA32" s="50">
        <v>0.21428571428571427</v>
      </c>
      <c r="AB32" s="47" t="s">
        <v>114</v>
      </c>
      <c r="AC32" s="50">
        <v>0.52717391304347827</v>
      </c>
      <c r="AD32" s="47" t="s">
        <v>205</v>
      </c>
      <c r="AE32" s="50">
        <v>0.33333333333333331</v>
      </c>
      <c r="AF32" s="47" t="s">
        <v>392</v>
      </c>
      <c r="AG32" s="50">
        <v>0.39344262295081966</v>
      </c>
      <c r="AH32" s="47" t="s">
        <v>391</v>
      </c>
      <c r="AI32" s="54">
        <v>50100</v>
      </c>
    </row>
    <row r="33" spans="1:35">
      <c r="A33" s="44">
        <v>31</v>
      </c>
      <c r="B33" s="45" t="s">
        <v>335</v>
      </c>
      <c r="C33" s="107">
        <v>14</v>
      </c>
      <c r="D33" s="45" t="s">
        <v>442</v>
      </c>
      <c r="E33" s="46">
        <v>-15.499999999999993</v>
      </c>
      <c r="F33" s="47" t="s">
        <v>175</v>
      </c>
      <c r="G33" s="59">
        <v>-1.1000000000000005</v>
      </c>
      <c r="H33" s="47" t="s">
        <v>175</v>
      </c>
      <c r="I33" s="48">
        <v>2.5</v>
      </c>
      <c r="J33" s="47" t="s">
        <v>272</v>
      </c>
      <c r="K33" s="49">
        <v>0.25510204081632654</v>
      </c>
      <c r="L33" s="47" t="s">
        <v>255</v>
      </c>
      <c r="M33" s="49">
        <v>0.23333333333333334</v>
      </c>
      <c r="N33" s="47" t="s">
        <v>213</v>
      </c>
      <c r="O33" s="49">
        <v>0.5</v>
      </c>
      <c r="P33" s="47" t="s">
        <v>166</v>
      </c>
      <c r="Q33" s="50">
        <v>0.2</v>
      </c>
      <c r="R33" s="47" t="s">
        <v>191</v>
      </c>
      <c r="S33" s="50">
        <v>0.13043478260869565</v>
      </c>
      <c r="T33" s="47" t="s">
        <v>269</v>
      </c>
      <c r="U33" s="51">
        <v>6444.8275862068967</v>
      </c>
      <c r="V33" s="47" t="s">
        <v>169</v>
      </c>
      <c r="W33" s="51">
        <v>-5352.4390243902435</v>
      </c>
      <c r="X33" s="47" t="s">
        <v>238</v>
      </c>
      <c r="Y33" s="50">
        <v>0.20677966101694914</v>
      </c>
      <c r="Z33" s="47" t="s">
        <v>458</v>
      </c>
      <c r="AA33" s="50">
        <v>0.20833333333333334</v>
      </c>
      <c r="AB33" s="47" t="s">
        <v>216</v>
      </c>
      <c r="AC33" s="50">
        <v>0.51515151515151514</v>
      </c>
      <c r="AD33" s="47" t="s">
        <v>195</v>
      </c>
      <c r="AE33" s="50">
        <v>0.33082706766917291</v>
      </c>
      <c r="AF33" s="47" t="s">
        <v>238</v>
      </c>
      <c r="AG33" s="50">
        <v>0.39215686274509803</v>
      </c>
      <c r="AH33" s="47" t="s">
        <v>304</v>
      </c>
      <c r="AI33" s="54">
        <v>48000</v>
      </c>
    </row>
    <row r="34" spans="1:35">
      <c r="A34" s="44">
        <v>32</v>
      </c>
      <c r="B34" s="45" t="s">
        <v>441</v>
      </c>
      <c r="C34" s="107">
        <v>12</v>
      </c>
      <c r="D34" s="45" t="s">
        <v>404</v>
      </c>
      <c r="E34" s="46">
        <v>-20.09999999999998</v>
      </c>
      <c r="F34" s="47" t="s">
        <v>404</v>
      </c>
      <c r="G34" s="59">
        <v>-1.1166666666666656</v>
      </c>
      <c r="H34" s="47" t="s">
        <v>177</v>
      </c>
      <c r="I34" s="48">
        <v>2.5</v>
      </c>
      <c r="J34" s="47" t="s">
        <v>179</v>
      </c>
      <c r="K34" s="49">
        <v>0.25</v>
      </c>
      <c r="L34" s="47" t="s">
        <v>265</v>
      </c>
      <c r="M34" s="49">
        <v>0.2413793103448276</v>
      </c>
      <c r="N34" s="47" t="s">
        <v>255</v>
      </c>
      <c r="O34" s="49">
        <v>0.5</v>
      </c>
      <c r="P34" s="47" t="s">
        <v>175</v>
      </c>
      <c r="Q34" s="50">
        <v>0.2</v>
      </c>
      <c r="R34" s="47" t="s">
        <v>114</v>
      </c>
      <c r="S34" s="50">
        <v>0.13139708629062383</v>
      </c>
      <c r="T34" s="47" t="s">
        <v>272</v>
      </c>
      <c r="U34" s="51">
        <v>6385.135135135135</v>
      </c>
      <c r="V34" s="47" t="s">
        <v>265</v>
      </c>
      <c r="W34" s="51">
        <v>-5379.166666666667</v>
      </c>
      <c r="X34" s="47" t="s">
        <v>114</v>
      </c>
      <c r="Y34" s="50">
        <v>0.20620097123645872</v>
      </c>
      <c r="Z34" s="47" t="s">
        <v>388</v>
      </c>
      <c r="AA34" s="50">
        <v>0.20370370370370369</v>
      </c>
      <c r="AB34" s="47" t="s">
        <v>238</v>
      </c>
      <c r="AC34" s="50">
        <v>0.50819672131147542</v>
      </c>
      <c r="AD34" s="47" t="s">
        <v>114</v>
      </c>
      <c r="AE34" s="50">
        <v>0.32903981264637</v>
      </c>
      <c r="AF34" s="47" t="s">
        <v>272</v>
      </c>
      <c r="AG34" s="50">
        <v>0.39189189189189189</v>
      </c>
      <c r="AH34" s="47" t="s">
        <v>441</v>
      </c>
      <c r="AI34" s="54">
        <v>44400</v>
      </c>
    </row>
    <row r="35" spans="1:35">
      <c r="A35" s="44">
        <v>33</v>
      </c>
      <c r="B35" s="45" t="s">
        <v>442</v>
      </c>
      <c r="C35" s="107">
        <v>11</v>
      </c>
      <c r="D35" s="45" t="s">
        <v>423</v>
      </c>
      <c r="E35" s="46">
        <v>-24.499999999999993</v>
      </c>
      <c r="F35" s="47" t="s">
        <v>442</v>
      </c>
      <c r="G35" s="59">
        <v>-1.4090909090909085</v>
      </c>
      <c r="H35" s="47" t="s">
        <v>423</v>
      </c>
      <c r="I35" s="48">
        <v>2.5</v>
      </c>
      <c r="J35" s="47" t="s">
        <v>244</v>
      </c>
      <c r="K35" s="49">
        <v>0.23529411764705882</v>
      </c>
      <c r="L35" s="47" t="s">
        <v>114</v>
      </c>
      <c r="M35" s="49">
        <v>0.247009148486981</v>
      </c>
      <c r="N35" s="47" t="s">
        <v>404</v>
      </c>
      <c r="O35" s="49">
        <v>0.5</v>
      </c>
      <c r="P35" s="47" t="s">
        <v>396</v>
      </c>
      <c r="Q35" s="50">
        <v>0.1991869918699187</v>
      </c>
      <c r="R35" s="47" t="s">
        <v>175</v>
      </c>
      <c r="S35" s="50">
        <v>0.13333333333333333</v>
      </c>
      <c r="T35" s="47" t="s">
        <v>114</v>
      </c>
      <c r="U35" s="51">
        <v>6328.9285714285716</v>
      </c>
      <c r="V35" s="47" t="s">
        <v>396</v>
      </c>
      <c r="W35" s="51">
        <v>-5408.333333333333</v>
      </c>
      <c r="X35" s="47" t="s">
        <v>435</v>
      </c>
      <c r="Y35" s="50">
        <v>0.20408163265306123</v>
      </c>
      <c r="Z35" s="47" t="s">
        <v>441</v>
      </c>
      <c r="AA35" s="50">
        <v>0.19565217391304349</v>
      </c>
      <c r="AB35" s="47" t="s">
        <v>213</v>
      </c>
      <c r="AC35" s="50">
        <v>0.5</v>
      </c>
      <c r="AD35" s="47" t="s">
        <v>272</v>
      </c>
      <c r="AE35" s="50">
        <v>0.32786885245901637</v>
      </c>
      <c r="AF35" s="47" t="s">
        <v>335</v>
      </c>
      <c r="AG35" s="50">
        <v>0.38461538461538464</v>
      </c>
      <c r="AH35" s="47" t="s">
        <v>163</v>
      </c>
      <c r="AI35" s="54">
        <v>43600</v>
      </c>
    </row>
    <row r="36" spans="1:35">
      <c r="A36" s="44">
        <v>34</v>
      </c>
      <c r="B36" s="45" t="s">
        <v>161</v>
      </c>
      <c r="C36" s="107">
        <v>10</v>
      </c>
      <c r="D36" s="45" t="s">
        <v>196</v>
      </c>
      <c r="E36" s="46">
        <v>-27.1</v>
      </c>
      <c r="F36" s="47" t="s">
        <v>333</v>
      </c>
      <c r="G36" s="59">
        <v>-1.9066666666666663</v>
      </c>
      <c r="H36" s="47" t="s">
        <v>235</v>
      </c>
      <c r="I36" s="48">
        <v>2.5050505050505052</v>
      </c>
      <c r="J36" s="47" t="s">
        <v>333</v>
      </c>
      <c r="K36" s="49">
        <v>0.22222222222222221</v>
      </c>
      <c r="L36" s="47" t="s">
        <v>402</v>
      </c>
      <c r="M36" s="49">
        <v>0.25</v>
      </c>
      <c r="N36" s="47" t="s">
        <v>175</v>
      </c>
      <c r="O36" s="49">
        <v>0.5</v>
      </c>
      <c r="P36" s="47" t="s">
        <v>269</v>
      </c>
      <c r="Q36" s="50">
        <v>0.19727891156462585</v>
      </c>
      <c r="R36" s="47" t="s">
        <v>199</v>
      </c>
      <c r="S36" s="50">
        <v>0.13333333333333333</v>
      </c>
      <c r="T36" s="47" t="s">
        <v>255</v>
      </c>
      <c r="U36" s="51">
        <v>6295.454545454545</v>
      </c>
      <c r="V36" s="47" t="s">
        <v>223</v>
      </c>
      <c r="W36" s="51">
        <v>-5450</v>
      </c>
      <c r="X36" s="47" t="s">
        <v>163</v>
      </c>
      <c r="Y36" s="50">
        <v>0.2032520325203252</v>
      </c>
      <c r="Z36" s="47" t="s">
        <v>395</v>
      </c>
      <c r="AA36" s="50">
        <v>0.19047619047619047</v>
      </c>
      <c r="AB36" s="47" t="s">
        <v>391</v>
      </c>
      <c r="AC36" s="50">
        <v>0.5</v>
      </c>
      <c r="AD36" s="47" t="s">
        <v>335</v>
      </c>
      <c r="AE36" s="50">
        <v>0.3</v>
      </c>
      <c r="AF36" s="47" t="s">
        <v>179</v>
      </c>
      <c r="AG36" s="50">
        <v>0.375</v>
      </c>
      <c r="AH36" s="47" t="s">
        <v>444</v>
      </c>
      <c r="AI36" s="54">
        <v>42700</v>
      </c>
    </row>
    <row r="37" spans="1:35">
      <c r="A37" s="44">
        <v>35</v>
      </c>
      <c r="B37" s="45" t="s">
        <v>213</v>
      </c>
      <c r="C37" s="107">
        <v>10</v>
      </c>
      <c r="D37" s="45" t="s">
        <v>394</v>
      </c>
      <c r="E37" s="46">
        <v>-31</v>
      </c>
      <c r="F37" s="47" t="s">
        <v>179</v>
      </c>
      <c r="G37" s="59">
        <v>-2.1625000000000001</v>
      </c>
      <c r="H37" s="47" t="s">
        <v>333</v>
      </c>
      <c r="I37" s="48">
        <v>2.5111111111111111</v>
      </c>
      <c r="J37" s="47" t="s">
        <v>191</v>
      </c>
      <c r="K37" s="49">
        <v>0.21428571428571427</v>
      </c>
      <c r="L37" s="47" t="s">
        <v>441</v>
      </c>
      <c r="M37" s="49">
        <v>0.25</v>
      </c>
      <c r="N37" s="47" t="s">
        <v>177</v>
      </c>
      <c r="O37" s="49">
        <v>0.5</v>
      </c>
      <c r="P37" s="47" t="s">
        <v>228</v>
      </c>
      <c r="Q37" s="50">
        <v>0.19580419580419581</v>
      </c>
      <c r="R37" s="47" t="s">
        <v>216</v>
      </c>
      <c r="S37" s="50">
        <v>0.13407821229050279</v>
      </c>
      <c r="T37" s="47" t="s">
        <v>203</v>
      </c>
      <c r="U37" s="51">
        <v>6275</v>
      </c>
      <c r="V37" s="47" t="s">
        <v>269</v>
      </c>
      <c r="W37" s="51">
        <v>-5485</v>
      </c>
      <c r="X37" s="47" t="s">
        <v>268</v>
      </c>
      <c r="Y37" s="50">
        <v>0.2</v>
      </c>
      <c r="Z37" s="47" t="s">
        <v>228</v>
      </c>
      <c r="AA37" s="50">
        <v>0.1888111888111888</v>
      </c>
      <c r="AB37" s="47" t="s">
        <v>167</v>
      </c>
      <c r="AC37" s="50">
        <v>0.5</v>
      </c>
      <c r="AD37" s="47" t="s">
        <v>392</v>
      </c>
      <c r="AE37" s="50">
        <v>0.3</v>
      </c>
      <c r="AF37" s="47" t="s">
        <v>213</v>
      </c>
      <c r="AG37" s="50">
        <v>0.375</v>
      </c>
      <c r="AH37" s="47" t="s">
        <v>177</v>
      </c>
      <c r="AI37" s="54">
        <v>42500</v>
      </c>
    </row>
    <row r="38" spans="1:35">
      <c r="A38" s="44">
        <v>36</v>
      </c>
      <c r="B38" s="45" t="s">
        <v>412</v>
      </c>
      <c r="C38" s="107">
        <v>10</v>
      </c>
      <c r="D38" s="45" t="s">
        <v>179</v>
      </c>
      <c r="E38" s="46">
        <v>-34.6</v>
      </c>
      <c r="F38" s="47" t="s">
        <v>227</v>
      </c>
      <c r="G38" s="59">
        <v>-3.7071428571428582</v>
      </c>
      <c r="H38" s="47" t="s">
        <v>404</v>
      </c>
      <c r="I38" s="48">
        <v>2.5555555555555554</v>
      </c>
      <c r="J38" s="47" t="s">
        <v>164</v>
      </c>
      <c r="K38" s="49">
        <v>0.2</v>
      </c>
      <c r="L38" s="47" t="s">
        <v>223</v>
      </c>
      <c r="M38" s="49">
        <v>0.25</v>
      </c>
      <c r="N38" s="47" t="s">
        <v>223</v>
      </c>
      <c r="O38" s="49">
        <v>0.5</v>
      </c>
      <c r="P38" s="47" t="s">
        <v>235</v>
      </c>
      <c r="Q38" s="50">
        <v>0.19072164948453607</v>
      </c>
      <c r="R38" s="47" t="s">
        <v>269</v>
      </c>
      <c r="S38" s="50">
        <v>0.1360544217687075</v>
      </c>
      <c r="T38" s="47" t="s">
        <v>277</v>
      </c>
      <c r="U38" s="51">
        <v>6251.136363636364</v>
      </c>
      <c r="V38" s="47" t="s">
        <v>164</v>
      </c>
      <c r="W38" s="51">
        <v>-5500</v>
      </c>
      <c r="X38" s="47" t="s">
        <v>168</v>
      </c>
      <c r="Y38" s="50">
        <v>0.19718309859154928</v>
      </c>
      <c r="Z38" s="47" t="s">
        <v>386</v>
      </c>
      <c r="AA38" s="50">
        <v>0.1875</v>
      </c>
      <c r="AB38" s="47" t="s">
        <v>241</v>
      </c>
      <c r="AC38" s="50">
        <v>0.5</v>
      </c>
      <c r="AD38" s="47" t="s">
        <v>324</v>
      </c>
      <c r="AE38" s="50">
        <v>0.29729729729729731</v>
      </c>
      <c r="AF38" s="47" t="s">
        <v>265</v>
      </c>
      <c r="AG38" s="50">
        <v>0.37037037037037035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386</v>
      </c>
      <c r="E39" s="46">
        <v>-47.9</v>
      </c>
      <c r="F39" s="47" t="s">
        <v>272</v>
      </c>
      <c r="G39" s="59">
        <v>-3.7367346938775516</v>
      </c>
      <c r="H39" s="47" t="s">
        <v>227</v>
      </c>
      <c r="I39" s="48">
        <v>2.5714285714285716</v>
      </c>
      <c r="J39" s="47" t="s">
        <v>228</v>
      </c>
      <c r="K39" s="49">
        <v>0.2</v>
      </c>
      <c r="L39" s="47" t="s">
        <v>423</v>
      </c>
      <c r="M39" s="49">
        <v>0.25</v>
      </c>
      <c r="N39" s="47" t="s">
        <v>394</v>
      </c>
      <c r="O39" s="49">
        <v>0.5</v>
      </c>
      <c r="P39" s="47" t="s">
        <v>392</v>
      </c>
      <c r="Q39" s="50">
        <v>0.19003115264797507</v>
      </c>
      <c r="R39" s="47" t="s">
        <v>444</v>
      </c>
      <c r="S39" s="50">
        <v>0.13636363636363635</v>
      </c>
      <c r="T39" s="47" t="s">
        <v>276</v>
      </c>
      <c r="U39" s="51">
        <v>6204.8543689320386</v>
      </c>
      <c r="V39" s="47" t="s">
        <v>272</v>
      </c>
      <c r="W39" s="51">
        <v>-5558.333333333333</v>
      </c>
      <c r="X39" s="47" t="s">
        <v>244</v>
      </c>
      <c r="Y39" s="50">
        <v>0.19685039370078741</v>
      </c>
      <c r="Z39" s="47" t="s">
        <v>255</v>
      </c>
      <c r="AA39" s="50">
        <v>0.18309859154929578</v>
      </c>
      <c r="AB39" s="47" t="s">
        <v>262</v>
      </c>
      <c r="AC39" s="50">
        <v>0.5</v>
      </c>
      <c r="AD39" s="47" t="s">
        <v>228</v>
      </c>
      <c r="AE39" s="50">
        <v>0.29629629629629628</v>
      </c>
      <c r="AF39" s="47" t="s">
        <v>114</v>
      </c>
      <c r="AG39" s="50">
        <v>0.36964285714285716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227</v>
      </c>
      <c r="E40" s="46">
        <v>-51.900000000000013</v>
      </c>
      <c r="F40" s="47" t="s">
        <v>216</v>
      </c>
      <c r="G40" s="59">
        <v>-4.9481481481481469</v>
      </c>
      <c r="H40" s="47" t="s">
        <v>272</v>
      </c>
      <c r="I40" s="48">
        <v>2.6020408163265305</v>
      </c>
      <c r="J40" s="47" t="s">
        <v>304</v>
      </c>
      <c r="K40" s="49">
        <v>0.2</v>
      </c>
      <c r="L40" s="47" t="s">
        <v>238</v>
      </c>
      <c r="M40" s="49">
        <v>0.25641025641025639</v>
      </c>
      <c r="N40" s="47" t="s">
        <v>435</v>
      </c>
      <c r="O40" s="49">
        <v>0.5</v>
      </c>
      <c r="P40" s="47" t="s">
        <v>244</v>
      </c>
      <c r="Q40" s="50">
        <v>0.1889763779527559</v>
      </c>
      <c r="R40" s="47" t="s">
        <v>335</v>
      </c>
      <c r="S40" s="50">
        <v>0.13978494623655913</v>
      </c>
      <c r="T40" s="47" t="s">
        <v>402</v>
      </c>
      <c r="U40" s="51">
        <v>6181.25</v>
      </c>
      <c r="V40" s="47" t="s">
        <v>114</v>
      </c>
      <c r="W40" s="51">
        <v>-5642.8571428571431</v>
      </c>
      <c r="X40" s="47" t="s">
        <v>333</v>
      </c>
      <c r="Y40" s="50">
        <v>0.19620253164556961</v>
      </c>
      <c r="Z40" s="47" t="s">
        <v>444</v>
      </c>
      <c r="AA40" s="50">
        <v>0.18181818181818182</v>
      </c>
      <c r="AB40" s="47" t="s">
        <v>388</v>
      </c>
      <c r="AC40" s="50">
        <v>0.49180327868852458</v>
      </c>
      <c r="AD40" s="47" t="s">
        <v>276</v>
      </c>
      <c r="AE40" s="50">
        <v>0.28616352201257861</v>
      </c>
      <c r="AF40" s="47" t="s">
        <v>277</v>
      </c>
      <c r="AG40" s="50">
        <v>0.36363636363636365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180</v>
      </c>
      <c r="E41" s="46">
        <v>-52.6</v>
      </c>
      <c r="F41" s="47" t="s">
        <v>163</v>
      </c>
      <c r="G41" s="59">
        <v>-5.4499999999999984</v>
      </c>
      <c r="H41" s="47" t="s">
        <v>216</v>
      </c>
      <c r="I41" s="48">
        <v>2.6296296296296298</v>
      </c>
      <c r="J41" s="47" t="s">
        <v>458</v>
      </c>
      <c r="K41" s="49">
        <v>0.2</v>
      </c>
      <c r="L41" s="47" t="s">
        <v>277</v>
      </c>
      <c r="M41" s="49">
        <v>0.26213592233009708</v>
      </c>
      <c r="N41" s="47" t="s">
        <v>195</v>
      </c>
      <c r="O41" s="49">
        <v>0.49152542372881358</v>
      </c>
      <c r="P41" s="47" t="s">
        <v>391</v>
      </c>
      <c r="Q41" s="50">
        <v>0.18709677419354839</v>
      </c>
      <c r="R41" s="47" t="s">
        <v>441</v>
      </c>
      <c r="S41" s="50">
        <v>0.14130434782608695</v>
      </c>
      <c r="T41" s="47" t="s">
        <v>333</v>
      </c>
      <c r="U41" s="51">
        <v>6092.9824561403511</v>
      </c>
      <c r="V41" s="47" t="s">
        <v>163</v>
      </c>
      <c r="W41" s="51">
        <v>-5731.5789473684208</v>
      </c>
      <c r="X41" s="47" t="s">
        <v>441</v>
      </c>
      <c r="Y41" s="50">
        <v>0.19565217391304349</v>
      </c>
      <c r="Z41" s="47" t="s">
        <v>244</v>
      </c>
      <c r="AA41" s="50">
        <v>0.17716535433070865</v>
      </c>
      <c r="AB41" s="47" t="s">
        <v>392</v>
      </c>
      <c r="AC41" s="50">
        <v>0.49152542372881358</v>
      </c>
      <c r="AD41" s="47" t="s">
        <v>235</v>
      </c>
      <c r="AE41" s="50">
        <v>0.27272727272727271</v>
      </c>
      <c r="AF41" s="47" t="s">
        <v>195</v>
      </c>
      <c r="AG41" s="50">
        <v>0.35849056603773582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262</v>
      </c>
      <c r="E42" s="46">
        <v>-59.2</v>
      </c>
      <c r="F42" s="47" t="s">
        <v>423</v>
      </c>
      <c r="G42" s="59">
        <v>-6.1249999999999982</v>
      </c>
      <c r="H42" s="47" t="s">
        <v>396</v>
      </c>
      <c r="I42" s="48">
        <v>2.65625</v>
      </c>
      <c r="J42" s="47" t="s">
        <v>269</v>
      </c>
      <c r="K42" s="49">
        <v>0.19047619047619047</v>
      </c>
      <c r="L42" s="47" t="s">
        <v>164</v>
      </c>
      <c r="M42" s="49">
        <v>0.26666666666666666</v>
      </c>
      <c r="N42" s="47" t="s">
        <v>391</v>
      </c>
      <c r="O42" s="49">
        <v>0.47619047619047616</v>
      </c>
      <c r="P42" s="47" t="s">
        <v>163</v>
      </c>
      <c r="Q42" s="50">
        <v>0.18699186991869918</v>
      </c>
      <c r="R42" s="47" t="s">
        <v>297</v>
      </c>
      <c r="S42" s="50">
        <v>0.14492753623188406</v>
      </c>
      <c r="T42" s="47" t="s">
        <v>235</v>
      </c>
      <c r="U42" s="51">
        <v>6087.1621621621625</v>
      </c>
      <c r="V42" s="47" t="s">
        <v>335</v>
      </c>
      <c r="W42" s="51">
        <v>-5769.2307692307695</v>
      </c>
      <c r="X42" s="47" t="s">
        <v>391</v>
      </c>
      <c r="Y42" s="50">
        <v>0.19354838709677419</v>
      </c>
      <c r="Z42" s="47" t="s">
        <v>202</v>
      </c>
      <c r="AA42" s="50">
        <v>0.17647058823529413</v>
      </c>
      <c r="AB42" s="47" t="s">
        <v>272</v>
      </c>
      <c r="AC42" s="50">
        <v>0.4911242603550296</v>
      </c>
      <c r="AD42" s="47" t="s">
        <v>238</v>
      </c>
      <c r="AE42" s="50">
        <v>0.26923076923076922</v>
      </c>
      <c r="AF42" s="47" t="s">
        <v>228</v>
      </c>
      <c r="AG42" s="50">
        <v>0.35714285714285715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6</v>
      </c>
      <c r="D43" s="45" t="s">
        <v>435</v>
      </c>
      <c r="E43" s="46">
        <v>-72.199999999999989</v>
      </c>
      <c r="F43" s="47" t="s">
        <v>304</v>
      </c>
      <c r="G43" s="59">
        <v>-6.7880000000000003</v>
      </c>
      <c r="H43" s="47" t="s">
        <v>241</v>
      </c>
      <c r="I43" s="48">
        <v>2.6666666666666665</v>
      </c>
      <c r="J43" s="47" t="s">
        <v>227</v>
      </c>
      <c r="K43" s="49">
        <v>0.14285714285714285</v>
      </c>
      <c r="L43" s="47" t="s">
        <v>235</v>
      </c>
      <c r="M43" s="49">
        <v>0.27272727272727271</v>
      </c>
      <c r="N43" s="47" t="s">
        <v>333</v>
      </c>
      <c r="O43" s="49">
        <v>0.46666666666666667</v>
      </c>
      <c r="P43" s="47" t="s">
        <v>191</v>
      </c>
      <c r="Q43" s="50">
        <v>0.18260869565217391</v>
      </c>
      <c r="R43" s="47" t="s">
        <v>238</v>
      </c>
      <c r="S43" s="50">
        <v>0.14576271186440679</v>
      </c>
      <c r="T43" s="47" t="s">
        <v>263</v>
      </c>
      <c r="U43" s="51">
        <v>6022.8971962616824</v>
      </c>
      <c r="V43" s="47" t="s">
        <v>441</v>
      </c>
      <c r="W43" s="51">
        <v>-5800</v>
      </c>
      <c r="X43" s="47" t="s">
        <v>179</v>
      </c>
      <c r="Y43" s="50">
        <v>0.19083969465648856</v>
      </c>
      <c r="Z43" s="47" t="s">
        <v>238</v>
      </c>
      <c r="AA43" s="50">
        <v>0.17627118644067796</v>
      </c>
      <c r="AB43" s="47" t="s">
        <v>304</v>
      </c>
      <c r="AC43" s="50">
        <v>0.48484848484848486</v>
      </c>
      <c r="AD43" s="47" t="s">
        <v>244</v>
      </c>
      <c r="AE43" s="50">
        <v>0.26666666666666666</v>
      </c>
      <c r="AF43" s="47" t="s">
        <v>276</v>
      </c>
      <c r="AG43" s="50">
        <v>0.35436893203883496</v>
      </c>
      <c r="AH43" s="47" t="s">
        <v>432</v>
      </c>
      <c r="AI43" s="54">
        <v>38700</v>
      </c>
    </row>
    <row r="44" spans="1:35">
      <c r="A44" s="44">
        <v>42</v>
      </c>
      <c r="B44" s="45" t="s">
        <v>203</v>
      </c>
      <c r="C44" s="107">
        <v>5</v>
      </c>
      <c r="D44" s="45" t="s">
        <v>223</v>
      </c>
      <c r="E44" s="46">
        <v>-72.5</v>
      </c>
      <c r="F44" s="47" t="s">
        <v>396</v>
      </c>
      <c r="G44" s="59">
        <v>-8.4187499999999993</v>
      </c>
      <c r="H44" s="47" t="s">
        <v>386</v>
      </c>
      <c r="I44" s="48">
        <v>2.6666666666666665</v>
      </c>
      <c r="J44" s="47" t="s">
        <v>238</v>
      </c>
      <c r="K44" s="49">
        <v>0.12820512820512819</v>
      </c>
      <c r="L44" s="47" t="s">
        <v>168</v>
      </c>
      <c r="M44" s="49">
        <v>0.27777777777777779</v>
      </c>
      <c r="N44" s="47" t="s">
        <v>442</v>
      </c>
      <c r="O44" s="49">
        <v>0.45454545454545453</v>
      </c>
      <c r="P44" s="47" t="s">
        <v>333</v>
      </c>
      <c r="Q44" s="50">
        <v>0.18037974683544303</v>
      </c>
      <c r="R44" s="47" t="s">
        <v>423</v>
      </c>
      <c r="S44" s="50">
        <v>0.14705882352941177</v>
      </c>
      <c r="T44" s="47" t="s">
        <v>163</v>
      </c>
      <c r="U44" s="51">
        <v>6021.739130434783</v>
      </c>
      <c r="V44" s="47" t="s">
        <v>168</v>
      </c>
      <c r="W44" s="51">
        <v>-5835.7142857142853</v>
      </c>
      <c r="X44" s="47" t="s">
        <v>216</v>
      </c>
      <c r="Y44" s="50">
        <v>0.18435754189944134</v>
      </c>
      <c r="Z44" s="47" t="s">
        <v>262</v>
      </c>
      <c r="AA44" s="50">
        <v>0.17391304347826086</v>
      </c>
      <c r="AB44" s="47" t="s">
        <v>277</v>
      </c>
      <c r="AC44" s="50">
        <v>0.48128342245989303</v>
      </c>
      <c r="AD44" s="47" t="s">
        <v>163</v>
      </c>
      <c r="AE44" s="50">
        <v>0.26315789473684209</v>
      </c>
      <c r="AF44" s="47" t="s">
        <v>235</v>
      </c>
      <c r="AG44" s="50">
        <v>0.35135135135135137</v>
      </c>
      <c r="AH44" s="47" t="s">
        <v>458</v>
      </c>
      <c r="AI44" s="54">
        <v>38700</v>
      </c>
    </row>
    <row r="45" spans="1:35">
      <c r="A45" s="44">
        <v>43</v>
      </c>
      <c r="B45" s="45" t="s">
        <v>458</v>
      </c>
      <c r="C45" s="107">
        <v>5</v>
      </c>
      <c r="D45" s="45" t="s">
        <v>455</v>
      </c>
      <c r="E45" s="46">
        <v>-76.2</v>
      </c>
      <c r="F45" s="47" t="s">
        <v>228</v>
      </c>
      <c r="G45" s="59">
        <v>-8.8049999999999997</v>
      </c>
      <c r="H45" s="47" t="s">
        <v>435</v>
      </c>
      <c r="I45" s="48">
        <v>2.6666666666666665</v>
      </c>
      <c r="J45" s="47" t="s">
        <v>396</v>
      </c>
      <c r="K45" s="49">
        <v>0.125</v>
      </c>
      <c r="L45" s="47" t="s">
        <v>227</v>
      </c>
      <c r="M45" s="49">
        <v>0.2857142857142857</v>
      </c>
      <c r="N45" s="47" t="s">
        <v>244</v>
      </c>
      <c r="O45" s="49">
        <v>0.44117647058823528</v>
      </c>
      <c r="P45" s="47" t="s">
        <v>423</v>
      </c>
      <c r="Q45" s="50">
        <v>0.17647058823529413</v>
      </c>
      <c r="R45" s="47" t="s">
        <v>304</v>
      </c>
      <c r="S45" s="50">
        <v>0.14814814814814814</v>
      </c>
      <c r="T45" s="47" t="s">
        <v>463</v>
      </c>
      <c r="U45" s="51">
        <v>6000</v>
      </c>
      <c r="V45" s="47" t="s">
        <v>304</v>
      </c>
      <c r="W45" s="51">
        <v>-5882.1428571428569</v>
      </c>
      <c r="X45" s="47" t="s">
        <v>392</v>
      </c>
      <c r="Y45" s="50">
        <v>0.18380062305295949</v>
      </c>
      <c r="Z45" s="47" t="s">
        <v>324</v>
      </c>
      <c r="AA45" s="50">
        <v>0.17289719626168223</v>
      </c>
      <c r="AB45" s="47" t="s">
        <v>255</v>
      </c>
      <c r="AC45" s="50">
        <v>0.47826086956521741</v>
      </c>
      <c r="AD45" s="47" t="s">
        <v>412</v>
      </c>
      <c r="AE45" s="50">
        <v>0.26315789473684209</v>
      </c>
      <c r="AF45" s="47" t="s">
        <v>263</v>
      </c>
      <c r="AG45" s="50">
        <v>0.34112149532710279</v>
      </c>
      <c r="AH45" s="47" t="s">
        <v>324</v>
      </c>
      <c r="AI45" s="54">
        <v>38500</v>
      </c>
    </row>
    <row r="46" spans="1:35">
      <c r="A46" s="44">
        <v>44</v>
      </c>
      <c r="B46" s="45" t="s">
        <v>166</v>
      </c>
      <c r="C46" s="107">
        <v>4</v>
      </c>
      <c r="D46" s="45" t="s">
        <v>163</v>
      </c>
      <c r="E46" s="46">
        <v>-76.299999999999983</v>
      </c>
      <c r="F46" s="47" t="s">
        <v>238</v>
      </c>
      <c r="G46" s="59">
        <v>-10.533333333333333</v>
      </c>
      <c r="H46" s="47" t="s">
        <v>304</v>
      </c>
      <c r="I46" s="48">
        <v>2.68</v>
      </c>
      <c r="J46" s="47" t="s">
        <v>258</v>
      </c>
      <c r="K46" s="49">
        <v>0.1111111111111111</v>
      </c>
      <c r="L46" s="47" t="s">
        <v>272</v>
      </c>
      <c r="M46" s="49">
        <v>0.2857142857142857</v>
      </c>
      <c r="N46" s="47" t="s">
        <v>304</v>
      </c>
      <c r="O46" s="49">
        <v>0.44</v>
      </c>
      <c r="P46" s="47" t="s">
        <v>442</v>
      </c>
      <c r="Q46" s="50">
        <v>0.17525773195876287</v>
      </c>
      <c r="R46" s="47" t="s">
        <v>227</v>
      </c>
      <c r="S46" s="50">
        <v>0.15053763440860216</v>
      </c>
      <c r="T46" s="47" t="s">
        <v>168</v>
      </c>
      <c r="U46" s="51">
        <v>5988.3720930232557</v>
      </c>
      <c r="V46" s="47" t="s">
        <v>276</v>
      </c>
      <c r="W46" s="51">
        <v>-5914.1176470588234</v>
      </c>
      <c r="X46" s="47" t="s">
        <v>444</v>
      </c>
      <c r="Y46" s="50">
        <v>0.18181818181818182</v>
      </c>
      <c r="Z46" s="47" t="s">
        <v>258</v>
      </c>
      <c r="AA46" s="50">
        <v>0.171875</v>
      </c>
      <c r="AB46" s="47" t="s">
        <v>412</v>
      </c>
      <c r="AC46" s="50">
        <v>0.45</v>
      </c>
      <c r="AD46" s="47" t="s">
        <v>262</v>
      </c>
      <c r="AE46" s="50">
        <v>0.25</v>
      </c>
      <c r="AF46" s="47" t="s">
        <v>175</v>
      </c>
      <c r="AG46" s="50">
        <v>0.33333333333333331</v>
      </c>
      <c r="AH46" s="47" t="s">
        <v>258</v>
      </c>
      <c r="AI46" s="54">
        <v>37500</v>
      </c>
    </row>
    <row r="47" spans="1:35">
      <c r="A47" s="44">
        <v>45</v>
      </c>
      <c r="B47" s="45" t="s">
        <v>205</v>
      </c>
      <c r="C47" s="107">
        <v>4</v>
      </c>
      <c r="D47" s="45" t="s">
        <v>458</v>
      </c>
      <c r="E47" s="46">
        <v>-85.1</v>
      </c>
      <c r="F47" s="47" t="s">
        <v>269</v>
      </c>
      <c r="G47" s="59">
        <v>-10.661904761904763</v>
      </c>
      <c r="H47" s="47" t="s">
        <v>238</v>
      </c>
      <c r="I47" s="48">
        <v>2.6923076923076925</v>
      </c>
      <c r="J47" s="47" t="s">
        <v>297</v>
      </c>
      <c r="K47" s="49">
        <v>0.1111111111111111</v>
      </c>
      <c r="L47" s="47" t="s">
        <v>335</v>
      </c>
      <c r="M47" s="49">
        <v>0.2857142857142857</v>
      </c>
      <c r="N47" s="47" t="s">
        <v>396</v>
      </c>
      <c r="O47" s="49">
        <v>0.4375</v>
      </c>
      <c r="P47" s="47" t="s">
        <v>412</v>
      </c>
      <c r="Q47" s="50">
        <v>0.1744186046511628</v>
      </c>
      <c r="R47" s="47" t="s">
        <v>241</v>
      </c>
      <c r="S47" s="50">
        <v>0.15151515151515152</v>
      </c>
      <c r="T47" s="47" t="s">
        <v>177</v>
      </c>
      <c r="U47" s="51">
        <v>5900</v>
      </c>
      <c r="V47" s="47" t="s">
        <v>333</v>
      </c>
      <c r="W47" s="51">
        <v>-5944.4444444444443</v>
      </c>
      <c r="X47" s="47" t="s">
        <v>463</v>
      </c>
      <c r="Y47" s="50">
        <v>0.18181818181818182</v>
      </c>
      <c r="Z47" s="47" t="s">
        <v>166</v>
      </c>
      <c r="AA47" s="50">
        <v>0.17142857142857143</v>
      </c>
      <c r="AB47" s="47" t="s">
        <v>163</v>
      </c>
      <c r="AC47" s="50">
        <v>0.44</v>
      </c>
      <c r="AD47" s="47" t="s">
        <v>227</v>
      </c>
      <c r="AE47" s="50">
        <v>0.23076923076923078</v>
      </c>
      <c r="AF47" s="47" t="s">
        <v>395</v>
      </c>
      <c r="AG47" s="50">
        <v>0.33333333333333331</v>
      </c>
      <c r="AH47" s="47" t="s">
        <v>412</v>
      </c>
      <c r="AI47" s="54">
        <v>37100</v>
      </c>
    </row>
    <row r="48" spans="1:35">
      <c r="A48" s="44">
        <v>46</v>
      </c>
      <c r="B48" s="45" t="s">
        <v>223</v>
      </c>
      <c r="C48" s="107">
        <v>4</v>
      </c>
      <c r="D48" s="45" t="s">
        <v>333</v>
      </c>
      <c r="E48" s="46">
        <v>-85.799999999999983</v>
      </c>
      <c r="F48" s="47" t="s">
        <v>241</v>
      </c>
      <c r="G48" s="59">
        <v>-10.877777777777778</v>
      </c>
      <c r="H48" s="47" t="s">
        <v>213</v>
      </c>
      <c r="I48" s="48">
        <v>2.7</v>
      </c>
      <c r="J48" s="47" t="s">
        <v>412</v>
      </c>
      <c r="K48" s="49">
        <v>0.1</v>
      </c>
      <c r="L48" s="47" t="s">
        <v>216</v>
      </c>
      <c r="M48" s="49">
        <v>0.29629629629629628</v>
      </c>
      <c r="N48" s="47" t="s">
        <v>238</v>
      </c>
      <c r="O48" s="49">
        <v>0.4358974358974359</v>
      </c>
      <c r="P48" s="47" t="s">
        <v>262</v>
      </c>
      <c r="Q48" s="50">
        <v>0.17391304347826086</v>
      </c>
      <c r="R48" s="47" t="s">
        <v>264</v>
      </c>
      <c r="S48" s="50">
        <v>0.15384615384615385</v>
      </c>
      <c r="T48" s="47" t="s">
        <v>335</v>
      </c>
      <c r="U48" s="51">
        <v>5830.7692307692305</v>
      </c>
      <c r="V48" s="47" t="s">
        <v>177</v>
      </c>
      <c r="W48" s="51">
        <v>-5950</v>
      </c>
      <c r="X48" s="47" t="s">
        <v>235</v>
      </c>
      <c r="Y48" s="50">
        <v>0.18041237113402062</v>
      </c>
      <c r="Z48" s="47" t="s">
        <v>333</v>
      </c>
      <c r="AA48" s="50">
        <v>0.16772151898734178</v>
      </c>
      <c r="AB48" s="47" t="s">
        <v>402</v>
      </c>
      <c r="AC48" s="50">
        <v>0.43243243243243246</v>
      </c>
      <c r="AD48" s="47" t="s">
        <v>164</v>
      </c>
      <c r="AE48" s="50">
        <v>0.22580645161290322</v>
      </c>
      <c r="AF48" s="47" t="s">
        <v>388</v>
      </c>
      <c r="AG48" s="50">
        <v>0.32142857142857145</v>
      </c>
      <c r="AH48" s="47" t="s">
        <v>264</v>
      </c>
      <c r="AI48" s="54">
        <v>35600</v>
      </c>
    </row>
    <row r="49" spans="1:35">
      <c r="A49" s="44">
        <v>47</v>
      </c>
      <c r="B49" s="45" t="s">
        <v>423</v>
      </c>
      <c r="C49" s="107">
        <v>4</v>
      </c>
      <c r="D49" s="45" t="s">
        <v>235</v>
      </c>
      <c r="E49" s="46">
        <v>-96.799999999999827</v>
      </c>
      <c r="F49" s="47" t="s">
        <v>213</v>
      </c>
      <c r="G49" s="59">
        <v>-11.670000000000002</v>
      </c>
      <c r="H49" s="47" t="s">
        <v>228</v>
      </c>
      <c r="I49" s="48">
        <v>2.7</v>
      </c>
      <c r="J49" s="47" t="s">
        <v>392</v>
      </c>
      <c r="K49" s="49">
        <v>5.5555555555555552E-2</v>
      </c>
      <c r="L49" s="47" t="s">
        <v>161</v>
      </c>
      <c r="M49" s="49">
        <v>0.3</v>
      </c>
      <c r="N49" s="47" t="s">
        <v>163</v>
      </c>
      <c r="O49" s="49">
        <v>0.42857142857142855</v>
      </c>
      <c r="P49" s="47" t="s">
        <v>238</v>
      </c>
      <c r="Q49" s="50">
        <v>0.17288135593220338</v>
      </c>
      <c r="R49" s="47" t="s">
        <v>163</v>
      </c>
      <c r="S49" s="50">
        <v>0.15447154471544716</v>
      </c>
      <c r="T49" s="47" t="s">
        <v>441</v>
      </c>
      <c r="U49" s="51">
        <v>5790.4761904761908</v>
      </c>
      <c r="V49" s="47" t="s">
        <v>213</v>
      </c>
      <c r="W49" s="51">
        <v>-5966.666666666667</v>
      </c>
      <c r="X49" s="47" t="s">
        <v>304</v>
      </c>
      <c r="Y49" s="50">
        <v>0.17460317460317459</v>
      </c>
      <c r="Z49" s="47" t="s">
        <v>215</v>
      </c>
      <c r="AA49" s="50">
        <v>0.16666666666666666</v>
      </c>
      <c r="AB49" s="47" t="s">
        <v>179</v>
      </c>
      <c r="AC49" s="50">
        <v>0.4</v>
      </c>
      <c r="AD49" s="47" t="s">
        <v>231</v>
      </c>
      <c r="AE49" s="50">
        <v>0.2</v>
      </c>
      <c r="AF49" s="47" t="s">
        <v>396</v>
      </c>
      <c r="AG49" s="50">
        <v>0.30612244897959184</v>
      </c>
      <c r="AH49" s="47" t="s">
        <v>297</v>
      </c>
      <c r="AI49" s="54">
        <v>35600</v>
      </c>
    </row>
    <row r="50" spans="1:35">
      <c r="A50" s="44">
        <v>48</v>
      </c>
      <c r="B50" s="45" t="s">
        <v>208</v>
      </c>
      <c r="C50" s="107">
        <v>3</v>
      </c>
      <c r="D50" s="45" t="s">
        <v>199</v>
      </c>
      <c r="E50" s="46">
        <v>-97.4</v>
      </c>
      <c r="F50" s="47" t="s">
        <v>258</v>
      </c>
      <c r="G50" s="59">
        <v>-11.955555555555556</v>
      </c>
      <c r="H50" s="47" t="s">
        <v>163</v>
      </c>
      <c r="I50" s="48">
        <v>2.7142857142857144</v>
      </c>
      <c r="J50" s="47" t="s">
        <v>324</v>
      </c>
      <c r="K50" s="49">
        <v>3.0303030303030304E-2</v>
      </c>
      <c r="L50" s="47" t="s">
        <v>228</v>
      </c>
      <c r="M50" s="49">
        <v>0.3</v>
      </c>
      <c r="N50" s="47" t="s">
        <v>272</v>
      </c>
      <c r="O50" s="49">
        <v>0.42857142857142855</v>
      </c>
      <c r="P50" s="47" t="s">
        <v>258</v>
      </c>
      <c r="Q50" s="50">
        <v>0.171875</v>
      </c>
      <c r="R50" s="47" t="s">
        <v>412</v>
      </c>
      <c r="S50" s="50">
        <v>0.16279069767441862</v>
      </c>
      <c r="T50" s="47" t="s">
        <v>444</v>
      </c>
      <c r="U50" s="51">
        <v>5733.333333333333</v>
      </c>
      <c r="V50" s="47" t="s">
        <v>227</v>
      </c>
      <c r="W50" s="51">
        <v>-5992.8571428571431</v>
      </c>
      <c r="X50" s="47" t="s">
        <v>262</v>
      </c>
      <c r="Y50" s="50">
        <v>0.17391304347826086</v>
      </c>
      <c r="Z50" s="47" t="s">
        <v>391</v>
      </c>
      <c r="AA50" s="50">
        <v>0.16129032258064516</v>
      </c>
      <c r="AB50" s="47" t="s">
        <v>442</v>
      </c>
      <c r="AC50" s="50">
        <v>0.4</v>
      </c>
      <c r="AD50" s="47" t="s">
        <v>458</v>
      </c>
      <c r="AE50" s="50">
        <v>0.2</v>
      </c>
      <c r="AF50" s="47" t="s">
        <v>169</v>
      </c>
      <c r="AG50" s="50">
        <v>0.30319148936170215</v>
      </c>
      <c r="AH50" s="47" t="s">
        <v>395</v>
      </c>
      <c r="AI50" s="54">
        <v>35500</v>
      </c>
    </row>
    <row r="51" spans="1:35">
      <c r="A51" s="44">
        <v>49</v>
      </c>
      <c r="B51" s="45" t="s">
        <v>262</v>
      </c>
      <c r="C51" s="107">
        <v>3</v>
      </c>
      <c r="D51" s="45" t="s">
        <v>241</v>
      </c>
      <c r="E51" s="46">
        <v>-97.9</v>
      </c>
      <c r="F51" s="47" t="s">
        <v>435</v>
      </c>
      <c r="G51" s="59">
        <v>-12.033333333333331</v>
      </c>
      <c r="H51" s="47" t="s">
        <v>223</v>
      </c>
      <c r="I51" s="48">
        <v>2.75</v>
      </c>
      <c r="J51" s="47" t="s">
        <v>213</v>
      </c>
      <c r="K51" s="49">
        <v>0</v>
      </c>
      <c r="L51" s="47" t="s">
        <v>304</v>
      </c>
      <c r="M51" s="49">
        <v>0.32</v>
      </c>
      <c r="N51" s="47" t="s">
        <v>216</v>
      </c>
      <c r="O51" s="49">
        <v>0.40740740740740738</v>
      </c>
      <c r="P51" s="47" t="s">
        <v>215</v>
      </c>
      <c r="Q51" s="50">
        <v>0.16666666666666666</v>
      </c>
      <c r="R51" s="47" t="s">
        <v>272</v>
      </c>
      <c r="S51" s="50">
        <v>0.16597510373443983</v>
      </c>
      <c r="T51" s="47" t="s">
        <v>412</v>
      </c>
      <c r="U51" s="51">
        <v>5720</v>
      </c>
      <c r="V51" s="47" t="s">
        <v>244</v>
      </c>
      <c r="W51" s="51">
        <v>-6032.2580645161288</v>
      </c>
      <c r="X51" s="47" t="s">
        <v>161</v>
      </c>
      <c r="Y51" s="50">
        <v>0.16883116883116883</v>
      </c>
      <c r="Z51" s="47" t="s">
        <v>177</v>
      </c>
      <c r="AA51" s="50">
        <v>0.15789473684210525</v>
      </c>
      <c r="AB51" s="47" t="s">
        <v>335</v>
      </c>
      <c r="AC51" s="50">
        <v>0.39130434782608697</v>
      </c>
      <c r="AD51" s="47" t="s">
        <v>258</v>
      </c>
      <c r="AE51" s="50">
        <v>0.18181818181818182</v>
      </c>
      <c r="AF51" s="47" t="s">
        <v>241</v>
      </c>
      <c r="AG51" s="50">
        <v>0.26666666666666666</v>
      </c>
      <c r="AH51" s="47" t="s">
        <v>213</v>
      </c>
      <c r="AI51" s="54">
        <v>34800</v>
      </c>
    </row>
    <row r="52" spans="1:35">
      <c r="A52" s="44">
        <v>50</v>
      </c>
      <c r="B52" s="45" t="s">
        <v>386</v>
      </c>
      <c r="C52" s="107">
        <v>3</v>
      </c>
      <c r="D52" s="45" t="s">
        <v>202</v>
      </c>
      <c r="E52" s="46">
        <v>-105.9</v>
      </c>
      <c r="F52" s="47" t="s">
        <v>215</v>
      </c>
      <c r="G52" s="59">
        <v>-14.4</v>
      </c>
      <c r="H52" s="47" t="s">
        <v>258</v>
      </c>
      <c r="I52" s="48">
        <v>2.7777777777777777</v>
      </c>
      <c r="J52" s="47" t="s">
        <v>335</v>
      </c>
      <c r="K52" s="49">
        <v>0</v>
      </c>
      <c r="L52" s="47" t="s">
        <v>404</v>
      </c>
      <c r="M52" s="49">
        <v>0.33333333333333331</v>
      </c>
      <c r="N52" s="47" t="s">
        <v>228</v>
      </c>
      <c r="O52" s="49">
        <v>0.4</v>
      </c>
      <c r="P52" s="47" t="s">
        <v>164</v>
      </c>
      <c r="Q52" s="50">
        <v>0.16528925619834711</v>
      </c>
      <c r="R52" s="47" t="s">
        <v>215</v>
      </c>
      <c r="S52" s="50">
        <v>0.16666666666666666</v>
      </c>
      <c r="T52" s="47" t="s">
        <v>258</v>
      </c>
      <c r="U52" s="51">
        <v>5627.272727272727</v>
      </c>
      <c r="V52" s="47" t="s">
        <v>402</v>
      </c>
      <c r="W52" s="51">
        <v>-6246.1538461538457</v>
      </c>
      <c r="X52" s="47" t="s">
        <v>169</v>
      </c>
      <c r="Y52" s="50">
        <v>0.16589327146171692</v>
      </c>
      <c r="Z52" s="47" t="s">
        <v>269</v>
      </c>
      <c r="AA52" s="50">
        <v>0.15646258503401361</v>
      </c>
      <c r="AB52" s="47" t="s">
        <v>191</v>
      </c>
      <c r="AC52" s="50">
        <v>0.33333333333333331</v>
      </c>
      <c r="AD52" s="47" t="s">
        <v>269</v>
      </c>
      <c r="AE52" s="50">
        <v>0.17391304347826086</v>
      </c>
      <c r="AF52" s="47" t="s">
        <v>304</v>
      </c>
      <c r="AG52" s="50">
        <v>0.26190476190476192</v>
      </c>
      <c r="AH52" s="47" t="s">
        <v>167</v>
      </c>
      <c r="AI52" s="54">
        <v>34000</v>
      </c>
    </row>
    <row r="53" spans="1:35">
      <c r="A53" s="44">
        <v>51</v>
      </c>
      <c r="B53" s="45" t="s">
        <v>395</v>
      </c>
      <c r="C53" s="107">
        <v>3</v>
      </c>
      <c r="D53" s="45" t="s">
        <v>258</v>
      </c>
      <c r="E53" s="46">
        <v>-107.60000000000001</v>
      </c>
      <c r="F53" s="47" t="s">
        <v>394</v>
      </c>
      <c r="G53" s="59">
        <v>-15.5</v>
      </c>
      <c r="H53" s="47" t="s">
        <v>458</v>
      </c>
      <c r="I53" s="48">
        <v>2.8</v>
      </c>
      <c r="J53" s="47" t="s">
        <v>166</v>
      </c>
      <c r="K53" s="49">
        <v>0</v>
      </c>
      <c r="L53" s="47" t="s">
        <v>262</v>
      </c>
      <c r="M53" s="49">
        <v>0.33333333333333331</v>
      </c>
      <c r="N53" s="47" t="s">
        <v>458</v>
      </c>
      <c r="O53" s="49">
        <v>0.4</v>
      </c>
      <c r="P53" s="47" t="s">
        <v>216</v>
      </c>
      <c r="Q53" s="50">
        <v>0.15083798882681565</v>
      </c>
      <c r="R53" s="47" t="s">
        <v>258</v>
      </c>
      <c r="S53" s="50">
        <v>0.171875</v>
      </c>
      <c r="T53" s="47" t="s">
        <v>265</v>
      </c>
      <c r="U53" s="51">
        <v>5618.5185185185182</v>
      </c>
      <c r="V53" s="47" t="s">
        <v>208</v>
      </c>
      <c r="W53" s="51">
        <v>-6340</v>
      </c>
      <c r="X53" s="47" t="s">
        <v>442</v>
      </c>
      <c r="Y53" s="50">
        <v>0.15463917525773196</v>
      </c>
      <c r="Z53" s="47" t="s">
        <v>404</v>
      </c>
      <c r="AA53" s="50">
        <v>0.15555555555555556</v>
      </c>
      <c r="AB53" s="47" t="s">
        <v>203</v>
      </c>
      <c r="AC53" s="50">
        <v>0.33333333333333331</v>
      </c>
      <c r="AD53" s="47" t="s">
        <v>203</v>
      </c>
      <c r="AE53" s="50">
        <v>0.16666666666666666</v>
      </c>
      <c r="AF53" s="47" t="s">
        <v>177</v>
      </c>
      <c r="AG53" s="50">
        <v>0.25</v>
      </c>
      <c r="AH53" s="47" t="s">
        <v>241</v>
      </c>
      <c r="AI53" s="54">
        <v>34000</v>
      </c>
    </row>
    <row r="54" spans="1:35">
      <c r="A54" s="44">
        <v>52</v>
      </c>
      <c r="B54" s="45" t="s">
        <v>444</v>
      </c>
      <c r="C54" s="107">
        <v>3</v>
      </c>
      <c r="D54" s="45" t="s">
        <v>213</v>
      </c>
      <c r="E54" s="46">
        <v>-116.70000000000002</v>
      </c>
      <c r="F54" s="47" t="s">
        <v>386</v>
      </c>
      <c r="G54" s="59">
        <v>-15.966666666666667</v>
      </c>
      <c r="H54" s="47" t="s">
        <v>297</v>
      </c>
      <c r="I54" s="48">
        <v>2.8888888888888888</v>
      </c>
      <c r="J54" s="47" t="s">
        <v>167</v>
      </c>
      <c r="K54" s="49">
        <v>0</v>
      </c>
      <c r="L54" s="47" t="s">
        <v>386</v>
      </c>
      <c r="M54" s="49">
        <v>0.33333333333333331</v>
      </c>
      <c r="N54" s="47" t="s">
        <v>269</v>
      </c>
      <c r="O54" s="49">
        <v>0.38095238095238093</v>
      </c>
      <c r="P54" s="47" t="s">
        <v>213</v>
      </c>
      <c r="Q54" s="50">
        <v>0.14814814814814814</v>
      </c>
      <c r="R54" s="47" t="s">
        <v>202</v>
      </c>
      <c r="S54" s="50">
        <v>0.17647058823529413</v>
      </c>
      <c r="T54" s="47" t="s">
        <v>304</v>
      </c>
      <c r="U54" s="51">
        <v>5597.6190476190477</v>
      </c>
      <c r="V54" s="47" t="s">
        <v>392</v>
      </c>
      <c r="W54" s="51">
        <v>-6451.666666666667</v>
      </c>
      <c r="X54" s="47" t="s">
        <v>231</v>
      </c>
      <c r="Y54" s="50">
        <v>0.15384615384615385</v>
      </c>
      <c r="Z54" s="47" t="s">
        <v>265</v>
      </c>
      <c r="AA54" s="50">
        <v>0.14553990610328638</v>
      </c>
      <c r="AB54" s="47" t="s">
        <v>223</v>
      </c>
      <c r="AC54" s="50">
        <v>0.33333333333333331</v>
      </c>
      <c r="AD54" s="47" t="s">
        <v>435</v>
      </c>
      <c r="AE54" s="50">
        <v>0.16666666666666666</v>
      </c>
      <c r="AF54" s="47" t="s">
        <v>231</v>
      </c>
      <c r="AG54" s="50">
        <v>0.25</v>
      </c>
      <c r="AH54" s="47" t="s">
        <v>435</v>
      </c>
      <c r="AI54" s="54">
        <v>33700</v>
      </c>
    </row>
    <row r="55" spans="1:35">
      <c r="A55" s="44">
        <v>53</v>
      </c>
      <c r="B55" s="45" t="s">
        <v>175</v>
      </c>
      <c r="C55" s="107">
        <v>2</v>
      </c>
      <c r="D55" s="45" t="s">
        <v>166</v>
      </c>
      <c r="E55" s="46">
        <v>-127.99999999999999</v>
      </c>
      <c r="F55" s="47" t="s">
        <v>458</v>
      </c>
      <c r="G55" s="59">
        <v>-17.02</v>
      </c>
      <c r="H55" s="47" t="s">
        <v>269</v>
      </c>
      <c r="I55" s="48">
        <v>2.9047619047619047</v>
      </c>
      <c r="J55" s="47" t="s">
        <v>175</v>
      </c>
      <c r="K55" s="49">
        <v>0</v>
      </c>
      <c r="L55" s="47" t="s">
        <v>395</v>
      </c>
      <c r="M55" s="49">
        <v>0.33333333333333331</v>
      </c>
      <c r="N55" s="47" t="s">
        <v>335</v>
      </c>
      <c r="O55" s="49">
        <v>0.35714285714285715</v>
      </c>
      <c r="P55" s="47" t="s">
        <v>395</v>
      </c>
      <c r="Q55" s="50">
        <v>0.14285714285714285</v>
      </c>
      <c r="R55" s="47" t="s">
        <v>161</v>
      </c>
      <c r="S55" s="50">
        <v>0.18181818181818182</v>
      </c>
      <c r="T55" s="47" t="s">
        <v>324</v>
      </c>
      <c r="U55" s="51">
        <v>5288.4615384615381</v>
      </c>
      <c r="V55" s="47" t="s">
        <v>161</v>
      </c>
      <c r="W55" s="51">
        <v>-6514.2857142857147</v>
      </c>
      <c r="X55" s="47" t="s">
        <v>241</v>
      </c>
      <c r="Y55" s="50">
        <v>0.15151515151515152</v>
      </c>
      <c r="Z55" s="47" t="s">
        <v>216</v>
      </c>
      <c r="AA55" s="50">
        <v>0.14525139664804471</v>
      </c>
      <c r="AB55" s="47" t="s">
        <v>395</v>
      </c>
      <c r="AC55" s="50">
        <v>0.33333333333333331</v>
      </c>
      <c r="AD55" s="47" t="s">
        <v>297</v>
      </c>
      <c r="AE55" s="50">
        <v>0.125</v>
      </c>
      <c r="AF55" s="47" t="s">
        <v>262</v>
      </c>
      <c r="AG55" s="50">
        <v>0.25</v>
      </c>
      <c r="AH55" s="47" t="s">
        <v>175</v>
      </c>
      <c r="AI55" s="54">
        <v>33600</v>
      </c>
    </row>
    <row r="56" spans="1:35">
      <c r="A56" s="44">
        <v>54</v>
      </c>
      <c r="B56" s="45" t="s">
        <v>177</v>
      </c>
      <c r="C56" s="107">
        <v>2</v>
      </c>
      <c r="D56" s="45" t="s">
        <v>208</v>
      </c>
      <c r="E56" s="46">
        <v>-132.69999999999999</v>
      </c>
      <c r="F56" s="47" t="s">
        <v>223</v>
      </c>
      <c r="G56" s="59">
        <v>-18.125</v>
      </c>
      <c r="H56" s="47" t="s">
        <v>335</v>
      </c>
      <c r="I56" s="48">
        <v>2.9285714285714284</v>
      </c>
      <c r="J56" s="47" t="s">
        <v>180</v>
      </c>
      <c r="K56" s="49">
        <v>0</v>
      </c>
      <c r="L56" s="47" t="s">
        <v>412</v>
      </c>
      <c r="M56" s="49">
        <v>0.4</v>
      </c>
      <c r="N56" s="47" t="s">
        <v>324</v>
      </c>
      <c r="O56" s="49">
        <v>0.33333333333333331</v>
      </c>
      <c r="P56" s="47" t="s">
        <v>335</v>
      </c>
      <c r="Q56" s="50">
        <v>0.13978494623655913</v>
      </c>
      <c r="R56" s="47" t="s">
        <v>392</v>
      </c>
      <c r="S56" s="50">
        <v>0.18691588785046728</v>
      </c>
      <c r="T56" s="47" t="s">
        <v>395</v>
      </c>
      <c r="U56" s="51">
        <v>5000</v>
      </c>
      <c r="V56" s="47" t="s">
        <v>180</v>
      </c>
      <c r="W56" s="51">
        <v>-6600</v>
      </c>
      <c r="X56" s="47" t="s">
        <v>324</v>
      </c>
      <c r="Y56" s="50">
        <v>0.14953271028037382</v>
      </c>
      <c r="Z56" s="47" t="s">
        <v>442</v>
      </c>
      <c r="AA56" s="50">
        <v>0.14432989690721648</v>
      </c>
      <c r="AB56" s="47" t="s">
        <v>164</v>
      </c>
      <c r="AC56" s="50">
        <v>0.3125</v>
      </c>
      <c r="AD56" s="47" t="s">
        <v>213</v>
      </c>
      <c r="AE56" s="50">
        <v>0</v>
      </c>
      <c r="AF56" s="47" t="s">
        <v>458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199</v>
      </c>
      <c r="C57" s="107">
        <v>2</v>
      </c>
      <c r="D57" s="45" t="s">
        <v>216</v>
      </c>
      <c r="E57" s="46">
        <v>-133.59999999999997</v>
      </c>
      <c r="F57" s="47" t="s">
        <v>335</v>
      </c>
      <c r="G57" s="59">
        <v>-18.50714285714286</v>
      </c>
      <c r="H57" s="47" t="s">
        <v>412</v>
      </c>
      <c r="I57" s="48">
        <v>3</v>
      </c>
      <c r="J57" s="47" t="s">
        <v>199</v>
      </c>
      <c r="K57" s="49">
        <v>0</v>
      </c>
      <c r="L57" s="47" t="s">
        <v>203</v>
      </c>
      <c r="M57" s="49">
        <v>0.4</v>
      </c>
      <c r="N57" s="47" t="s">
        <v>258</v>
      </c>
      <c r="O57" s="49">
        <v>0.33333333333333331</v>
      </c>
      <c r="P57" s="47" t="s">
        <v>196</v>
      </c>
      <c r="Q57" s="50">
        <v>0.125</v>
      </c>
      <c r="R57" s="47" t="s">
        <v>458</v>
      </c>
      <c r="S57" s="50">
        <v>0.1875</v>
      </c>
      <c r="T57" s="47" t="s">
        <v>241</v>
      </c>
      <c r="U57" s="51">
        <v>4940</v>
      </c>
      <c r="V57" s="47" t="s">
        <v>238</v>
      </c>
      <c r="W57" s="51">
        <v>-6646.5116279069771</v>
      </c>
      <c r="X57" s="47" t="s">
        <v>396</v>
      </c>
      <c r="Y57" s="50">
        <v>0.14634146341463414</v>
      </c>
      <c r="Z57" s="47" t="s">
        <v>167</v>
      </c>
      <c r="AA57" s="50">
        <v>0.14285714285714285</v>
      </c>
      <c r="AB57" s="47" t="s">
        <v>324</v>
      </c>
      <c r="AC57" s="50">
        <v>0.3125</v>
      </c>
      <c r="AD57" s="47" t="s">
        <v>167</v>
      </c>
      <c r="AE57" s="50">
        <v>0</v>
      </c>
      <c r="AF57" s="47" t="s">
        <v>391</v>
      </c>
      <c r="AG57" s="50">
        <v>0.2413793103448276</v>
      </c>
      <c r="AH57" s="47" t="s">
        <v>268</v>
      </c>
      <c r="AI57" s="54">
        <v>32100</v>
      </c>
    </row>
    <row r="58" spans="1:35">
      <c r="A58" s="44">
        <v>56</v>
      </c>
      <c r="B58" s="45" t="s">
        <v>202</v>
      </c>
      <c r="C58" s="107">
        <v>2</v>
      </c>
      <c r="D58" s="45" t="s">
        <v>203</v>
      </c>
      <c r="E58" s="46">
        <v>-161.39999999999998</v>
      </c>
      <c r="F58" s="47" t="s">
        <v>297</v>
      </c>
      <c r="G58" s="59">
        <v>-18.588888888888889</v>
      </c>
      <c r="H58" s="47" t="s">
        <v>196</v>
      </c>
      <c r="I58" s="48">
        <v>3</v>
      </c>
      <c r="J58" s="47" t="s">
        <v>196</v>
      </c>
      <c r="K58" s="49">
        <v>0</v>
      </c>
      <c r="L58" s="47" t="s">
        <v>458</v>
      </c>
      <c r="M58" s="49">
        <v>0.4</v>
      </c>
      <c r="N58" s="47" t="s">
        <v>262</v>
      </c>
      <c r="O58" s="49">
        <v>0.33333333333333331</v>
      </c>
      <c r="P58" s="47" t="s">
        <v>324</v>
      </c>
      <c r="Q58" s="50">
        <v>0.12149532710280374</v>
      </c>
      <c r="R58" s="47" t="s">
        <v>223</v>
      </c>
      <c r="S58" s="50">
        <v>0.19047619047619047</v>
      </c>
      <c r="T58" s="47" t="s">
        <v>179</v>
      </c>
      <c r="U58" s="51">
        <v>4909.375</v>
      </c>
      <c r="V58" s="47" t="s">
        <v>228</v>
      </c>
      <c r="W58" s="51">
        <v>-6690</v>
      </c>
      <c r="X58" s="47" t="s">
        <v>458</v>
      </c>
      <c r="Y58" s="50">
        <v>0.14583333333333334</v>
      </c>
      <c r="Z58" s="47" t="s">
        <v>394</v>
      </c>
      <c r="AA58" s="50">
        <v>0.14285714285714285</v>
      </c>
      <c r="AB58" s="47" t="s">
        <v>435</v>
      </c>
      <c r="AC58" s="50">
        <v>0.3</v>
      </c>
      <c r="AD58" s="47" t="s">
        <v>175</v>
      </c>
      <c r="AE58" s="50">
        <v>0</v>
      </c>
      <c r="AF58" s="47" t="s">
        <v>164</v>
      </c>
      <c r="AG58" s="50">
        <v>0.2</v>
      </c>
      <c r="AH58" s="47" t="s">
        <v>335</v>
      </c>
      <c r="AI58" s="54">
        <v>29800</v>
      </c>
    </row>
    <row r="59" spans="1:35">
      <c r="A59" s="44">
        <v>57</v>
      </c>
      <c r="B59" s="45" t="s">
        <v>231</v>
      </c>
      <c r="C59" s="107">
        <v>2</v>
      </c>
      <c r="D59" s="45" t="s">
        <v>297</v>
      </c>
      <c r="E59" s="46">
        <v>-167.3</v>
      </c>
      <c r="F59" s="47" t="s">
        <v>262</v>
      </c>
      <c r="G59" s="59">
        <v>-19.733333333333334</v>
      </c>
      <c r="H59" s="47" t="s">
        <v>215</v>
      </c>
      <c r="I59" s="48">
        <v>3</v>
      </c>
      <c r="J59" s="47" t="s">
        <v>203</v>
      </c>
      <c r="K59" s="49">
        <v>0</v>
      </c>
      <c r="L59" s="47" t="s">
        <v>163</v>
      </c>
      <c r="M59" s="49">
        <v>0.42857142857142855</v>
      </c>
      <c r="N59" s="47" t="s">
        <v>412</v>
      </c>
      <c r="O59" s="49">
        <v>0.3</v>
      </c>
      <c r="P59" s="47" t="s">
        <v>435</v>
      </c>
      <c r="Q59" s="50">
        <v>0.10204081632653061</v>
      </c>
      <c r="R59" s="47" t="s">
        <v>324</v>
      </c>
      <c r="S59" s="50">
        <v>0.19626168224299065</v>
      </c>
      <c r="T59" s="47" t="s">
        <v>442</v>
      </c>
      <c r="U59" s="51">
        <v>4864.7058823529414</v>
      </c>
      <c r="V59" s="47" t="s">
        <v>195</v>
      </c>
      <c r="W59" s="51">
        <v>-6753.7037037037035</v>
      </c>
      <c r="X59" s="47" t="s">
        <v>180</v>
      </c>
      <c r="Y59" s="50">
        <v>0.14285714285714285</v>
      </c>
      <c r="Z59" s="47" t="s">
        <v>227</v>
      </c>
      <c r="AA59" s="50">
        <v>0.13978494623655913</v>
      </c>
      <c r="AB59" s="47" t="s">
        <v>458</v>
      </c>
      <c r="AC59" s="50">
        <v>0.2857142857142857</v>
      </c>
      <c r="AD59" s="47" t="s">
        <v>180</v>
      </c>
      <c r="AE59" s="50">
        <v>0</v>
      </c>
      <c r="AF59" s="47" t="s">
        <v>227</v>
      </c>
      <c r="AG59" s="50">
        <v>0.19047619047619047</v>
      </c>
      <c r="AH59" s="47" t="s">
        <v>386</v>
      </c>
      <c r="AI59" s="54">
        <v>28600</v>
      </c>
    </row>
    <row r="60" spans="1:35">
      <c r="A60" s="44">
        <v>58</v>
      </c>
      <c r="B60" s="45" t="s">
        <v>264</v>
      </c>
      <c r="C60" s="107">
        <v>2</v>
      </c>
      <c r="D60" s="45" t="s">
        <v>304</v>
      </c>
      <c r="E60" s="46">
        <v>-169.70000000000002</v>
      </c>
      <c r="F60" s="47" t="s">
        <v>412</v>
      </c>
      <c r="G60" s="59">
        <v>-24.240000000000002</v>
      </c>
      <c r="H60" s="47" t="s">
        <v>262</v>
      </c>
      <c r="I60" s="48">
        <v>3</v>
      </c>
      <c r="J60" s="47" t="s">
        <v>202</v>
      </c>
      <c r="K60" s="49">
        <v>0</v>
      </c>
      <c r="L60" s="47" t="s">
        <v>269</v>
      </c>
      <c r="M60" s="49">
        <v>0.47619047619047616</v>
      </c>
      <c r="N60" s="47" t="s">
        <v>392</v>
      </c>
      <c r="O60" s="49">
        <v>0.27777777777777779</v>
      </c>
      <c r="P60" s="47" t="s">
        <v>297</v>
      </c>
      <c r="Q60" s="50">
        <v>0.10144927536231885</v>
      </c>
      <c r="R60" s="47" t="s">
        <v>168</v>
      </c>
      <c r="S60" s="50">
        <v>0.19718309859154928</v>
      </c>
      <c r="T60" s="47" t="s">
        <v>392</v>
      </c>
      <c r="U60" s="51">
        <v>4667.2131147540986</v>
      </c>
      <c r="V60" s="47" t="s">
        <v>255</v>
      </c>
      <c r="W60" s="51">
        <v>-6852.3809523809523</v>
      </c>
      <c r="X60" s="47" t="s">
        <v>395</v>
      </c>
      <c r="Y60" s="50">
        <v>0.14285714285714285</v>
      </c>
      <c r="Z60" s="47" t="s">
        <v>203</v>
      </c>
      <c r="AA60" s="50">
        <v>0.13953488372093023</v>
      </c>
      <c r="AB60" s="47" t="s">
        <v>386</v>
      </c>
      <c r="AC60" s="50">
        <v>0.25</v>
      </c>
      <c r="AD60" s="47" t="s">
        <v>199</v>
      </c>
      <c r="AE60" s="50">
        <v>0</v>
      </c>
      <c r="AF60" s="47" t="s">
        <v>423</v>
      </c>
      <c r="AG60" s="50">
        <v>0.16666666666666666</v>
      </c>
      <c r="AH60" s="47" t="s">
        <v>262</v>
      </c>
      <c r="AI60" s="54">
        <v>28000</v>
      </c>
    </row>
    <row r="61" spans="1:35">
      <c r="A61" s="44">
        <v>59</v>
      </c>
      <c r="B61" s="45" t="s">
        <v>394</v>
      </c>
      <c r="C61" s="107">
        <v>2</v>
      </c>
      <c r="D61" s="45" t="s">
        <v>228</v>
      </c>
      <c r="E61" s="46">
        <v>-176.1</v>
      </c>
      <c r="F61" s="47" t="s">
        <v>392</v>
      </c>
      <c r="G61" s="59">
        <v>-25.283333333333339</v>
      </c>
      <c r="H61" s="47" t="s">
        <v>394</v>
      </c>
      <c r="I61" s="48">
        <v>3</v>
      </c>
      <c r="J61" s="47" t="s">
        <v>208</v>
      </c>
      <c r="K61" s="49">
        <v>0</v>
      </c>
      <c r="L61" s="47" t="s">
        <v>166</v>
      </c>
      <c r="M61" s="49">
        <v>0.5</v>
      </c>
      <c r="N61" s="47" t="s">
        <v>166</v>
      </c>
      <c r="O61" s="49">
        <v>0.25</v>
      </c>
      <c r="P61" s="47" t="s">
        <v>223</v>
      </c>
      <c r="Q61" s="50">
        <v>9.5238095238095233E-2</v>
      </c>
      <c r="R61" s="47" t="s">
        <v>268</v>
      </c>
      <c r="S61" s="50">
        <v>0.2</v>
      </c>
      <c r="T61" s="47" t="s">
        <v>262</v>
      </c>
      <c r="U61" s="51">
        <v>4525</v>
      </c>
      <c r="V61" s="47" t="s">
        <v>241</v>
      </c>
      <c r="W61" s="51">
        <v>-7080</v>
      </c>
      <c r="X61" s="47" t="s">
        <v>202</v>
      </c>
      <c r="Y61" s="50">
        <v>0.11764705882352941</v>
      </c>
      <c r="Z61" s="47" t="s">
        <v>453</v>
      </c>
      <c r="AA61" s="50">
        <v>0.125</v>
      </c>
      <c r="AB61" s="47" t="s">
        <v>180</v>
      </c>
      <c r="AC61" s="50">
        <v>0</v>
      </c>
      <c r="AD61" s="47" t="s">
        <v>202</v>
      </c>
      <c r="AE61" s="50">
        <v>0</v>
      </c>
      <c r="AF61" s="47" t="s">
        <v>191</v>
      </c>
      <c r="AG61" s="50">
        <v>0.14285714285714285</v>
      </c>
      <c r="AH61" s="47" t="s">
        <v>215</v>
      </c>
      <c r="AI61" s="54">
        <v>25600</v>
      </c>
    </row>
    <row r="62" spans="1:35">
      <c r="A62" s="44">
        <v>60</v>
      </c>
      <c r="B62" s="45" t="s">
        <v>167</v>
      </c>
      <c r="C62" s="107">
        <v>1</v>
      </c>
      <c r="D62" s="45" t="s">
        <v>269</v>
      </c>
      <c r="E62" s="46">
        <v>-223.90000000000003</v>
      </c>
      <c r="F62" s="47" t="s">
        <v>324</v>
      </c>
      <c r="G62" s="59">
        <v>-26.524242424242427</v>
      </c>
      <c r="H62" s="47" t="s">
        <v>324</v>
      </c>
      <c r="I62" s="48">
        <v>3.1818181818181817</v>
      </c>
      <c r="J62" s="47" t="s">
        <v>215</v>
      </c>
      <c r="K62" s="49">
        <v>0</v>
      </c>
      <c r="L62" s="47" t="s">
        <v>177</v>
      </c>
      <c r="M62" s="49">
        <v>0.5</v>
      </c>
      <c r="N62" s="47" t="s">
        <v>297</v>
      </c>
      <c r="O62" s="49">
        <v>0.22222222222222221</v>
      </c>
      <c r="P62" s="47" t="s">
        <v>203</v>
      </c>
      <c r="Q62" s="50">
        <v>9.3023255813953487E-2</v>
      </c>
      <c r="R62" s="47" t="s">
        <v>228</v>
      </c>
      <c r="S62" s="50">
        <v>0.20979020979020979</v>
      </c>
      <c r="T62" s="47" t="s">
        <v>396</v>
      </c>
      <c r="U62" s="51">
        <v>4355.1020408163267</v>
      </c>
      <c r="V62" s="47" t="s">
        <v>216</v>
      </c>
      <c r="W62" s="51">
        <v>-7266.666666666667</v>
      </c>
      <c r="X62" s="47" t="s">
        <v>166</v>
      </c>
      <c r="Y62" s="50">
        <v>0.11428571428571428</v>
      </c>
      <c r="Z62" s="47" t="s">
        <v>162</v>
      </c>
      <c r="AA62" s="50">
        <v>0.11538461538461539</v>
      </c>
      <c r="AB62" s="47" t="s">
        <v>199</v>
      </c>
      <c r="AC62" s="50">
        <v>0</v>
      </c>
      <c r="AD62" s="47" t="s">
        <v>208</v>
      </c>
      <c r="AE62" s="50">
        <v>0</v>
      </c>
      <c r="AF62" s="47" t="s">
        <v>258</v>
      </c>
      <c r="AG62" s="50">
        <v>9.0909090909090912E-2</v>
      </c>
      <c r="AH62" s="47" t="s">
        <v>203</v>
      </c>
      <c r="AI62" s="54">
        <v>25000</v>
      </c>
    </row>
    <row r="63" spans="1:35">
      <c r="A63" s="44">
        <v>61</v>
      </c>
      <c r="B63" s="45" t="s">
        <v>180</v>
      </c>
      <c r="C63" s="107">
        <v>1</v>
      </c>
      <c r="D63" s="45" t="s">
        <v>412</v>
      </c>
      <c r="E63" s="46">
        <v>-242.4</v>
      </c>
      <c r="F63" s="47" t="s">
        <v>196</v>
      </c>
      <c r="G63" s="59">
        <v>-27.1</v>
      </c>
      <c r="H63" s="47" t="s">
        <v>392</v>
      </c>
      <c r="I63" s="48">
        <v>3.1944444444444446</v>
      </c>
      <c r="J63" s="47" t="s">
        <v>223</v>
      </c>
      <c r="K63" s="49">
        <v>0</v>
      </c>
      <c r="L63" s="47" t="s">
        <v>394</v>
      </c>
      <c r="M63" s="49">
        <v>0.5</v>
      </c>
      <c r="N63" s="47" t="s">
        <v>180</v>
      </c>
      <c r="O63" s="49">
        <v>0</v>
      </c>
      <c r="P63" s="47" t="s">
        <v>458</v>
      </c>
      <c r="Q63" s="50">
        <v>8.3333333333333329E-2</v>
      </c>
      <c r="R63" s="47" t="s">
        <v>394</v>
      </c>
      <c r="S63" s="50">
        <v>0.21428571428571427</v>
      </c>
      <c r="T63" s="47" t="s">
        <v>215</v>
      </c>
      <c r="U63" s="51">
        <v>3900</v>
      </c>
      <c r="V63" s="47" t="s">
        <v>268</v>
      </c>
      <c r="W63" s="51">
        <v>-8000</v>
      </c>
      <c r="X63" s="47" t="s">
        <v>191</v>
      </c>
      <c r="Y63" s="50">
        <v>0.10434782608695652</v>
      </c>
      <c r="Z63" s="47" t="s">
        <v>335</v>
      </c>
      <c r="AA63" s="50">
        <v>0.10752688172043011</v>
      </c>
      <c r="AB63" s="47" t="s">
        <v>196</v>
      </c>
      <c r="AC63" s="50">
        <v>0</v>
      </c>
      <c r="AD63" s="47" t="s">
        <v>223</v>
      </c>
      <c r="AE63" s="50">
        <v>0</v>
      </c>
      <c r="AF63" s="47" t="s">
        <v>180</v>
      </c>
      <c r="AG63" s="50">
        <v>0</v>
      </c>
      <c r="AH63" s="47" t="s">
        <v>166</v>
      </c>
      <c r="AI63" s="54">
        <v>23700</v>
      </c>
    </row>
    <row r="64" spans="1:35">
      <c r="A64" s="44">
        <v>62</v>
      </c>
      <c r="B64" s="45" t="s">
        <v>196</v>
      </c>
      <c r="C64" s="107">
        <v>1</v>
      </c>
      <c r="D64" s="45" t="s">
        <v>335</v>
      </c>
      <c r="E64" s="46">
        <v>-259.10000000000002</v>
      </c>
      <c r="F64" s="47" t="s">
        <v>166</v>
      </c>
      <c r="G64" s="59">
        <v>-31.999999999999996</v>
      </c>
      <c r="H64" s="47" t="s">
        <v>166</v>
      </c>
      <c r="I64" s="48">
        <v>3.25</v>
      </c>
      <c r="J64" s="47" t="s">
        <v>241</v>
      </c>
      <c r="K64" s="49">
        <v>0</v>
      </c>
      <c r="L64" s="47" t="s">
        <v>392</v>
      </c>
      <c r="M64" s="49">
        <v>0.52777777777777779</v>
      </c>
      <c r="N64" s="47" t="s">
        <v>199</v>
      </c>
      <c r="O64" s="49">
        <v>0</v>
      </c>
      <c r="P64" s="47" t="s">
        <v>394</v>
      </c>
      <c r="Q64" s="50">
        <v>7.1428571428571425E-2</v>
      </c>
      <c r="R64" s="47" t="s">
        <v>208</v>
      </c>
      <c r="S64" s="50">
        <v>0.21739130434782608</v>
      </c>
      <c r="T64" s="47" t="s">
        <v>166</v>
      </c>
      <c r="U64" s="51">
        <v>2928.5714285714284</v>
      </c>
      <c r="V64" s="47" t="s">
        <v>179</v>
      </c>
      <c r="W64" s="51">
        <v>-8157.1428571428569</v>
      </c>
      <c r="X64" s="47" t="s">
        <v>455</v>
      </c>
      <c r="Y64" s="50">
        <v>0.1</v>
      </c>
      <c r="Z64" s="47" t="s">
        <v>455</v>
      </c>
      <c r="AA64" s="50">
        <v>0.1</v>
      </c>
      <c r="AB64" s="47" t="s">
        <v>202</v>
      </c>
      <c r="AC64" s="50">
        <v>0</v>
      </c>
      <c r="AD64" s="47" t="s">
        <v>268</v>
      </c>
      <c r="AE64" s="50">
        <v>0</v>
      </c>
      <c r="AF64" s="47" t="s">
        <v>199</v>
      </c>
      <c r="AG64" s="50">
        <v>0</v>
      </c>
      <c r="AH64" s="47" t="s">
        <v>223</v>
      </c>
      <c r="AI64" s="54">
        <v>22100</v>
      </c>
    </row>
    <row r="65" spans="1:35">
      <c r="A65" s="44">
        <v>63</v>
      </c>
      <c r="B65" s="45" t="s">
        <v>215</v>
      </c>
      <c r="C65" s="107">
        <v>1</v>
      </c>
      <c r="D65" s="45" t="s">
        <v>396</v>
      </c>
      <c r="E65" s="46">
        <v>-269.39999999999998</v>
      </c>
      <c r="F65" s="47" t="s">
        <v>203</v>
      </c>
      <c r="G65" s="59">
        <v>-32.279999999999994</v>
      </c>
      <c r="H65" s="47" t="s">
        <v>203</v>
      </c>
      <c r="I65" s="48">
        <v>3.4</v>
      </c>
      <c r="J65" s="47" t="s">
        <v>262</v>
      </c>
      <c r="K65" s="49">
        <v>0</v>
      </c>
      <c r="L65" s="47" t="s">
        <v>324</v>
      </c>
      <c r="M65" s="49">
        <v>0.54545454545454541</v>
      </c>
      <c r="N65" s="47" t="s">
        <v>196</v>
      </c>
      <c r="O65" s="49">
        <v>0</v>
      </c>
      <c r="P65" s="47" t="s">
        <v>386</v>
      </c>
      <c r="Q65" s="50">
        <v>6.25E-2</v>
      </c>
      <c r="R65" s="47" t="s">
        <v>262</v>
      </c>
      <c r="S65" s="50">
        <v>0.21739130434782608</v>
      </c>
      <c r="T65" s="47" t="s">
        <v>202</v>
      </c>
      <c r="U65" s="51">
        <v>1300</v>
      </c>
      <c r="V65" s="47" t="s">
        <v>412</v>
      </c>
      <c r="W65" s="51">
        <v>-8228.5714285714294</v>
      </c>
      <c r="X65" s="47" t="s">
        <v>297</v>
      </c>
      <c r="Y65" s="50">
        <v>8.6956521739130432E-2</v>
      </c>
      <c r="Z65" s="47" t="s">
        <v>463</v>
      </c>
      <c r="AA65" s="50">
        <v>9.0909090909090912E-2</v>
      </c>
      <c r="AB65" s="47" t="s">
        <v>208</v>
      </c>
      <c r="AC65" s="50">
        <v>0</v>
      </c>
      <c r="AD65" s="47" t="s">
        <v>386</v>
      </c>
      <c r="AE65" s="50">
        <v>0</v>
      </c>
      <c r="AF65" s="47" t="s">
        <v>196</v>
      </c>
      <c r="AG65" s="50">
        <v>0</v>
      </c>
      <c r="AH65" s="47" t="s">
        <v>199</v>
      </c>
      <c r="AI65" s="54">
        <v>14100</v>
      </c>
    </row>
    <row r="66" spans="1:35">
      <c r="A66" s="44">
        <v>64</v>
      </c>
      <c r="B66" s="45" t="s">
        <v>268</v>
      </c>
      <c r="C66" s="107">
        <v>1</v>
      </c>
      <c r="D66" s="45" t="s">
        <v>114</v>
      </c>
      <c r="E66" s="46">
        <v>-292.00000000000017</v>
      </c>
      <c r="F66" s="47" t="s">
        <v>208</v>
      </c>
      <c r="G66" s="59">
        <v>-44.233333333333327</v>
      </c>
      <c r="H66" s="47" t="s">
        <v>208</v>
      </c>
      <c r="I66" s="48">
        <v>3.6666666666666665</v>
      </c>
      <c r="J66" s="47" t="s">
        <v>386</v>
      </c>
      <c r="K66" s="49">
        <v>0</v>
      </c>
      <c r="L66" s="47" t="s">
        <v>208</v>
      </c>
      <c r="M66" s="49">
        <v>0.66666666666666663</v>
      </c>
      <c r="N66" s="47" t="s">
        <v>203</v>
      </c>
      <c r="O66" s="49">
        <v>0</v>
      </c>
      <c r="P66" s="47" t="s">
        <v>202</v>
      </c>
      <c r="Q66" s="50">
        <v>5.8823529411764705E-2</v>
      </c>
      <c r="R66" s="47" t="s">
        <v>203</v>
      </c>
      <c r="S66" s="50">
        <v>0.23255813953488372</v>
      </c>
      <c r="T66" s="47" t="s">
        <v>196</v>
      </c>
      <c r="U66" s="51">
        <v>1000</v>
      </c>
      <c r="V66" s="47" t="s">
        <v>455</v>
      </c>
      <c r="W66" s="51">
        <v>-8250</v>
      </c>
      <c r="X66" s="47" t="s">
        <v>199</v>
      </c>
      <c r="Y66" s="50">
        <v>6.6666666666666666E-2</v>
      </c>
      <c r="Z66" s="47" t="s">
        <v>213</v>
      </c>
      <c r="AA66" s="50">
        <v>3.7037037037037035E-2</v>
      </c>
      <c r="AB66" s="47" t="s">
        <v>215</v>
      </c>
      <c r="AC66" s="50">
        <v>0</v>
      </c>
      <c r="AD66" s="47" t="s">
        <v>394</v>
      </c>
      <c r="AE66" s="50">
        <v>0</v>
      </c>
      <c r="AF66" s="47" t="s">
        <v>202</v>
      </c>
      <c r="AG66" s="50">
        <v>0</v>
      </c>
      <c r="AH66" s="47" t="s">
        <v>202</v>
      </c>
      <c r="AI66" s="54">
        <v>13500</v>
      </c>
    </row>
    <row r="67" spans="1:35">
      <c r="A67" s="44">
        <v>65</v>
      </c>
      <c r="B67" s="45" t="s">
        <v>432</v>
      </c>
      <c r="C67" s="107">
        <v>1</v>
      </c>
      <c r="D67" s="45" t="s">
        <v>272</v>
      </c>
      <c r="E67" s="46">
        <v>-366.20000000000005</v>
      </c>
      <c r="F67" s="47" t="s">
        <v>199</v>
      </c>
      <c r="G67" s="59">
        <v>-48.7</v>
      </c>
      <c r="H67" s="47" t="s">
        <v>180</v>
      </c>
      <c r="I67" s="48">
        <v>4</v>
      </c>
      <c r="J67" s="47" t="s">
        <v>394</v>
      </c>
      <c r="K67" s="49">
        <v>0</v>
      </c>
      <c r="L67" s="47" t="s">
        <v>180</v>
      </c>
      <c r="M67" s="49">
        <v>1</v>
      </c>
      <c r="N67" s="47" t="s">
        <v>202</v>
      </c>
      <c r="O67" s="49">
        <v>0</v>
      </c>
      <c r="P67" s="47" t="s">
        <v>180</v>
      </c>
      <c r="Q67" s="50">
        <v>0</v>
      </c>
      <c r="R67" s="47" t="s">
        <v>453</v>
      </c>
      <c r="S67" s="50">
        <v>0.25</v>
      </c>
      <c r="T67" s="47" t="s">
        <v>180</v>
      </c>
      <c r="U67" s="51">
        <v>0</v>
      </c>
      <c r="V67" s="47" t="s">
        <v>395</v>
      </c>
      <c r="W67" s="51">
        <v>-8600</v>
      </c>
      <c r="X67" s="47" t="s">
        <v>208</v>
      </c>
      <c r="Y67" s="50">
        <v>4.3478260869565216E-2</v>
      </c>
      <c r="Z67" s="47" t="s">
        <v>175</v>
      </c>
      <c r="AA67" s="50">
        <v>0</v>
      </c>
      <c r="AB67" s="47" t="s">
        <v>264</v>
      </c>
      <c r="AC67" s="50">
        <v>0</v>
      </c>
      <c r="AD67" s="47" t="s">
        <v>423</v>
      </c>
      <c r="AE67" s="50">
        <v>0</v>
      </c>
      <c r="AF67" s="47" t="s">
        <v>208</v>
      </c>
      <c r="AG67" s="50">
        <v>0</v>
      </c>
      <c r="AH67" s="47" t="s">
        <v>196</v>
      </c>
      <c r="AI67" s="54">
        <v>12900</v>
      </c>
    </row>
    <row r="68" spans="1:35">
      <c r="A68" s="44">
        <v>66</v>
      </c>
      <c r="B68" s="45" t="s">
        <v>453</v>
      </c>
      <c r="C68" s="107">
        <v>1</v>
      </c>
      <c r="D68" s="45" t="s">
        <v>238</v>
      </c>
      <c r="E68" s="46">
        <v>-410.8</v>
      </c>
      <c r="F68" s="47" t="s">
        <v>180</v>
      </c>
      <c r="G68" s="59">
        <v>-52.6</v>
      </c>
      <c r="H68" s="47" t="s">
        <v>199</v>
      </c>
      <c r="I68" s="48">
        <v>4</v>
      </c>
      <c r="J68" s="47" t="s">
        <v>423</v>
      </c>
      <c r="K68" s="49">
        <v>0</v>
      </c>
      <c r="L68" s="47" t="s">
        <v>199</v>
      </c>
      <c r="M68" s="49">
        <v>1</v>
      </c>
      <c r="N68" s="47" t="s">
        <v>208</v>
      </c>
      <c r="O68" s="49">
        <v>0</v>
      </c>
      <c r="P68" s="47" t="s">
        <v>199</v>
      </c>
      <c r="Q68" s="50">
        <v>0</v>
      </c>
      <c r="R68" s="47" t="s">
        <v>180</v>
      </c>
      <c r="S68" s="50">
        <v>0.2857142857142857</v>
      </c>
      <c r="T68" s="47" t="s">
        <v>199</v>
      </c>
      <c r="U68" s="51">
        <v>0</v>
      </c>
      <c r="V68" s="47" t="s">
        <v>205</v>
      </c>
      <c r="W68" s="51">
        <v>-9466.6666666666661</v>
      </c>
      <c r="X68" s="47" t="s">
        <v>264</v>
      </c>
      <c r="Y68" s="50">
        <v>0</v>
      </c>
      <c r="Z68" s="47" t="s">
        <v>208</v>
      </c>
      <c r="AA68" s="50">
        <v>0</v>
      </c>
      <c r="AB68" s="47" t="s">
        <v>394</v>
      </c>
      <c r="AC68" s="50">
        <v>0</v>
      </c>
      <c r="AD68" s="47" t="s">
        <v>444</v>
      </c>
      <c r="AE68" s="50">
        <v>0</v>
      </c>
      <c r="AF68" s="47" t="s">
        <v>215</v>
      </c>
      <c r="AG68" s="50">
        <v>0</v>
      </c>
      <c r="AH68" s="47" t="s">
        <v>208</v>
      </c>
      <c r="AI68" s="54">
        <v>10700</v>
      </c>
    </row>
    <row r="69" spans="1:35">
      <c r="A69" s="44">
        <v>67</v>
      </c>
      <c r="B69" s="45" t="s">
        <v>455</v>
      </c>
      <c r="C69" s="107">
        <v>1</v>
      </c>
      <c r="D69" s="45" t="s">
        <v>324</v>
      </c>
      <c r="E69" s="46">
        <v>-875.30000000000007</v>
      </c>
      <c r="F69" s="47" t="s">
        <v>202</v>
      </c>
      <c r="G69" s="59">
        <v>-52.95</v>
      </c>
      <c r="H69" s="47" t="s">
        <v>202</v>
      </c>
      <c r="I69" s="48">
        <v>4</v>
      </c>
      <c r="J69" s="47" t="s">
        <v>435</v>
      </c>
      <c r="K69" s="49">
        <v>0</v>
      </c>
      <c r="L69" s="47" t="s">
        <v>202</v>
      </c>
      <c r="M69" s="49">
        <v>1</v>
      </c>
      <c r="N69" s="47" t="s">
        <v>215</v>
      </c>
      <c r="O69" s="49">
        <v>0</v>
      </c>
      <c r="P69" s="47" t="s">
        <v>208</v>
      </c>
      <c r="Q69" s="50">
        <v>0</v>
      </c>
      <c r="R69" s="47" t="s">
        <v>386</v>
      </c>
      <c r="S69" s="50">
        <v>0.3125</v>
      </c>
      <c r="T69" s="47" t="s">
        <v>208</v>
      </c>
      <c r="U69" s="51">
        <v>0</v>
      </c>
      <c r="V69" s="47" t="s">
        <v>199</v>
      </c>
      <c r="W69" s="51">
        <v>-10000</v>
      </c>
      <c r="X69" s="47" t="s">
        <v>394</v>
      </c>
      <c r="Y69" s="50">
        <v>0</v>
      </c>
      <c r="Z69" s="47" t="s">
        <v>223</v>
      </c>
      <c r="AA69" s="50">
        <v>0</v>
      </c>
      <c r="AB69" s="47" t="s">
        <v>432</v>
      </c>
      <c r="AC69" s="50">
        <v>0</v>
      </c>
      <c r="AD69" s="47" t="s">
        <v>453</v>
      </c>
      <c r="AE69" s="50">
        <v>0</v>
      </c>
      <c r="AF69" s="47" t="s">
        <v>394</v>
      </c>
      <c r="AG69" s="50">
        <v>0</v>
      </c>
      <c r="AH69" s="47" t="s">
        <v>180</v>
      </c>
      <c r="AI69" s="54">
        <v>7400</v>
      </c>
    </row>
    <row r="70" spans="1:35">
      <c r="A70" s="44">
        <v>68</v>
      </c>
      <c r="B70" s="45" t="s">
        <v>463</v>
      </c>
      <c r="C70" s="107">
        <v>1</v>
      </c>
      <c r="D70" s="45" t="s">
        <v>392</v>
      </c>
      <c r="E70" s="46">
        <v>-910.20000000000016</v>
      </c>
      <c r="F70" s="47" t="s">
        <v>455</v>
      </c>
      <c r="G70" s="59">
        <v>-76.2</v>
      </c>
      <c r="H70" s="47" t="s">
        <v>455</v>
      </c>
      <c r="I70" s="48">
        <v>4</v>
      </c>
      <c r="J70" s="47" t="s">
        <v>455</v>
      </c>
      <c r="K70" s="49">
        <v>0</v>
      </c>
      <c r="L70" s="47" t="s">
        <v>455</v>
      </c>
      <c r="M70" s="49">
        <v>1</v>
      </c>
      <c r="N70" s="47" t="s">
        <v>455</v>
      </c>
      <c r="O70" s="49">
        <v>0</v>
      </c>
      <c r="P70" s="47" t="s">
        <v>455</v>
      </c>
      <c r="Q70" s="50">
        <v>0</v>
      </c>
      <c r="R70" s="47" t="s">
        <v>455</v>
      </c>
      <c r="S70" s="50">
        <v>0.4</v>
      </c>
      <c r="T70" s="47" t="s">
        <v>455</v>
      </c>
      <c r="U70" s="51">
        <v>0</v>
      </c>
      <c r="V70" s="47" t="s">
        <v>166</v>
      </c>
      <c r="W70" s="51">
        <v>-11400</v>
      </c>
      <c r="X70" s="47" t="s">
        <v>432</v>
      </c>
      <c r="Y70" s="50">
        <v>0</v>
      </c>
      <c r="Z70" s="47" t="s">
        <v>268</v>
      </c>
      <c r="AA70" s="50">
        <v>0</v>
      </c>
      <c r="AB70" s="47" t="s">
        <v>455</v>
      </c>
      <c r="AC70" s="50">
        <v>0</v>
      </c>
      <c r="AD70" s="47" t="s">
        <v>455</v>
      </c>
      <c r="AE70" s="50">
        <v>0</v>
      </c>
      <c r="AF70" s="47" t="s">
        <v>455</v>
      </c>
      <c r="AG70" s="50">
        <v>0</v>
      </c>
      <c r="AH70" s="47" t="s">
        <v>455</v>
      </c>
      <c r="AI70" s="54">
        <v>-16200</v>
      </c>
    </row>
  </sheetData>
  <sortState xmlns:xlrd2="http://schemas.microsoft.com/office/spreadsheetml/2017/richdata2" ref="AH3:AI15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23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1421</v>
      </c>
      <c r="C2" s="121"/>
      <c r="E2" s="32" t="s">
        <v>54</v>
      </c>
      <c r="F2" s="29" t="s">
        <v>20</v>
      </c>
      <c r="G2" s="12">
        <v>1282</v>
      </c>
      <c r="H2" s="93">
        <f>IF(B$17=0,0,G2/B$17)</f>
        <v>0.57232142857142854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-60.563380281690144</v>
      </c>
      <c r="P2" s="79">
        <v>1420</v>
      </c>
      <c r="Q2" s="63">
        <v>-86000</v>
      </c>
    </row>
    <row r="3" spans="1:17">
      <c r="A3" s="19" t="s">
        <v>8</v>
      </c>
      <c r="B3" s="122">
        <v>10708</v>
      </c>
      <c r="C3" s="123"/>
      <c r="E3" s="33" t="s">
        <v>181</v>
      </c>
      <c r="F3" s="30" t="s">
        <v>156</v>
      </c>
      <c r="G3" s="13">
        <v>1161</v>
      </c>
      <c r="H3" s="94">
        <f>IF(B$17=0,0,G3/B$17)</f>
        <v>0.51830357142857142</v>
      </c>
      <c r="I3" s="56">
        <v>31</v>
      </c>
      <c r="K3" s="5">
        <v>1</v>
      </c>
      <c r="L3" s="61">
        <v>11.9</v>
      </c>
      <c r="N3" s="76" t="s">
        <v>104</v>
      </c>
      <c r="O3" s="83">
        <f t="shared" si="0"/>
        <v>-21.45377558221595</v>
      </c>
      <c r="P3" s="80">
        <v>1417</v>
      </c>
      <c r="Q3" s="64">
        <v>-30400</v>
      </c>
    </row>
    <row r="4" spans="1:17">
      <c r="A4" s="19" t="s">
        <v>6</v>
      </c>
      <c r="B4" s="124">
        <v>-292.00000000000017</v>
      </c>
      <c r="C4" s="125"/>
      <c r="E4" s="33" t="s">
        <v>184</v>
      </c>
      <c r="F4" s="30" t="s">
        <v>187</v>
      </c>
      <c r="G4" s="13">
        <v>1115</v>
      </c>
      <c r="H4" s="94">
        <f>IF(B$17=0,0,G4/B$17)</f>
        <v>0.49776785714285715</v>
      </c>
      <c r="I4" s="56">
        <v>30</v>
      </c>
      <c r="K4" s="5">
        <v>2</v>
      </c>
      <c r="L4" s="61">
        <v>86.800000000000011</v>
      </c>
      <c r="N4" s="76" t="s">
        <v>105</v>
      </c>
      <c r="O4" s="83">
        <f t="shared" si="0"/>
        <v>-6.7006554989075022</v>
      </c>
      <c r="P4" s="80">
        <v>1373</v>
      </c>
      <c r="Q4" s="64">
        <v>-9200</v>
      </c>
    </row>
    <row r="5" spans="1:17">
      <c r="A5" s="19" t="s">
        <v>7</v>
      </c>
      <c r="B5" s="126">
        <f>IF(B$2=0,0,B$4/B$2)</f>
        <v>-0.2054890921885997</v>
      </c>
      <c r="C5" s="127"/>
      <c r="E5" s="33" t="s">
        <v>60</v>
      </c>
      <c r="F5" s="30" t="s">
        <v>24</v>
      </c>
      <c r="G5" s="13">
        <v>854</v>
      </c>
      <c r="H5" s="94">
        <f>IF(B$17=0,0,G5/B$17)</f>
        <v>0.38124999999999998</v>
      </c>
      <c r="I5" s="56">
        <v>35</v>
      </c>
      <c r="K5" s="5">
        <v>3</v>
      </c>
      <c r="L5" s="61">
        <v>25.100000000000009</v>
      </c>
      <c r="N5" s="76" t="s">
        <v>157</v>
      </c>
      <c r="O5" s="83">
        <f>IF(P5=0,0,Q5/P5)</f>
        <v>-33.599361532322426</v>
      </c>
      <c r="P5" s="80">
        <v>1253</v>
      </c>
      <c r="Q5" s="64">
        <v>-42100</v>
      </c>
    </row>
    <row r="6" spans="1:17">
      <c r="A6" s="19" t="s">
        <v>1</v>
      </c>
      <c r="B6" s="128">
        <f>IF(B$2=0,0,(B$7*1+B$8*2+B$9*3+B$10*4)/B$2)</f>
        <v>2.4883884588318086</v>
      </c>
      <c r="C6" s="129"/>
      <c r="E6" s="33" t="s">
        <v>56</v>
      </c>
      <c r="F6" s="30" t="s">
        <v>185</v>
      </c>
      <c r="G6" s="13">
        <v>587</v>
      </c>
      <c r="H6" s="94">
        <f>IF(B$17=0,0,G6/B$17)</f>
        <v>0.26205357142857144</v>
      </c>
      <c r="I6" s="56">
        <v>35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-5.1619433198380564</v>
      </c>
      <c r="P6" s="80">
        <v>988</v>
      </c>
      <c r="Q6" s="64">
        <v>-5100</v>
      </c>
    </row>
    <row r="7" spans="1:17">
      <c r="A7" s="19" t="s">
        <v>2</v>
      </c>
      <c r="B7" s="13">
        <v>363</v>
      </c>
      <c r="C7" s="6">
        <f t="shared" ref="C7:C12" si="2">IF(B$2=0,0,B7/B$2)</f>
        <v>0.25545390570021109</v>
      </c>
      <c r="E7" s="33" t="s">
        <v>55</v>
      </c>
      <c r="F7" s="30" t="s">
        <v>155</v>
      </c>
      <c r="G7" s="13">
        <v>495</v>
      </c>
      <c r="H7" s="94">
        <f>IF(B$17=0,0,G7/B$17)</f>
        <v>0.22098214285714285</v>
      </c>
      <c r="I7" s="56">
        <v>33</v>
      </c>
      <c r="K7" s="5">
        <v>5</v>
      </c>
      <c r="L7" s="61">
        <v>-14.199999999999992</v>
      </c>
      <c r="N7" s="76" t="s">
        <v>107</v>
      </c>
      <c r="O7" s="83">
        <f t="shared" si="0"/>
        <v>-19.696969696969695</v>
      </c>
      <c r="P7" s="80">
        <v>660</v>
      </c>
      <c r="Q7" s="64">
        <v>-13000</v>
      </c>
    </row>
    <row r="8" spans="1:17">
      <c r="A8" s="19" t="s">
        <v>3</v>
      </c>
      <c r="B8" s="13">
        <v>352</v>
      </c>
      <c r="C8" s="6">
        <f>IF(B$2=0,0,B8/B$2)</f>
        <v>0.24771287825475016</v>
      </c>
      <c r="E8" s="33" t="s">
        <v>57</v>
      </c>
      <c r="F8" s="30" t="s">
        <v>21</v>
      </c>
      <c r="G8" s="13">
        <v>479</v>
      </c>
      <c r="H8" s="94">
        <f>IF(B$17=0,0,G8/B$17)</f>
        <v>0.2138392857142857</v>
      </c>
      <c r="I8" s="56">
        <v>29</v>
      </c>
      <c r="K8" s="5">
        <v>6</v>
      </c>
      <c r="L8" s="61">
        <v>-75.099999999999994</v>
      </c>
      <c r="N8" s="76" t="s">
        <v>108</v>
      </c>
      <c r="O8" s="83">
        <f t="shared" si="0"/>
        <v>-2.9761904761904763</v>
      </c>
      <c r="P8" s="80">
        <v>336</v>
      </c>
      <c r="Q8" s="64">
        <v>-1000</v>
      </c>
    </row>
    <row r="9" spans="1:17">
      <c r="A9" s="20" t="s">
        <v>4</v>
      </c>
      <c r="B9" s="14">
        <v>355</v>
      </c>
      <c r="C9" s="7">
        <f>IF(B$2=0,0,B9/B$2)</f>
        <v>0.24982406755805769</v>
      </c>
      <c r="E9" s="33" t="s">
        <v>59</v>
      </c>
      <c r="F9" s="30" t="s">
        <v>23</v>
      </c>
      <c r="G9" s="13">
        <v>395</v>
      </c>
      <c r="H9" s="94">
        <f>IF(B$17=0,0,G9/B$17)</f>
        <v>0.17633928571428573</v>
      </c>
      <c r="I9" s="56">
        <v>28</v>
      </c>
      <c r="K9" s="5">
        <v>7</v>
      </c>
      <c r="L9" s="61">
        <v>-61.099999999999994</v>
      </c>
      <c r="N9" s="77" t="s">
        <v>158</v>
      </c>
      <c r="O9" s="84">
        <f t="shared" si="0"/>
        <v>-66.17647058823529</v>
      </c>
      <c r="P9" s="81">
        <v>136</v>
      </c>
      <c r="Q9" s="65">
        <v>-9000</v>
      </c>
    </row>
    <row r="10" spans="1:17">
      <c r="A10" s="20" t="s">
        <v>152</v>
      </c>
      <c r="B10" s="14">
        <v>351</v>
      </c>
      <c r="C10" s="7">
        <f>IF(B$2=0,0,B10/B$2)</f>
        <v>0.247009148486981</v>
      </c>
      <c r="E10" s="33" t="s">
        <v>182</v>
      </c>
      <c r="F10" s="30" t="s">
        <v>19</v>
      </c>
      <c r="G10" s="13">
        <v>245</v>
      </c>
      <c r="H10" s="94">
        <f>IF(B$17=0,0,G10/B$17)</f>
        <v>0.109375</v>
      </c>
      <c r="I10" s="56">
        <v>23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715</v>
      </c>
      <c r="C11" s="7">
        <f>IF(B$2=0,0,B11/B$2)</f>
        <v>0.50316678395496128</v>
      </c>
      <c r="E11" s="33" t="s">
        <v>58</v>
      </c>
      <c r="F11" s="30" t="s">
        <v>22</v>
      </c>
      <c r="G11" s="13">
        <v>131</v>
      </c>
      <c r="H11" s="94">
        <f>IF(B$17=0,0,G11/B$17)</f>
        <v>5.8482142857142858E-2</v>
      </c>
      <c r="I11" s="56">
        <v>28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2.9556650246305417E-2</v>
      </c>
      <c r="E12" s="33" t="s">
        <v>77</v>
      </c>
      <c r="F12" s="30" t="s">
        <v>41</v>
      </c>
      <c r="G12" s="13">
        <v>89</v>
      </c>
      <c r="H12" s="94">
        <f>IF(B$17=0,0,G12/B$17)</f>
        <v>3.9732142857142855E-2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0.53595505617977512</v>
      </c>
      <c r="P12" s="79">
        <v>356</v>
      </c>
      <c r="Q12" s="67">
        <v>190.79999999999995</v>
      </c>
    </row>
    <row r="13" spans="1:17">
      <c r="A13" s="22" t="s">
        <v>97</v>
      </c>
      <c r="B13" s="15">
        <v>2208</v>
      </c>
      <c r="C13" s="11">
        <f>IF(B$3=0,0,B13/B$3)</f>
        <v>0.20620097123645872</v>
      </c>
      <c r="E13" s="33" t="s">
        <v>74</v>
      </c>
      <c r="F13" s="30" t="s">
        <v>38</v>
      </c>
      <c r="G13" s="13">
        <v>71</v>
      </c>
      <c r="H13" s="94">
        <f>IF(B$17=0,0,G13/B$17)</f>
        <v>3.169642857142857E-2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0.86179775280898741</v>
      </c>
      <c r="P13" s="80">
        <v>356</v>
      </c>
      <c r="Q13" s="68">
        <v>306.7999999999995</v>
      </c>
    </row>
    <row r="14" spans="1:17">
      <c r="A14" s="19" t="s">
        <v>94</v>
      </c>
      <c r="B14" s="13">
        <v>2562</v>
      </c>
      <c r="C14" s="6">
        <f>IF(B$3=0,0,B14/B$3)</f>
        <v>0.23926036608143444</v>
      </c>
      <c r="E14" s="33" t="s">
        <v>183</v>
      </c>
      <c r="F14" s="30" t="s">
        <v>186</v>
      </c>
      <c r="G14" s="13">
        <v>54</v>
      </c>
      <c r="H14" s="94">
        <f>IF(B$17=0,0,G14/B$17)</f>
        <v>2.4107142857142858E-2</v>
      </c>
      <c r="I14" s="56">
        <v>19</v>
      </c>
      <c r="K14" s="5">
        <v>12</v>
      </c>
      <c r="L14" s="61">
        <v>7.1054273576010019E-15</v>
      </c>
      <c r="N14" s="76" t="s">
        <v>128</v>
      </c>
      <c r="O14" s="86">
        <f>IF(P14=0,0,Q14/P14)</f>
        <v>0.90786516853932497</v>
      </c>
      <c r="P14" s="80">
        <v>356</v>
      </c>
      <c r="Q14" s="68">
        <v>323.1999999999997</v>
      </c>
    </row>
    <row r="15" spans="1:17">
      <c r="A15" s="18" t="s">
        <v>99</v>
      </c>
      <c r="B15" s="12">
        <f>B21</f>
        <v>1164</v>
      </c>
      <c r="C15" s="4">
        <f>IF(B$13=0,0,B15/B$13)</f>
        <v>0.52717391304347827</v>
      </c>
      <c r="E15" s="33" t="s">
        <v>71</v>
      </c>
      <c r="F15" s="30" t="s">
        <v>35</v>
      </c>
      <c r="G15" s="13">
        <v>43</v>
      </c>
      <c r="H15" s="94">
        <f>IF(B$17=0,0,G15/B$17)</f>
        <v>1.9196428571428573E-2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-3.1258426966292139</v>
      </c>
      <c r="P15" s="81">
        <v>356</v>
      </c>
      <c r="Q15" s="69">
        <v>-1112.8000000000002</v>
      </c>
    </row>
    <row r="16" spans="1:17">
      <c r="A16" s="18" t="s">
        <v>100</v>
      </c>
      <c r="B16" s="12">
        <f>B22</f>
        <v>843</v>
      </c>
      <c r="C16" s="4">
        <f>IF(B$14=0,0,B16/B$14)</f>
        <v>0.32903981264637</v>
      </c>
      <c r="E16" s="33" t="s">
        <v>66</v>
      </c>
      <c r="F16" s="30" t="s">
        <v>30</v>
      </c>
      <c r="G16" s="13">
        <v>42</v>
      </c>
      <c r="H16" s="94">
        <f>IF(B$17=0,0,G16/B$17)</f>
        <v>1.8749999999999999E-2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2240</v>
      </c>
      <c r="C17" s="4">
        <f>IF(B$3=0,0,B17/B$3)</f>
        <v>0.20918939110945087</v>
      </c>
      <c r="E17" s="33" t="s">
        <v>67</v>
      </c>
      <c r="F17" s="30" t="s">
        <v>31</v>
      </c>
      <c r="G17" s="13">
        <v>24</v>
      </c>
      <c r="H17" s="94">
        <f>IF(B$17=0,0,G17/B$17)</f>
        <v>1.0714285714285714E-2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1407</v>
      </c>
      <c r="C18" s="6">
        <f>IF(B$3=0,0,B18/B$3)</f>
        <v>0.13139708629062383</v>
      </c>
      <c r="E18" s="33" t="s">
        <v>69</v>
      </c>
      <c r="F18" s="30" t="s">
        <v>33</v>
      </c>
      <c r="G18" s="13">
        <v>22</v>
      </c>
      <c r="H18" s="94">
        <f>IF(B$17=0,0,G18/B$17)</f>
        <v>9.8214285714285712E-3</v>
      </c>
      <c r="I18" s="56">
        <v>13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828</v>
      </c>
      <c r="C19" s="6">
        <f>IF(B$17=0,0,B19/B$17)</f>
        <v>0.36964285714285716</v>
      </c>
      <c r="E19" s="33" t="s">
        <v>78</v>
      </c>
      <c r="F19" s="30" t="s">
        <v>42</v>
      </c>
      <c r="G19" s="13">
        <v>17</v>
      </c>
      <c r="H19" s="94">
        <f>IF(B$17=0,0,G19/B$17)</f>
        <v>7.5892857142857142E-3</v>
      </c>
      <c r="I19" s="56">
        <v>10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1412</v>
      </c>
      <c r="C20" s="6">
        <f>IF(B$17=0,0,B20/B$17)</f>
        <v>0.63035714285714284</v>
      </c>
      <c r="E20" s="33" t="s">
        <v>62</v>
      </c>
      <c r="F20" s="30" t="s">
        <v>26</v>
      </c>
      <c r="G20" s="13">
        <v>15</v>
      </c>
      <c r="H20" s="94">
        <f>IF(B$17=0,0,G20/B$17)</f>
        <v>6.6964285714285711E-3</v>
      </c>
      <c r="I20" s="56">
        <v>9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1164</v>
      </c>
      <c r="C21" s="6">
        <f>IF(B$17=0,0,B21/B$17)</f>
        <v>0.51964285714285718</v>
      </c>
      <c r="E21" s="33" t="s">
        <v>61</v>
      </c>
      <c r="F21" s="30" t="s">
        <v>25</v>
      </c>
      <c r="G21" s="13">
        <v>11</v>
      </c>
      <c r="H21" s="94">
        <f>IF(B$17=0,0,G21/B$17)</f>
        <v>4.9107142857142856E-3</v>
      </c>
      <c r="I21" s="56">
        <v>8</v>
      </c>
      <c r="K21" s="5">
        <v>19</v>
      </c>
      <c r="L21" s="61">
        <v>-3.6999999999999886</v>
      </c>
      <c r="N21" s="76" t="s">
        <v>199</v>
      </c>
      <c r="O21" s="86">
        <f>IF(P21=0,0,Q21/P21)</f>
        <v>63.266666666666659</v>
      </c>
      <c r="P21" s="80">
        <v>6</v>
      </c>
      <c r="Q21" s="68">
        <v>379.59999999999997</v>
      </c>
    </row>
    <row r="22" spans="1:17">
      <c r="A22" s="19" t="s">
        <v>149</v>
      </c>
      <c r="B22" s="13">
        <v>843</v>
      </c>
      <c r="C22" s="6">
        <f>IF(B$17=0,0,B22/B$17)</f>
        <v>0.37633928571428571</v>
      </c>
      <c r="E22" s="33" t="s">
        <v>76</v>
      </c>
      <c r="F22" s="30" t="s">
        <v>40</v>
      </c>
      <c r="G22" s="13">
        <v>7</v>
      </c>
      <c r="H22" s="94">
        <f>IF(B$17=0,0,G22/B$17)</f>
        <v>3.1250000000000002E-3</v>
      </c>
      <c r="I22" s="56">
        <v>8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233</v>
      </c>
      <c r="C23" s="6">
        <f>IF(B$17=0,0,B23/B$17)</f>
        <v>0.10401785714285715</v>
      </c>
      <c r="E23" s="33" t="s">
        <v>63</v>
      </c>
      <c r="F23" s="30" t="s">
        <v>27</v>
      </c>
      <c r="G23" s="13">
        <v>6</v>
      </c>
      <c r="H23" s="94">
        <f>IF(B$17=0,0,G23/B$17)</f>
        <v>2.6785714285714286E-3</v>
      </c>
      <c r="I23" s="56">
        <v>6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6328.9285714285716</v>
      </c>
      <c r="C24" s="8">
        <v>14176800</v>
      </c>
      <c r="E24" s="33" t="s">
        <v>75</v>
      </c>
      <c r="F24" s="30" t="s">
        <v>39</v>
      </c>
      <c r="G24" s="13">
        <v>3</v>
      </c>
      <c r="H24" s="94">
        <f>IF(B$17=0,0,G24/B$17)</f>
        <v>1.3392857142857143E-3</v>
      </c>
      <c r="I24" s="56">
        <v>4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7397.7809591982823</v>
      </c>
      <c r="C25" s="98">
        <v>10334700</v>
      </c>
      <c r="E25" s="33" t="s">
        <v>68</v>
      </c>
      <c r="F25" s="30" t="s">
        <v>32</v>
      </c>
      <c r="G25" s="13">
        <v>2</v>
      </c>
      <c r="H25" s="94">
        <f>IF(B$17=0,0,G25/B$17)</f>
        <v>8.9285714285714283E-4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4557.6512455516013</v>
      </c>
      <c r="C26" s="98">
        <v>3842100</v>
      </c>
      <c r="E26" s="33" t="s">
        <v>72</v>
      </c>
      <c r="F26" s="30" t="s">
        <v>36</v>
      </c>
      <c r="G26" s="13">
        <v>2</v>
      </c>
      <c r="H26" s="94">
        <f>IF(B$17=0,0,G26/B$17)</f>
        <v>8.9285714285714283E-4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-5642.8571428571431</v>
      </c>
      <c r="C27" s="98">
        <v>-7939500</v>
      </c>
      <c r="E27" s="33" t="s">
        <v>79</v>
      </c>
      <c r="F27" s="30" t="s">
        <v>43</v>
      </c>
      <c r="G27" s="13">
        <v>1</v>
      </c>
      <c r="H27" s="94">
        <f>IF(B$17=0,0,G27/B$17)</f>
        <v>4.4642857142857141E-4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33.158333333333317</v>
      </c>
      <c r="P27" s="80">
        <v>108</v>
      </c>
      <c r="Q27" s="68">
        <v>3581.0999999999985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4.4642857142857141E-4</v>
      </c>
      <c r="I28" s="56">
        <v>2</v>
      </c>
      <c r="K28" s="5">
        <v>26</v>
      </c>
      <c r="L28" s="61">
        <v>-33.899999999999991</v>
      </c>
      <c r="N28" s="76" t="s">
        <v>412</v>
      </c>
      <c r="O28" s="86">
        <f>IF(P28=0,0,Q28/P28)</f>
        <v>31.953333333333326</v>
      </c>
      <c r="P28" s="80">
        <v>30</v>
      </c>
      <c r="Q28" s="68">
        <v>958.5999999999998</v>
      </c>
    </row>
    <row r="29" spans="1:17">
      <c r="A29" s="19" t="s">
        <v>131</v>
      </c>
      <c r="B29" s="13">
        <v>42</v>
      </c>
      <c r="C29" s="96">
        <v>8</v>
      </c>
      <c r="E29" s="33" t="s">
        <v>82</v>
      </c>
      <c r="F29" s="30" t="s">
        <v>46</v>
      </c>
      <c r="G29" s="13">
        <v>1</v>
      </c>
      <c r="H29" s="94">
        <f>IF(B$17=0,0,G29/B$17)</f>
        <v>4.4642857142857141E-4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29</v>
      </c>
      <c r="C32" s="9">
        <f>IF(B$3=0,0,B32/B$3)</f>
        <v>2.7082555098991408E-3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458</v>
      </c>
      <c r="O32" s="86">
        <f>IF(P32=0,0,Q32/P32)</f>
        <v>21.293333333333337</v>
      </c>
      <c r="P32" s="80">
        <v>15</v>
      </c>
      <c r="Q32" s="68">
        <v>319.40000000000003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264</v>
      </c>
      <c r="C35" s="102">
        <f t="shared" ref="C35:C47" si="3">IF(B$17=0,0,B35/B$17)</f>
        <v>0.11785714285714285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482</v>
      </c>
      <c r="C36" s="6">
        <f t="shared" si="3"/>
        <v>0.21517857142857144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435</v>
      </c>
      <c r="O36" s="86">
        <f>IF(P36=0,0,Q36/P36)</f>
        <v>16.044444444444441</v>
      </c>
      <c r="P36" s="80">
        <v>18</v>
      </c>
      <c r="Q36" s="68">
        <v>288.79999999999995</v>
      </c>
    </row>
    <row r="37" spans="1:17">
      <c r="A37" s="19" t="s">
        <v>136</v>
      </c>
      <c r="B37" s="100">
        <v>544</v>
      </c>
      <c r="C37" s="6">
        <f t="shared" si="3"/>
        <v>0.24285714285714285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213</v>
      </c>
      <c r="O37" s="86">
        <f>IF(P37=0,0,Q37/P37)</f>
        <v>15.226666666666665</v>
      </c>
      <c r="P37" s="80">
        <v>30</v>
      </c>
      <c r="Q37" s="68">
        <v>456.79999999999995</v>
      </c>
    </row>
    <row r="38" spans="1:17">
      <c r="A38" s="19" t="s">
        <v>137</v>
      </c>
      <c r="B38" s="100">
        <v>447</v>
      </c>
      <c r="C38" s="6">
        <f t="shared" si="3"/>
        <v>0.19955357142857144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258</v>
      </c>
      <c r="O38" s="86">
        <f>IF(P38=0,0,Q38/P38)</f>
        <v>14.829629629629627</v>
      </c>
      <c r="P38" s="80">
        <v>27</v>
      </c>
      <c r="Q38" s="68">
        <v>400.39999999999992</v>
      </c>
    </row>
    <row r="39" spans="1:17">
      <c r="A39" s="19" t="s">
        <v>138</v>
      </c>
      <c r="B39" s="100">
        <v>252</v>
      </c>
      <c r="C39" s="6">
        <f t="shared" si="3"/>
        <v>0.1125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241</v>
      </c>
      <c r="O39" s="86">
        <f>IF(P39=0,0,Q39/P39)</f>
        <v>14.5037037037037</v>
      </c>
      <c r="P39" s="80">
        <v>27</v>
      </c>
      <c r="Q39" s="68">
        <v>391.59999999999991</v>
      </c>
    </row>
    <row r="40" spans="1:17">
      <c r="A40" s="19" t="s">
        <v>140</v>
      </c>
      <c r="B40" s="100">
        <v>160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49</v>
      </c>
      <c r="C41" s="6">
        <f t="shared" si="3"/>
        <v>2.1874999999999999E-2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238</v>
      </c>
      <c r="O41" s="86">
        <f>IF(P41=0,0,Q41/P41)</f>
        <v>13.702564102564107</v>
      </c>
      <c r="P41" s="80">
        <v>117</v>
      </c>
      <c r="Q41" s="68">
        <v>1603.2000000000005</v>
      </c>
    </row>
    <row r="42" spans="1:17">
      <c r="A42" s="19" t="s">
        <v>142</v>
      </c>
      <c r="B42" s="100">
        <v>24</v>
      </c>
      <c r="C42" s="6">
        <f t="shared" si="3"/>
        <v>1.0714285714285714E-2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228</v>
      </c>
      <c r="O42" s="86">
        <f>IF(P42=0,0,Q42/P42)</f>
        <v>10.906666666666666</v>
      </c>
      <c r="P42" s="80">
        <v>60</v>
      </c>
      <c r="Q42" s="68">
        <v>654.4</v>
      </c>
    </row>
    <row r="43" spans="1:17">
      <c r="A43" s="19" t="s">
        <v>143</v>
      </c>
      <c r="B43" s="100">
        <v>10</v>
      </c>
      <c r="C43" s="6">
        <f t="shared" si="3"/>
        <v>4.464285714285714E-3</v>
      </c>
      <c r="K43" s="5">
        <v>41</v>
      </c>
      <c r="L43" s="61">
        <v>-66.399999999999991</v>
      </c>
      <c r="N43" s="76" t="s">
        <v>396</v>
      </c>
      <c r="O43" s="86">
        <f>IF(P43=0,0,Q43/P43)</f>
        <v>10.707291666666668</v>
      </c>
      <c r="P43" s="80">
        <v>96</v>
      </c>
      <c r="Q43" s="68">
        <v>1027.9000000000001</v>
      </c>
    </row>
    <row r="44" spans="1:17">
      <c r="A44" s="19" t="s">
        <v>144</v>
      </c>
      <c r="B44" s="100">
        <v>4</v>
      </c>
      <c r="C44" s="6">
        <f t="shared" si="3"/>
        <v>1.7857142857142857E-3</v>
      </c>
      <c r="K44" s="5">
        <v>42</v>
      </c>
      <c r="L44" s="61">
        <v>-59.29999999999999</v>
      </c>
      <c r="N44" s="76" t="s">
        <v>304</v>
      </c>
      <c r="O44" s="86">
        <f>IF(P44=0,0,Q44/P44)</f>
        <v>9.0893333333333288</v>
      </c>
      <c r="P44" s="80">
        <v>75</v>
      </c>
      <c r="Q44" s="68">
        <v>681.6999999999997</v>
      </c>
    </row>
    <row r="45" spans="1:17">
      <c r="A45" s="19" t="s">
        <v>145</v>
      </c>
      <c r="B45" s="100">
        <v>1</v>
      </c>
      <c r="C45" s="6">
        <f t="shared" si="3"/>
        <v>4.4642857142857141E-4</v>
      </c>
      <c r="K45" s="5">
        <v>43</v>
      </c>
      <c r="L45" s="61">
        <v>-74.699999999999989</v>
      </c>
      <c r="N45" s="76" t="s">
        <v>423</v>
      </c>
      <c r="O45" s="86">
        <f>IF(P45=0,0,Q45/P45)</f>
        <v>7.3333333333333313</v>
      </c>
      <c r="P45" s="80">
        <v>12</v>
      </c>
      <c r="Q45" s="68">
        <v>87.999999999999972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6.7904761904761939</v>
      </c>
      <c r="P46" s="80">
        <v>42</v>
      </c>
      <c r="Q46" s="68">
        <v>285.20000000000016</v>
      </c>
    </row>
    <row r="47" spans="1:17">
      <c r="A47" s="21" t="s">
        <v>147</v>
      </c>
      <c r="B47" s="101">
        <v>3</v>
      </c>
      <c r="C47" s="9">
        <f t="shared" si="3"/>
        <v>1.3392857142857143E-3</v>
      </c>
      <c r="K47" s="5">
        <v>45</v>
      </c>
      <c r="L47" s="61">
        <v>-52.099999999999987</v>
      </c>
      <c r="N47" s="76" t="s">
        <v>216</v>
      </c>
      <c r="O47" s="86">
        <f>IF(P47=0,0,Q47/P47)</f>
        <v>6.4740740740740694</v>
      </c>
      <c r="P47" s="80">
        <v>81</v>
      </c>
      <c r="Q47" s="68">
        <v>524.39999999999964</v>
      </c>
    </row>
    <row r="48" spans="1:17">
      <c r="K48" s="5">
        <v>46</v>
      </c>
      <c r="L48" s="61">
        <v>-44.199999999999989</v>
      </c>
      <c r="N48" s="76" t="s">
        <v>272</v>
      </c>
      <c r="O48" s="86">
        <f>IF(P48=0,0,Q48/P48)</f>
        <v>4.845918367346937</v>
      </c>
      <c r="P48" s="80">
        <v>294</v>
      </c>
      <c r="Q48" s="68">
        <v>1424.6999999999996</v>
      </c>
    </row>
    <row r="49" spans="11:17">
      <c r="K49" s="5">
        <v>47</v>
      </c>
      <c r="L49" s="61">
        <v>-76.299999999999983</v>
      </c>
      <c r="N49" s="76" t="s">
        <v>227</v>
      </c>
      <c r="O49" s="86">
        <f>IF(P49=0,0,Q49/P49)</f>
        <v>4.704761904761904</v>
      </c>
      <c r="P49" s="80">
        <v>42</v>
      </c>
      <c r="Q49" s="68">
        <v>197.59999999999997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333</v>
      </c>
      <c r="O51" s="86">
        <f>IF(P51=0,0,Q51/P51)</f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175</v>
      </c>
      <c r="O52" s="86">
        <f>IF(P52=0,0,Q52/P52)</f>
        <v>1.4666666666666668</v>
      </c>
      <c r="P52" s="80">
        <v>6</v>
      </c>
      <c r="Q52" s="68">
        <v>8.8000000000000007</v>
      </c>
    </row>
    <row r="53" spans="11:17">
      <c r="K53" s="5">
        <v>51</v>
      </c>
      <c r="L53" s="61">
        <v>10</v>
      </c>
      <c r="N53" s="76" t="s">
        <v>442</v>
      </c>
      <c r="O53" s="86">
        <f>IF(P53=0,0,Q53/P53)</f>
        <v>1.4545454545454561</v>
      </c>
      <c r="P53" s="80">
        <v>33</v>
      </c>
      <c r="Q53" s="68">
        <v>48.00000000000005</v>
      </c>
    </row>
    <row r="54" spans="11:17">
      <c r="K54" s="5">
        <v>52</v>
      </c>
      <c r="L54" s="61">
        <v>-20</v>
      </c>
      <c r="N54" s="76" t="s">
        <v>235</v>
      </c>
      <c r="O54" s="86">
        <f>IF(P54=0,0,Q54/P54)</f>
        <v>1.0457912457912599</v>
      </c>
      <c r="P54" s="80">
        <v>297</v>
      </c>
      <c r="Q54" s="68">
        <v>310.60000000000417</v>
      </c>
    </row>
    <row r="55" spans="11:17">
      <c r="K55" s="5">
        <v>53</v>
      </c>
      <c r="L55" s="61">
        <v>-10.1</v>
      </c>
      <c r="N55" s="76" t="s">
        <v>395</v>
      </c>
      <c r="O55" s="86">
        <f>IF(P55=0,0,Q55/P55)</f>
        <v>0.17777777777777734</v>
      </c>
      <c r="P55" s="80">
        <v>9</v>
      </c>
      <c r="Q55" s="68">
        <v>1.5999999999999961</v>
      </c>
    </row>
    <row r="56" spans="11:17">
      <c r="K56" s="5">
        <v>54</v>
      </c>
      <c r="L56" s="61">
        <v>-30.5</v>
      </c>
      <c r="N56" s="76" t="s">
        <v>404</v>
      </c>
      <c r="O56" s="86">
        <f>IF(P56=0,0,Q56/P56)</f>
        <v>0.15555555555555803</v>
      </c>
      <c r="P56" s="80">
        <v>54</v>
      </c>
      <c r="Q56" s="68">
        <v>8.4000000000001336</v>
      </c>
    </row>
    <row r="57" spans="11:17">
      <c r="K57" s="5">
        <v>55</v>
      </c>
      <c r="L57" s="61">
        <v>20.799999999999997</v>
      </c>
      <c r="N57" s="76" t="s">
        <v>161</v>
      </c>
      <c r="O57" s="86">
        <f>IF(P57=0,0,Q57/P57)</f>
        <v>-0.57333333333333036</v>
      </c>
      <c r="P57" s="80">
        <v>30</v>
      </c>
      <c r="Q57" s="68">
        <v>-17.19999999999991</v>
      </c>
    </row>
    <row r="58" spans="11:17">
      <c r="K58" s="5">
        <v>56</v>
      </c>
      <c r="L58" s="61">
        <v>-20</v>
      </c>
      <c r="N58" s="76" t="s">
        <v>255</v>
      </c>
      <c r="O58" s="86">
        <f>IF(P58=0,0,Q58/P58)</f>
        <v>-0.98555555555554941</v>
      </c>
      <c r="P58" s="80">
        <v>90</v>
      </c>
      <c r="Q58" s="68">
        <v>-88.699999999999449</v>
      </c>
    </row>
    <row r="59" spans="11:17">
      <c r="K59" s="5">
        <v>57</v>
      </c>
      <c r="L59" s="61">
        <v>-63.5</v>
      </c>
      <c r="N59" s="76" t="s">
        <v>244</v>
      </c>
      <c r="O59" s="86">
        <f>IF(P59=0,0,Q59/P59)</f>
        <v>-1.0745098039215744</v>
      </c>
      <c r="P59" s="80">
        <v>102</v>
      </c>
      <c r="Q59" s="68">
        <v>-109.60000000000059</v>
      </c>
    </row>
    <row r="60" spans="11:17">
      <c r="K60" s="5">
        <v>58</v>
      </c>
      <c r="L60" s="61">
        <v>-32.9</v>
      </c>
      <c r="N60" s="76" t="s">
        <v>164</v>
      </c>
      <c r="O60" s="86">
        <f>IF(P60=0,0,Q60/P60)</f>
        <v>-2.2222222222222197</v>
      </c>
      <c r="P60" s="80">
        <v>45</v>
      </c>
      <c r="Q60" s="68">
        <v>-99.999999999999886</v>
      </c>
    </row>
    <row r="61" spans="11:17">
      <c r="K61" s="5">
        <v>59</v>
      </c>
      <c r="L61" s="61">
        <v>-2.2999999999999972</v>
      </c>
      <c r="N61" s="76" t="s">
        <v>177</v>
      </c>
      <c r="O61" s="86">
        <f>IF(P61=0,0,Q61/P61)</f>
        <v>-2.6</v>
      </c>
      <c r="P61" s="80">
        <v>6</v>
      </c>
      <c r="Q61" s="68">
        <v>-15.600000000000001</v>
      </c>
    </row>
    <row r="62" spans="11:17">
      <c r="K62" s="5">
        <v>60</v>
      </c>
      <c r="L62" s="61">
        <v>-19.999999999999996</v>
      </c>
      <c r="N62" s="76" t="s">
        <v>441</v>
      </c>
      <c r="O62" s="86">
        <f>IF(P62=0,0,Q62/P62)</f>
        <v>-4.7333333333333352</v>
      </c>
      <c r="P62" s="80">
        <v>36</v>
      </c>
      <c r="Q62" s="68">
        <v>-170.40000000000006</v>
      </c>
    </row>
    <row r="63" spans="11:17">
      <c r="K63" s="5">
        <v>61</v>
      </c>
      <c r="L63" s="61">
        <v>-66.8</v>
      </c>
      <c r="N63" s="76" t="s">
        <v>391</v>
      </c>
      <c r="O63" s="86">
        <f>IF(P63=0,0,Q63/P63)</f>
        <v>-4.8634920634920613</v>
      </c>
      <c r="P63" s="80">
        <v>63</v>
      </c>
      <c r="Q63" s="68">
        <v>-306.39999999999986</v>
      </c>
    </row>
    <row r="64" spans="11:17">
      <c r="K64" s="5">
        <v>62</v>
      </c>
      <c r="L64" s="61">
        <v>-8.2999999999999972</v>
      </c>
      <c r="N64" s="76" t="s">
        <v>195</v>
      </c>
      <c r="O64" s="86">
        <f>IF(P64=0,0,Q64/P64)</f>
        <v>-5.6887005649717564</v>
      </c>
      <c r="P64" s="80">
        <v>177</v>
      </c>
      <c r="Q64" s="68">
        <v>-1006.9000000000009</v>
      </c>
    </row>
    <row r="65" spans="11:17">
      <c r="K65" s="5">
        <v>63</v>
      </c>
      <c r="L65" s="61">
        <v>-30.699999999999996</v>
      </c>
      <c r="N65" s="76" t="s">
        <v>277</v>
      </c>
      <c r="O65" s="86">
        <f>IF(P65=0,0,Q65/P65)</f>
        <v>-5.9970873786407726</v>
      </c>
      <c r="P65" s="80">
        <v>309</v>
      </c>
      <c r="Q65" s="68">
        <v>-1853.0999999999988</v>
      </c>
    </row>
    <row r="66" spans="11:17">
      <c r="K66" s="5">
        <v>64</v>
      </c>
      <c r="L66" s="61">
        <v>-19.999999999999996</v>
      </c>
      <c r="N66" s="76" t="s">
        <v>191</v>
      </c>
      <c r="O66" s="86">
        <f>IF(P66=0,0,Q66/P66)</f>
        <v>-7.5523809523809531</v>
      </c>
      <c r="P66" s="80">
        <v>42</v>
      </c>
      <c r="Q66" s="68">
        <v>-317.20000000000005</v>
      </c>
    </row>
    <row r="67" spans="11:17">
      <c r="K67" s="5">
        <v>65</v>
      </c>
      <c r="L67" s="61">
        <v>37.799999999999997</v>
      </c>
      <c r="N67" s="76" t="s">
        <v>265</v>
      </c>
      <c r="O67" s="86">
        <f>IF(P67=0,0,Q67/P67)</f>
        <v>-9.5103448275862075</v>
      </c>
      <c r="P67" s="80">
        <v>87</v>
      </c>
      <c r="Q67" s="68">
        <v>-827.40000000000009</v>
      </c>
    </row>
    <row r="68" spans="11:17">
      <c r="K68" s="5">
        <v>66</v>
      </c>
      <c r="L68" s="61">
        <v>-8.3000000000000043</v>
      </c>
      <c r="N68" s="76" t="s">
        <v>169</v>
      </c>
      <c r="O68" s="86">
        <f>IF(P68=0,0,Q68/P68)</f>
        <v>-9.8816000000000024</v>
      </c>
      <c r="P68" s="80">
        <v>375</v>
      </c>
      <c r="Q68" s="68">
        <v>-3705.6000000000008</v>
      </c>
    </row>
    <row r="69" spans="11:17">
      <c r="K69" s="5">
        <v>67</v>
      </c>
      <c r="L69" s="61">
        <v>1.2999999999999954</v>
      </c>
      <c r="N69" s="76" t="s">
        <v>276</v>
      </c>
      <c r="O69" s="86">
        <f>IF(P69=0,0,Q69/P69)</f>
        <v>-9.9138888888888772</v>
      </c>
      <c r="P69" s="80">
        <v>360</v>
      </c>
      <c r="Q69" s="68">
        <v>-3568.9999999999959</v>
      </c>
    </row>
    <row r="70" spans="11:17">
      <c r="K70" s="5">
        <v>68</v>
      </c>
      <c r="L70" s="61">
        <v>-20.000000000000007</v>
      </c>
      <c r="N70" s="76" t="s">
        <v>388</v>
      </c>
      <c r="O70" s="86">
        <f>IF(P70=0,0,Q70/P70)</f>
        <v>-10.393548387096791</v>
      </c>
      <c r="P70" s="80">
        <v>93</v>
      </c>
      <c r="Q70" s="68">
        <v>-966.6000000000015</v>
      </c>
    </row>
    <row r="71" spans="11:17">
      <c r="K71" s="5">
        <v>69</v>
      </c>
      <c r="L71" s="61">
        <v>-80.5</v>
      </c>
      <c r="N71" s="76" t="s">
        <v>168</v>
      </c>
      <c r="O71" s="86">
        <f>IF(P71=0,0,Q71/P71)</f>
        <v>-11.807407407407409</v>
      </c>
      <c r="P71" s="80">
        <v>54</v>
      </c>
      <c r="Q71" s="68">
        <v>-637.6</v>
      </c>
    </row>
    <row r="72" spans="11:17">
      <c r="K72" s="5">
        <v>70</v>
      </c>
      <c r="L72" s="61">
        <v>-17.600000000000001</v>
      </c>
      <c r="N72" s="76" t="s">
        <v>263</v>
      </c>
      <c r="O72" s="86">
        <f>IF(P72=0,0,Q72/P72)</f>
        <v>-12.962079510703351</v>
      </c>
      <c r="P72" s="80">
        <v>327</v>
      </c>
      <c r="Q72" s="68">
        <v>-4238.5999999999958</v>
      </c>
    </row>
    <row r="73" spans="11:17">
      <c r="K73" s="5">
        <v>71</v>
      </c>
      <c r="L73" s="61">
        <v>-8.5000000000000018</v>
      </c>
      <c r="N73" s="76" t="s">
        <v>167</v>
      </c>
      <c r="O73" s="86">
        <f>IF(P73=0,0,Q73/P73)</f>
        <v>-18.666666666666664</v>
      </c>
      <c r="P73" s="80">
        <v>3</v>
      </c>
      <c r="Q73" s="68">
        <v>-55.999999999999993</v>
      </c>
    </row>
    <row r="74" spans="11:17">
      <c r="K74" s="5">
        <v>72</v>
      </c>
      <c r="L74" s="61">
        <v>-20</v>
      </c>
      <c r="N74" s="76" t="s">
        <v>402</v>
      </c>
      <c r="O74" s="86">
        <f>IF(P74=0,0,Q74/P74)</f>
        <v>-24.595833333333335</v>
      </c>
      <c r="P74" s="80">
        <v>48</v>
      </c>
      <c r="Q74" s="68">
        <v>-1180.6000000000001</v>
      </c>
    </row>
    <row r="75" spans="11:17">
      <c r="K75" s="5">
        <v>73</v>
      </c>
      <c r="L75" s="61">
        <v>36</v>
      </c>
      <c r="N75" s="76" t="s">
        <v>444</v>
      </c>
      <c r="O75" s="86">
        <f>IF(P75=0,0,Q75/P75)</f>
        <v>-35.644444444444453</v>
      </c>
      <c r="P75" s="80">
        <v>9</v>
      </c>
      <c r="Q75" s="68">
        <v>-320.80000000000007</v>
      </c>
    </row>
    <row r="76" spans="11:17">
      <c r="K76" s="5">
        <v>74</v>
      </c>
      <c r="L76" s="61">
        <v>46.3</v>
      </c>
      <c r="N76" s="76" t="s">
        <v>162</v>
      </c>
      <c r="O76" s="86">
        <f>IF(P76=0,0,Q76/P76)</f>
        <v>-39.703703703703681</v>
      </c>
      <c r="P76" s="80">
        <v>27</v>
      </c>
      <c r="Q76" s="68">
        <v>-1071.9999999999993</v>
      </c>
    </row>
    <row r="77" spans="11:17">
      <c r="K77" s="5">
        <v>75</v>
      </c>
      <c r="L77" s="61">
        <v>-9.9000000000000057</v>
      </c>
      <c r="N77" s="76" t="s">
        <v>264</v>
      </c>
      <c r="O77" s="86">
        <f>IF(P77=0,0,Q77/P77)</f>
        <v>-42.199999999999989</v>
      </c>
      <c r="P77" s="80">
        <v>6</v>
      </c>
      <c r="Q77" s="68">
        <v>-253.19999999999993</v>
      </c>
    </row>
    <row r="78" spans="11:17">
      <c r="K78" s="5">
        <v>76</v>
      </c>
      <c r="L78" s="61">
        <v>-20.000000000000007</v>
      </c>
      <c r="N78" s="76" t="s">
        <v>205</v>
      </c>
      <c r="O78" s="86">
        <f>IF(P78=0,0,Q78/P78)</f>
        <v>-47.866666666666667</v>
      </c>
      <c r="P78" s="80">
        <v>12</v>
      </c>
      <c r="Q78" s="68">
        <v>-574.4</v>
      </c>
    </row>
    <row r="79" spans="11:17">
      <c r="K79" s="5">
        <v>77</v>
      </c>
      <c r="L79" s="61">
        <v>2.5999999999999943</v>
      </c>
      <c r="N79" s="76" t="s">
        <v>268</v>
      </c>
      <c r="O79" s="86">
        <f>IF(P79=0,0,Q79/P79)</f>
        <v>-72.8</v>
      </c>
      <c r="P79" s="80">
        <v>3</v>
      </c>
      <c r="Q79" s="68">
        <v>-218.4</v>
      </c>
    </row>
    <row r="80" spans="11:17">
      <c r="K80" s="5">
        <v>78</v>
      </c>
      <c r="L80" s="61">
        <v>68.5</v>
      </c>
      <c r="N80" s="76" t="s">
        <v>231</v>
      </c>
      <c r="O80" s="86">
        <f>IF(P80=0,0,Q80/P80)</f>
        <v>-75</v>
      </c>
      <c r="P80" s="80">
        <v>6</v>
      </c>
      <c r="Q80" s="68">
        <v>-450</v>
      </c>
    </row>
    <row r="81" spans="11:17">
      <c r="K81" s="5">
        <v>79</v>
      </c>
      <c r="L81" s="61">
        <v>7.1000000000000014</v>
      </c>
      <c r="N81" s="76" t="s">
        <v>432</v>
      </c>
      <c r="O81" s="86">
        <f>IF(P81=0,0,Q81/P81)</f>
        <v>-78.266666666666666</v>
      </c>
      <c r="P81" s="80">
        <v>3</v>
      </c>
      <c r="Q81" s="68">
        <v>-234.8</v>
      </c>
    </row>
    <row r="82" spans="11:17">
      <c r="K82" s="5">
        <v>80</v>
      </c>
      <c r="L82" s="61">
        <v>-20</v>
      </c>
      <c r="N82" s="76" t="s">
        <v>453</v>
      </c>
      <c r="O82" s="86">
        <f>IF(P82=0,0,Q82/P82)</f>
        <v>-78.533333333333331</v>
      </c>
      <c r="P82" s="80">
        <v>3</v>
      </c>
      <c r="Q82" s="68">
        <v>-235.6</v>
      </c>
    </row>
    <row r="83" spans="11:17">
      <c r="K83" s="5">
        <v>81</v>
      </c>
      <c r="L83" s="61">
        <v>-39.6</v>
      </c>
      <c r="N83" s="76" t="s">
        <v>463</v>
      </c>
      <c r="O83" s="86">
        <f>IF(P83=0,0,Q83/P83)</f>
        <v>-78.733333333333334</v>
      </c>
      <c r="P83" s="80">
        <v>3</v>
      </c>
      <c r="Q83" s="68">
        <v>-236.2</v>
      </c>
    </row>
    <row r="84" spans="11:17">
      <c r="K84" s="5">
        <v>82</v>
      </c>
      <c r="L84" s="61">
        <v>-29.1</v>
      </c>
    </row>
    <row r="85" spans="11:17">
      <c r="K85" s="5">
        <v>83</v>
      </c>
      <c r="L85" s="61">
        <v>24.5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</sheetData>
  <sortState xmlns:xlrd2="http://schemas.microsoft.com/office/spreadsheetml/2017/richdata2" ref="N18:Q8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17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16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18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47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40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3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14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17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8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285.71428571428572</v>
      </c>
      <c r="P2" s="79">
        <v>14</v>
      </c>
      <c r="Q2" s="63">
        <v>4000</v>
      </c>
    </row>
    <row r="3" spans="1:17">
      <c r="A3" s="19" t="s">
        <v>8</v>
      </c>
      <c r="B3" s="122">
        <v>123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48</v>
      </c>
      <c r="K3" s="5">
        <v>1</v>
      </c>
      <c r="L3" s="61">
        <v>-25.1</v>
      </c>
      <c r="N3" s="76" t="s">
        <v>104</v>
      </c>
      <c r="O3" s="83">
        <f t="shared" si="0"/>
        <v>-1421.4285714285713</v>
      </c>
      <c r="P3" s="80">
        <v>14</v>
      </c>
      <c r="Q3" s="64">
        <v>-19900</v>
      </c>
    </row>
    <row r="4" spans="1:17">
      <c r="A4" s="19" t="s">
        <v>6</v>
      </c>
      <c r="B4" s="124">
        <v>-76.299999999999983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21</v>
      </c>
      <c r="K4" s="5">
        <v>2</v>
      </c>
      <c r="L4" s="61">
        <v>-75.7</v>
      </c>
      <c r="N4" s="76" t="s">
        <v>105</v>
      </c>
      <c r="O4" s="83">
        <f t="shared" si="0"/>
        <v>171.42857142857142</v>
      </c>
      <c r="P4" s="80">
        <v>14</v>
      </c>
      <c r="Q4" s="64">
        <v>2400</v>
      </c>
    </row>
    <row r="5" spans="1:17">
      <c r="A5" s="19" t="s">
        <v>7</v>
      </c>
      <c r="B5" s="126">
        <f>IF(B$2=0,0,B$4/B$2)</f>
        <v>-5.4499999999999984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48</v>
      </c>
      <c r="K5" s="5">
        <v>3</v>
      </c>
      <c r="L5" s="61">
        <v>-14</v>
      </c>
      <c r="N5" s="76" t="s">
        <v>157</v>
      </c>
      <c r="O5" s="83">
        <f>IF(P5=0,0,Q5/P5)</f>
        <v>-884.61538461538464</v>
      </c>
      <c r="P5" s="80">
        <v>13</v>
      </c>
      <c r="Q5" s="64">
        <v>-11500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36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-107.69230769230769</v>
      </c>
      <c r="P6" s="80">
        <v>13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19</v>
      </c>
      <c r="K7" s="5">
        <v>5</v>
      </c>
      <c r="L7" s="61">
        <v>97</v>
      </c>
      <c r="N7" s="76" t="s">
        <v>107</v>
      </c>
      <c r="O7" s="83">
        <f t="shared" si="0"/>
        <v>2236.3636363636365</v>
      </c>
      <c r="P7" s="80">
        <v>11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0.42857142857142855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0.42857142857142855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25</v>
      </c>
      <c r="C13" s="11">
        <f>IF(B$3=0,0,B13/B$3)</f>
        <v>0.2032520325203252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40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38</v>
      </c>
      <c r="C14" s="6">
        <f>IF(B$3=0,0,B14/B$3)</f>
        <v>0.30894308943089432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0.44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-4.4599999999999991</v>
      </c>
      <c r="P15" s="81">
        <v>5</v>
      </c>
      <c r="Q15" s="69">
        <v>-22.299999999999997</v>
      </c>
    </row>
    <row r="16" spans="1:17">
      <c r="A16" s="18" t="s">
        <v>100</v>
      </c>
      <c r="B16" s="12">
        <f>B22</f>
        <v>10</v>
      </c>
      <c r="C16" s="4">
        <f>IF(B$14=0,0,B16/B$14)</f>
        <v>0.26315789473684209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42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0.18699186991869918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0.15447154471544716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>IF(P19=0,0,Q19/P19)</f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>IF(P21=0,0,Q21/P21)</f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>IF(P22=0,0,Q22/P22)</f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>IF(P23=0,0,Q23/P23)</f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333</v>
      </c>
      <c r="O24" s="86">
        <f>IF(P24=0,0,Q24/P24)</f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>IF(P25=0,0,Q25/P25)</f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442</v>
      </c>
      <c r="O26" s="86">
        <f>IF(P26=0,0,Q26/P26)</f>
        <v>-21.400000000000002</v>
      </c>
      <c r="P26" s="80">
        <v>1</v>
      </c>
      <c r="Q26" s="68">
        <v>-21.400000000000002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203</v>
      </c>
      <c r="O27" s="86">
        <f>IF(P27=0,0,Q27/P27)</f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>IF(P28=0,0,Q28/P28)</f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>IF(P29=0,0,Q29/P29)</f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>IF(P30=0,0,Q30/P30)</f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>IF(P31=0,0,Q31/P31)</f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>IF(P33=0,0,Q33/P33)</f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>IF(P34=0,0,Q34/P34)</f>
        <v>-54.1</v>
      </c>
      <c r="P34" s="80">
        <v>1</v>
      </c>
      <c r="Q34" s="68">
        <v>-54.1</v>
      </c>
    </row>
    <row r="35" spans="1:17">
      <c r="A35" s="52" t="s">
        <v>139</v>
      </c>
      <c r="B35" s="99">
        <v>1</v>
      </c>
      <c r="C35" s="102">
        <f t="shared" ref="C35:C47" si="3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396</v>
      </c>
      <c r="O35" s="86">
        <f>IF(P35=0,0,Q35/P35)</f>
        <v>-69.650000000000006</v>
      </c>
      <c r="P35" s="80">
        <v>2</v>
      </c>
      <c r="Q35" s="68">
        <v>-139.30000000000001</v>
      </c>
    </row>
    <row r="36" spans="1:17">
      <c r="A36" s="19" t="s">
        <v>135</v>
      </c>
      <c r="B36" s="13">
        <v>7</v>
      </c>
      <c r="C36" s="6">
        <f t="shared" si="3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>IF(P36=0,0,Q36/P36)</f>
        <v>-110.2</v>
      </c>
      <c r="P36" s="80">
        <v>1</v>
      </c>
      <c r="Q36" s="68">
        <v>-110.2</v>
      </c>
    </row>
    <row r="37" spans="1:17">
      <c r="A37" s="19" t="s">
        <v>136</v>
      </c>
      <c r="B37" s="100">
        <v>7</v>
      </c>
      <c r="C37" s="6">
        <f t="shared" si="3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3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49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50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12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9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46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15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16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4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40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22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18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24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11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42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15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18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17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10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18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20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5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28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18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40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43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8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18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16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11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40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0.56756756756756754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-351.5151515151515</v>
      </c>
      <c r="P2" s="79">
        <v>99</v>
      </c>
      <c r="Q2" s="63">
        <v>-34800</v>
      </c>
    </row>
    <row r="3" spans="1:17">
      <c r="A3" s="19" t="s">
        <v>8</v>
      </c>
      <c r="B3" s="122">
        <v>776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0.56081081081081086</v>
      </c>
      <c r="I3" s="56">
        <v>29</v>
      </c>
      <c r="K3" s="5">
        <v>1</v>
      </c>
      <c r="L3" s="61">
        <v>-53.7</v>
      </c>
      <c r="N3" s="76" t="s">
        <v>104</v>
      </c>
      <c r="O3" s="83">
        <f t="shared" si="0"/>
        <v>-93.939393939393938</v>
      </c>
      <c r="P3" s="80">
        <v>99</v>
      </c>
      <c r="Q3" s="64">
        <v>-9300</v>
      </c>
    </row>
    <row r="4" spans="1:17">
      <c r="A4" s="19" t="s">
        <v>6</v>
      </c>
      <c r="B4" s="124">
        <v>-96.799999999999827</v>
      </c>
      <c r="C4" s="125"/>
      <c r="E4" s="33" t="s">
        <v>184</v>
      </c>
      <c r="F4" s="30" t="s">
        <v>187</v>
      </c>
      <c r="G4" s="13">
        <v>82</v>
      </c>
      <c r="H4" s="94">
        <f>IF(B$17=0,0,G4/B$17)</f>
        <v>0.55405405405405406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-411.22448979591837</v>
      </c>
      <c r="P4" s="80">
        <v>98</v>
      </c>
      <c r="Q4" s="64">
        <v>-40300</v>
      </c>
    </row>
    <row r="5" spans="1:17">
      <c r="A5" s="19" t="s">
        <v>7</v>
      </c>
      <c r="B5" s="126">
        <f>IF(B$2=0,0,B$4/B$2)</f>
        <v>-0.97777777777777608</v>
      </c>
      <c r="C5" s="127"/>
      <c r="E5" s="33" t="s">
        <v>60</v>
      </c>
      <c r="F5" s="30" t="s">
        <v>24</v>
      </c>
      <c r="G5" s="13">
        <v>57</v>
      </c>
      <c r="H5" s="94">
        <f>IF(B$17=0,0,G5/B$17)</f>
        <v>0.38513513513513514</v>
      </c>
      <c r="I5" s="56">
        <v>32</v>
      </c>
      <c r="K5" s="5">
        <v>3</v>
      </c>
      <c r="L5" s="61">
        <v>-67.200000000000017</v>
      </c>
      <c r="N5" s="76" t="s">
        <v>157</v>
      </c>
      <c r="O5" s="83">
        <f>IF(P5=0,0,Q5/P5)</f>
        <v>271.73913043478262</v>
      </c>
      <c r="P5" s="80">
        <v>92</v>
      </c>
      <c r="Q5" s="64">
        <v>25000</v>
      </c>
    </row>
    <row r="6" spans="1:17">
      <c r="A6" s="19" t="s">
        <v>1</v>
      </c>
      <c r="B6" s="128">
        <f>IF(B$2=0,0,(B$7*1+B$8*2+B$9*3+B$10*4)/B$2)</f>
        <v>2.5050505050505052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0.27702702702702703</v>
      </c>
      <c r="I6" s="56">
        <v>31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-52</v>
      </c>
      <c r="P6" s="80">
        <v>75</v>
      </c>
      <c r="Q6" s="64">
        <v>-3900</v>
      </c>
    </row>
    <row r="7" spans="1:17">
      <c r="A7" s="19" t="s">
        <v>2</v>
      </c>
      <c r="B7" s="13">
        <v>26</v>
      </c>
      <c r="C7" s="6">
        <f t="shared" ref="C7:C12" si="2">IF(B$2=0,0,B7/B$2)</f>
        <v>0.26262626262626265</v>
      </c>
      <c r="E7" s="33" t="s">
        <v>57</v>
      </c>
      <c r="F7" s="30" t="s">
        <v>21</v>
      </c>
      <c r="G7" s="13">
        <v>37</v>
      </c>
      <c r="H7" s="94">
        <f>IF(B$17=0,0,G7/B$17)</f>
        <v>0.25</v>
      </c>
      <c r="I7" s="56">
        <v>22</v>
      </c>
      <c r="K7" s="5">
        <v>5</v>
      </c>
      <c r="L7" s="61">
        <v>-168.90000000000003</v>
      </c>
      <c r="N7" s="76" t="s">
        <v>107</v>
      </c>
      <c r="O7" s="83">
        <f t="shared" si="0"/>
        <v>-170.90909090909091</v>
      </c>
      <c r="P7" s="80">
        <v>55</v>
      </c>
      <c r="Q7" s="64">
        <v>-9400</v>
      </c>
    </row>
    <row r="8" spans="1:17">
      <c r="A8" s="19" t="s">
        <v>3</v>
      </c>
      <c r="B8" s="13">
        <v>24</v>
      </c>
      <c r="C8" s="6">
        <f>IF(B$2=0,0,B8/B$2)</f>
        <v>0.24242424242424243</v>
      </c>
      <c r="E8" s="33" t="s">
        <v>55</v>
      </c>
      <c r="F8" s="30" t="s">
        <v>155</v>
      </c>
      <c r="G8" s="13">
        <v>34</v>
      </c>
      <c r="H8" s="94">
        <f>IF(B$17=0,0,G8/B$17)</f>
        <v>0.22972972972972974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-520</v>
      </c>
      <c r="P8" s="80">
        <v>25</v>
      </c>
      <c r="Q8" s="64">
        <v>-13000</v>
      </c>
    </row>
    <row r="9" spans="1:17">
      <c r="A9" s="20" t="s">
        <v>4</v>
      </c>
      <c r="B9" s="14">
        <v>22</v>
      </c>
      <c r="C9" s="7">
        <f>IF(B$2=0,0,B9/B$2)</f>
        <v>0.22222222222222221</v>
      </c>
      <c r="E9" s="33" t="s">
        <v>59</v>
      </c>
      <c r="F9" s="30" t="s">
        <v>23</v>
      </c>
      <c r="G9" s="13">
        <v>22</v>
      </c>
      <c r="H9" s="94">
        <f>IF(B$17=0,0,G9/B$17)</f>
        <v>0.14864864864864866</v>
      </c>
      <c r="I9" s="56">
        <v>32</v>
      </c>
      <c r="K9" s="5">
        <v>7</v>
      </c>
      <c r="L9" s="61">
        <v>-179.00000000000003</v>
      </c>
      <c r="N9" s="77" t="s">
        <v>158</v>
      </c>
      <c r="O9" s="84">
        <f t="shared" si="0"/>
        <v>-672.72727272727275</v>
      </c>
      <c r="P9" s="81">
        <v>11</v>
      </c>
      <c r="Q9" s="65">
        <v>-7400</v>
      </c>
    </row>
    <row r="10" spans="1:17">
      <c r="A10" s="20" t="s">
        <v>152</v>
      </c>
      <c r="B10" s="14">
        <v>27</v>
      </c>
      <c r="C10" s="7">
        <f>IF(B$2=0,0,B10/B$2)</f>
        <v>0.27272727272727271</v>
      </c>
      <c r="E10" s="33" t="s">
        <v>182</v>
      </c>
      <c r="F10" s="30" t="s">
        <v>19</v>
      </c>
      <c r="G10" s="13">
        <v>11</v>
      </c>
      <c r="H10" s="94">
        <f>IF(B$17=0,0,G10/B$17)</f>
        <v>7.4324324324324328E-2</v>
      </c>
      <c r="I10" s="56">
        <v>30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0.50505050505050508</v>
      </c>
      <c r="E11" s="33" t="s">
        <v>58</v>
      </c>
      <c r="F11" s="30" t="s">
        <v>22</v>
      </c>
      <c r="G11" s="13">
        <v>10</v>
      </c>
      <c r="H11" s="94">
        <f>IF(B$17=0,0,G11/B$17)</f>
        <v>6.7567567567567571E-2</v>
      </c>
      <c r="I11" s="56">
        <v>23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3.0303030303030304E-2</v>
      </c>
      <c r="E12" s="33" t="s">
        <v>77</v>
      </c>
      <c r="F12" s="30" t="s">
        <v>41</v>
      </c>
      <c r="G12" s="13">
        <v>5</v>
      </c>
      <c r="H12" s="94">
        <f>IF(B$17=0,0,G12/B$17)</f>
        <v>3.3783783783783786E-2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-8.9375000000000018</v>
      </c>
      <c r="P12" s="79">
        <v>24</v>
      </c>
      <c r="Q12" s="67">
        <v>-214.50000000000006</v>
      </c>
    </row>
    <row r="13" spans="1:17">
      <c r="A13" s="22" t="s">
        <v>97</v>
      </c>
      <c r="B13" s="15">
        <v>140</v>
      </c>
      <c r="C13" s="11">
        <f>IF(B$3=0,0,B13/B$3)</f>
        <v>0.18041237113402062</v>
      </c>
      <c r="E13" s="33" t="s">
        <v>71</v>
      </c>
      <c r="F13" s="30" t="s">
        <v>35</v>
      </c>
      <c r="G13" s="13">
        <v>3</v>
      </c>
      <c r="H13" s="94">
        <f>IF(B$17=0,0,G13/B$17)</f>
        <v>2.0270270270270271E-2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176</v>
      </c>
      <c r="C14" s="6">
        <f>IF(B$3=0,0,B14/B$3)</f>
        <v>0.22680412371134021</v>
      </c>
      <c r="E14" s="33" t="s">
        <v>62</v>
      </c>
      <c r="F14" s="30" t="s">
        <v>26</v>
      </c>
      <c r="G14" s="13">
        <v>2</v>
      </c>
      <c r="H14" s="94">
        <f>IF(B$17=0,0,G14/B$17)</f>
        <v>1.3513513513513514E-2</v>
      </c>
      <c r="I14" s="56">
        <v>7</v>
      </c>
      <c r="K14" s="5">
        <v>12</v>
      </c>
      <c r="L14" s="61">
        <v>-403.8</v>
      </c>
      <c r="N14" s="76" t="s">
        <v>128</v>
      </c>
      <c r="O14" s="86">
        <f>IF(P14=0,0,Q14/P14)</f>
        <v>1.0111111111111133</v>
      </c>
      <c r="P14" s="80">
        <v>27</v>
      </c>
      <c r="Q14" s="68">
        <v>27.300000000000061</v>
      </c>
    </row>
    <row r="15" spans="1:17">
      <c r="A15" s="18" t="s">
        <v>99</v>
      </c>
      <c r="B15" s="12">
        <f>B21</f>
        <v>84</v>
      </c>
      <c r="C15" s="4">
        <f>IF(B$13=0,0,B15/B$13)</f>
        <v>0.6</v>
      </c>
      <c r="E15" s="33" t="s">
        <v>74</v>
      </c>
      <c r="F15" s="30" t="s">
        <v>38</v>
      </c>
      <c r="G15" s="13">
        <v>2</v>
      </c>
      <c r="H15" s="94">
        <f>IF(B$17=0,0,G15/B$17)</f>
        <v>1.3513513513513514E-2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7.0565217391304369</v>
      </c>
      <c r="P15" s="81">
        <v>23</v>
      </c>
      <c r="Q15" s="69">
        <v>162.30000000000004</v>
      </c>
    </row>
    <row r="16" spans="1:17">
      <c r="A16" s="18" t="s">
        <v>100</v>
      </c>
      <c r="B16" s="12">
        <f>B22</f>
        <v>48</v>
      </c>
      <c r="C16" s="4">
        <f>IF(B$14=0,0,B16/B$14)</f>
        <v>0.27272727272727271</v>
      </c>
      <c r="E16" s="33" t="s">
        <v>61</v>
      </c>
      <c r="F16" s="30" t="s">
        <v>25</v>
      </c>
      <c r="G16" s="13">
        <v>1</v>
      </c>
      <c r="H16" s="94">
        <f>IF(B$17=0,0,G16/B$17)</f>
        <v>6.7567567567567571E-3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0.19072164948453607</v>
      </c>
      <c r="E17" s="33" t="s">
        <v>66</v>
      </c>
      <c r="F17" s="30" t="s">
        <v>30</v>
      </c>
      <c r="G17" s="13">
        <v>1</v>
      </c>
      <c r="H17" s="94">
        <f>IF(B$17=0,0,G17/B$17)</f>
        <v>6.7567567567567571E-3</v>
      </c>
      <c r="I17" s="56">
        <v>22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</v>
      </c>
      <c r="C18" s="6">
        <f>IF(B$3=0,0,B18/B$3)</f>
        <v>0.12886597938144329</v>
      </c>
      <c r="E18" s="33" t="s">
        <v>183</v>
      </c>
      <c r="F18" s="30" t="s">
        <v>186</v>
      </c>
      <c r="G18" s="13">
        <v>1</v>
      </c>
      <c r="H18" s="94">
        <f>IF(B$17=0,0,G18/B$17)</f>
        <v>6.7567567567567571E-3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52</v>
      </c>
      <c r="C19" s="6">
        <f>IF(B$17=0,0,B19/B$17)</f>
        <v>0.35135135135135137</v>
      </c>
      <c r="E19" s="33" t="s">
        <v>76</v>
      </c>
      <c r="F19" s="30" t="s">
        <v>40</v>
      </c>
      <c r="G19" s="13">
        <v>1</v>
      </c>
      <c r="H19" s="94">
        <f>IF(B$17=0,0,G19/B$17)</f>
        <v>6.7567567567567571E-3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>IF(P19=0,0,Q19/P19)</f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96</v>
      </c>
      <c r="C20" s="6">
        <f>IF(B$17=0,0,B20/B$17)</f>
        <v>0.64864864864864868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-401.40000000000003</v>
      </c>
      <c r="N20" s="76" t="s">
        <v>392</v>
      </c>
      <c r="O20" s="86">
        <f>IF(P20=0,0,Q20/P20)</f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84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>IF(P21=0,0,Q21/P21)</f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48</v>
      </c>
      <c r="C22" s="6">
        <f>IF(B$17=0,0,B22/B$17)</f>
        <v>0.32432432432432434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>IF(P22=0,0,Q22/P22)</f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16</v>
      </c>
      <c r="C23" s="6">
        <f>IF(B$17=0,0,B23/B$17)</f>
        <v>0.10810810810810811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163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6087.1621621621625</v>
      </c>
      <c r="C24" s="8">
        <v>900900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324</v>
      </c>
      <c r="O24" s="86">
        <f>IF(P24=0,0,Q24/P24)</f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6874</v>
      </c>
      <c r="C25" s="98">
        <v>687400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-349.2</v>
      </c>
      <c r="N25" s="76" t="s">
        <v>441</v>
      </c>
      <c r="O25" s="86">
        <f>IF(P25=0,0,Q25/P25)</f>
        <v>43.95</v>
      </c>
      <c r="P25" s="80">
        <v>2</v>
      </c>
      <c r="Q25" s="68">
        <v>87.9</v>
      </c>
    </row>
    <row r="26" spans="1:17">
      <c r="A26" s="20" t="s">
        <v>134</v>
      </c>
      <c r="B26" s="97">
        <f>IF(B$16=0,0,C26/B$16)</f>
        <v>4447.916666666667</v>
      </c>
      <c r="C26" s="98">
        <v>213500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412</v>
      </c>
      <c r="O26" s="86">
        <f>IF(P26=0,0,Q26/P26)</f>
        <v>40.300000000000011</v>
      </c>
      <c r="P26" s="80">
        <v>3</v>
      </c>
      <c r="Q26" s="68">
        <v>120.90000000000003</v>
      </c>
    </row>
    <row r="27" spans="1:17">
      <c r="A27" s="20" t="s">
        <v>132</v>
      </c>
      <c r="B27" s="97">
        <f>IF(B$18=0,0,C27/B$18)</f>
        <v>-5326</v>
      </c>
      <c r="C27" s="98">
        <v>-532600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238</v>
      </c>
      <c r="O27" s="86">
        <f>IF(P27=0,0,Q27/P27)</f>
        <v>24.712499999999999</v>
      </c>
      <c r="P27" s="80">
        <v>8</v>
      </c>
      <c r="Q27" s="68">
        <v>197.7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388</v>
      </c>
      <c r="O28" s="86">
        <f>IF(P28=0,0,Q28/P28)</f>
        <v>12.028571428571427</v>
      </c>
      <c r="P28" s="80">
        <v>7</v>
      </c>
      <c r="Q28" s="68">
        <v>84.199999999999989</v>
      </c>
    </row>
    <row r="29" spans="1:17">
      <c r="A29" s="19" t="s">
        <v>131</v>
      </c>
      <c r="B29" s="13">
        <v>53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169</v>
      </c>
      <c r="O29" s="86">
        <f>IF(P29=0,0,Q29/P29)</f>
        <v>11.795652173913044</v>
      </c>
      <c r="P29" s="80">
        <v>23</v>
      </c>
      <c r="Q29" s="68">
        <v>271.3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396</v>
      </c>
      <c r="O30" s="86">
        <f>IF(P30=0,0,Q30/P30)</f>
        <v>8.5333333333333368</v>
      </c>
      <c r="P30" s="80">
        <v>3</v>
      </c>
      <c r="Q30" s="68">
        <v>25.600000000000009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255</v>
      </c>
      <c r="O31" s="86">
        <f>IF(P31=0,0,Q31/P31)</f>
        <v>7.6090909090909031</v>
      </c>
      <c r="P31" s="80">
        <v>11</v>
      </c>
      <c r="Q31" s="68">
        <v>83.699999999999932</v>
      </c>
    </row>
    <row r="32" spans="1:17">
      <c r="A32" s="21" t="s">
        <v>112</v>
      </c>
      <c r="B32" s="26">
        <v>1</v>
      </c>
      <c r="C32" s="9">
        <f>IF(B$3=0,0,B32/B$3)</f>
        <v>1.288659793814433E-3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272</v>
      </c>
      <c r="O32" s="86">
        <f>IF(P32=0,0,Q32/P32)</f>
        <v>4.4628571428571453</v>
      </c>
      <c r="P32" s="80">
        <v>35</v>
      </c>
      <c r="Q32" s="68">
        <v>156.20000000000007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442</v>
      </c>
      <c r="O33" s="86">
        <f>IF(P33=0,0,Q33/P33)</f>
        <v>4.9999999999999822E-2</v>
      </c>
      <c r="P33" s="80">
        <v>4</v>
      </c>
      <c r="Q33" s="68">
        <v>0.19999999999999929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265</v>
      </c>
      <c r="O34" s="86">
        <f>IF(P34=0,0,Q34/P34)</f>
        <v>-3.8142857142857158</v>
      </c>
      <c r="P34" s="80">
        <v>7</v>
      </c>
      <c r="Q34" s="68">
        <v>-26.70000000000001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216</v>
      </c>
      <c r="O35" s="86">
        <f>IF(P35=0,0,Q35/P35)</f>
        <v>-4.3000000000000016</v>
      </c>
      <c r="P35" s="80">
        <v>3</v>
      </c>
      <c r="Q35" s="68">
        <v>-12.900000000000006</v>
      </c>
    </row>
    <row r="36" spans="1:17">
      <c r="A36" s="19" t="s">
        <v>135</v>
      </c>
      <c r="B36" s="13">
        <v>35</v>
      </c>
      <c r="C36" s="6">
        <f t="shared" si="3"/>
        <v>0.23648648648648649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276</v>
      </c>
      <c r="O36" s="86">
        <f>IF(P36=0,0,Q36/P36)</f>
        <v>-7.5191489361702075</v>
      </c>
      <c r="P36" s="80">
        <v>47</v>
      </c>
      <c r="Q36" s="68">
        <v>-353.39999999999975</v>
      </c>
    </row>
    <row r="37" spans="1:17">
      <c r="A37" s="19" t="s">
        <v>136</v>
      </c>
      <c r="B37" s="100">
        <v>32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269</v>
      </c>
      <c r="O37" s="86">
        <f>IF(P37=0,0,Q37/P37)</f>
        <v>-12.800000000000006</v>
      </c>
      <c r="P37" s="80">
        <v>3</v>
      </c>
      <c r="Q37" s="68">
        <v>-38.40000000000002</v>
      </c>
    </row>
    <row r="38" spans="1:17">
      <c r="A38" s="19" t="s">
        <v>137</v>
      </c>
      <c r="B38" s="100">
        <v>34</v>
      </c>
      <c r="C38" s="6">
        <f t="shared" si="3"/>
        <v>0.22972972972972974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263</v>
      </c>
      <c r="O38" s="86">
        <f>IF(P38=0,0,Q38/P38)</f>
        <v>-13.733333333333331</v>
      </c>
      <c r="P38" s="80">
        <v>33</v>
      </c>
      <c r="Q38" s="68">
        <v>-453.19999999999993</v>
      </c>
    </row>
    <row r="39" spans="1:17">
      <c r="A39" s="19" t="s">
        <v>138</v>
      </c>
      <c r="B39" s="100">
        <v>18</v>
      </c>
      <c r="C39" s="6">
        <f t="shared" si="3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333</v>
      </c>
      <c r="O39" s="86">
        <f>IF(P39=0,0,Q39/P39)</f>
        <v>-14.127272727272727</v>
      </c>
      <c r="P39" s="80">
        <v>11</v>
      </c>
      <c r="Q39" s="68">
        <v>-155.4</v>
      </c>
    </row>
    <row r="40" spans="1:17">
      <c r="A40" s="19" t="s">
        <v>140</v>
      </c>
      <c r="B40" s="100">
        <v>11</v>
      </c>
      <c r="C40" s="6">
        <f t="shared" si="3"/>
        <v>7.4324324324324328E-2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277</v>
      </c>
      <c r="O40" s="86">
        <f>IF(P40=0,0,Q40/P40)</f>
        <v>-19.724324324324325</v>
      </c>
      <c r="P40" s="80">
        <v>37</v>
      </c>
      <c r="Q40" s="68">
        <v>-729.80000000000007</v>
      </c>
    </row>
    <row r="41" spans="1:17">
      <c r="A41" s="19" t="s">
        <v>141</v>
      </c>
      <c r="B41" s="100">
        <v>1</v>
      </c>
      <c r="C41" s="6">
        <f t="shared" si="3"/>
        <v>6.7567567567567571E-3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297</v>
      </c>
      <c r="O41" s="86">
        <f>IF(P41=0,0,Q41/P41)</f>
        <v>-22.049999999999997</v>
      </c>
      <c r="P41" s="80">
        <v>2</v>
      </c>
      <c r="Q41" s="68">
        <v>-44.099999999999994</v>
      </c>
    </row>
    <row r="42" spans="1:17">
      <c r="A42" s="19" t="s">
        <v>142</v>
      </c>
      <c r="B42" s="100">
        <v>1</v>
      </c>
      <c r="C42" s="6">
        <f t="shared" si="3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258</v>
      </c>
      <c r="O42" s="86">
        <f>IF(P42=0,0,Q42/P42)</f>
        <v>-23.5</v>
      </c>
      <c r="P42" s="80">
        <v>3</v>
      </c>
      <c r="Q42" s="68">
        <v>-70.5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458</v>
      </c>
      <c r="O43" s="86">
        <f>IF(P43=0,0,Q43/P43)</f>
        <v>-24.2</v>
      </c>
      <c r="P43" s="80">
        <v>1</v>
      </c>
      <c r="Q43" s="68">
        <v>-24.2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304</v>
      </c>
      <c r="O44" s="86">
        <f>IF(P44=0,0,Q44/P44)</f>
        <v>-24.666666666666671</v>
      </c>
      <c r="P44" s="80">
        <v>9</v>
      </c>
      <c r="Q44" s="68">
        <v>-222.00000000000003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195</v>
      </c>
      <c r="O45" s="86">
        <f>IF(P45=0,0,Q45/P45)</f>
        <v>-27.309999999999992</v>
      </c>
      <c r="P45" s="80">
        <v>10</v>
      </c>
      <c r="Q45" s="68">
        <v>-273.09999999999991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  <c r="N46" s="76" t="s">
        <v>404</v>
      </c>
      <c r="O46" s="86">
        <f>IF(P46=0,0,Q46/P46)</f>
        <v>-27.349999999999998</v>
      </c>
      <c r="P46" s="80">
        <v>2</v>
      </c>
      <c r="Q46" s="68">
        <v>-54.699999999999996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  <c r="N47" s="76" t="s">
        <v>241</v>
      </c>
      <c r="O47" s="86">
        <f>IF(P47=0,0,Q47/P47)</f>
        <v>-35.400000000000006</v>
      </c>
      <c r="P47" s="80">
        <v>2</v>
      </c>
      <c r="Q47" s="68">
        <v>-70.800000000000011</v>
      </c>
    </row>
    <row r="48" spans="1:17">
      <c r="K48" s="5">
        <v>46</v>
      </c>
      <c r="L48" s="61">
        <v>-353.79999999999984</v>
      </c>
      <c r="N48" s="76" t="s">
        <v>228</v>
      </c>
      <c r="O48" s="86">
        <f>IF(P48=0,0,Q48/P48)</f>
        <v>-58.239999999999995</v>
      </c>
      <c r="P48" s="80">
        <v>5</v>
      </c>
      <c r="Q48" s="68">
        <v>-291.2</v>
      </c>
    </row>
    <row r="49" spans="11:17">
      <c r="K49" s="5">
        <v>47</v>
      </c>
      <c r="L49" s="61">
        <v>-357.39999999999986</v>
      </c>
      <c r="N49" s="76" t="s">
        <v>262</v>
      </c>
      <c r="O49" s="86">
        <f>IF(P49=0,0,Q49/P49)</f>
        <v>-64.5</v>
      </c>
      <c r="P49" s="80">
        <v>1</v>
      </c>
      <c r="Q49" s="68">
        <v>-64.5</v>
      </c>
    </row>
    <row r="50" spans="11:17">
      <c r="K50" s="5">
        <v>48</v>
      </c>
      <c r="L50" s="61">
        <v>-333.99999999999989</v>
      </c>
    </row>
    <row r="51" spans="11:17">
      <c r="K51" s="5">
        <v>49</v>
      </c>
      <c r="L51" s="61">
        <v>-324.99999999999989</v>
      </c>
    </row>
    <row r="52" spans="11:17">
      <c r="K52" s="5">
        <v>50</v>
      </c>
      <c r="L52" s="61">
        <v>-270.09999999999991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14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44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29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22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21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55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49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15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17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34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22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19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40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20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10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50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48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57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42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19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40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1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109</v>
      </c>
      <c r="C2" s="121"/>
      <c r="E2" s="32" t="s">
        <v>181</v>
      </c>
      <c r="F2" s="29" t="s">
        <v>156</v>
      </c>
      <c r="G2" s="12">
        <v>113</v>
      </c>
      <c r="H2" s="93">
        <f>IF(B$17=0,0,G2/B$17)</f>
        <v>0.5280373831775701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484.40366972477062</v>
      </c>
      <c r="P2" s="79">
        <v>109</v>
      </c>
      <c r="Q2" s="63">
        <v>52800</v>
      </c>
    </row>
    <row r="3" spans="1:17">
      <c r="A3" s="19" t="s">
        <v>8</v>
      </c>
      <c r="B3" s="122">
        <v>870</v>
      </c>
      <c r="C3" s="123"/>
      <c r="E3" s="33" t="s">
        <v>54</v>
      </c>
      <c r="F3" s="30" t="s">
        <v>20</v>
      </c>
      <c r="G3" s="13">
        <v>100</v>
      </c>
      <c r="H3" s="94">
        <f>IF(B$17=0,0,G3/B$17)</f>
        <v>0.46728971962616822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103.6697247706422</v>
      </c>
      <c r="P3" s="80">
        <v>109</v>
      </c>
      <c r="Q3" s="64">
        <v>11300</v>
      </c>
    </row>
    <row r="4" spans="1:17">
      <c r="A4" s="19" t="s">
        <v>6</v>
      </c>
      <c r="B4" s="124">
        <v>1044.2</v>
      </c>
      <c r="C4" s="125"/>
      <c r="E4" s="33" t="s">
        <v>184</v>
      </c>
      <c r="F4" s="30" t="s">
        <v>187</v>
      </c>
      <c r="G4" s="13">
        <v>94</v>
      </c>
      <c r="H4" s="94">
        <f>IF(B$17=0,0,G4/B$17)</f>
        <v>0.43925233644859812</v>
      </c>
      <c r="I4" s="56">
        <v>39</v>
      </c>
      <c r="K4" s="5">
        <v>2</v>
      </c>
      <c r="L4" s="61">
        <v>-11.7</v>
      </c>
      <c r="N4" s="76" t="s">
        <v>105</v>
      </c>
      <c r="O4" s="83">
        <f t="shared" si="0"/>
        <v>307.40740740740739</v>
      </c>
      <c r="P4" s="80">
        <v>108</v>
      </c>
      <c r="Q4" s="64">
        <v>33200</v>
      </c>
    </row>
    <row r="5" spans="1:17">
      <c r="A5" s="19" t="s">
        <v>7</v>
      </c>
      <c r="B5" s="126">
        <f>IF(B$2=0,0,B$4/B$2)</f>
        <v>9.5798165137614681</v>
      </c>
      <c r="C5" s="127"/>
      <c r="E5" s="33" t="s">
        <v>60</v>
      </c>
      <c r="F5" s="30" t="s">
        <v>24</v>
      </c>
      <c r="G5" s="13">
        <v>74</v>
      </c>
      <c r="H5" s="94">
        <f>IF(B$17=0,0,G5/B$17)</f>
        <v>0.34579439252336447</v>
      </c>
      <c r="I5" s="56">
        <v>41</v>
      </c>
      <c r="K5" s="5">
        <v>3</v>
      </c>
      <c r="L5" s="61">
        <v>-4.8999999999999995</v>
      </c>
      <c r="N5" s="76" t="s">
        <v>157</v>
      </c>
      <c r="O5" s="83">
        <f>IF(P5=0,0,Q5/P5)</f>
        <v>881.18811881188117</v>
      </c>
      <c r="P5" s="80">
        <v>101</v>
      </c>
      <c r="Q5" s="64">
        <v>89000</v>
      </c>
    </row>
    <row r="6" spans="1:17">
      <c r="A6" s="19" t="s">
        <v>1</v>
      </c>
      <c r="B6" s="128">
        <f>IF(B$2=0,0,(B$7*1+B$8*2+B$9*3+B$10*4)/B$2)</f>
        <v>2.2293577981651378</v>
      </c>
      <c r="C6" s="129"/>
      <c r="E6" s="33" t="s">
        <v>55</v>
      </c>
      <c r="F6" s="30" t="s">
        <v>155</v>
      </c>
      <c r="G6" s="13">
        <v>50</v>
      </c>
      <c r="H6" s="94">
        <f>IF(B$17=0,0,G6/B$17)</f>
        <v>0.23364485981308411</v>
      </c>
      <c r="I6" s="56">
        <v>31</v>
      </c>
      <c r="K6" s="5">
        <v>4</v>
      </c>
      <c r="L6" s="61">
        <v>43.2</v>
      </c>
      <c r="N6" s="76" t="s">
        <v>106</v>
      </c>
      <c r="O6" s="83">
        <f t="shared" ref="O6" si="1">IF(P6=0,0,Q6/P6)</f>
        <v>853.33333333333337</v>
      </c>
      <c r="P6" s="80">
        <v>90</v>
      </c>
      <c r="Q6" s="64">
        <v>76800</v>
      </c>
    </row>
    <row r="7" spans="1:17">
      <c r="A7" s="19" t="s">
        <v>2</v>
      </c>
      <c r="B7" s="13">
        <v>34</v>
      </c>
      <c r="C7" s="6">
        <f t="shared" ref="C7:C12" si="2">IF(B$2=0,0,B7/B$2)</f>
        <v>0.31192660550458717</v>
      </c>
      <c r="E7" s="33" t="s">
        <v>56</v>
      </c>
      <c r="F7" s="30" t="s">
        <v>185</v>
      </c>
      <c r="G7" s="13">
        <v>50</v>
      </c>
      <c r="H7" s="94">
        <f>IF(B$17=0,0,G7/B$17)</f>
        <v>0.23364485981308411</v>
      </c>
      <c r="I7" s="56">
        <v>49</v>
      </c>
      <c r="K7" s="5">
        <v>5</v>
      </c>
      <c r="L7" s="61">
        <v>26.900000000000002</v>
      </c>
      <c r="N7" s="76" t="s">
        <v>107</v>
      </c>
      <c r="O7" s="83">
        <f t="shared" si="0"/>
        <v>614.03508771929819</v>
      </c>
      <c r="P7" s="80">
        <v>57</v>
      </c>
      <c r="Q7" s="64">
        <v>35000</v>
      </c>
    </row>
    <row r="8" spans="1:17">
      <c r="A8" s="19" t="s">
        <v>3</v>
      </c>
      <c r="B8" s="13">
        <v>31</v>
      </c>
      <c r="C8" s="6">
        <f>IF(B$2=0,0,B8/B$2)</f>
        <v>0.28440366972477066</v>
      </c>
      <c r="E8" s="33" t="s">
        <v>59</v>
      </c>
      <c r="F8" s="30" t="s">
        <v>23</v>
      </c>
      <c r="G8" s="13">
        <v>45</v>
      </c>
      <c r="H8" s="94">
        <f>IF(B$17=0,0,G8/B$17)</f>
        <v>0.2102803738317757</v>
      </c>
      <c r="I8" s="56">
        <v>19</v>
      </c>
      <c r="K8" s="5">
        <v>6</v>
      </c>
      <c r="L8" s="61">
        <v>44.5</v>
      </c>
      <c r="N8" s="76" t="s">
        <v>108</v>
      </c>
      <c r="O8" s="83">
        <f t="shared" si="0"/>
        <v>209.375</v>
      </c>
      <c r="P8" s="80">
        <v>32</v>
      </c>
      <c r="Q8" s="64">
        <v>6700</v>
      </c>
    </row>
    <row r="9" spans="1:17">
      <c r="A9" s="20" t="s">
        <v>4</v>
      </c>
      <c r="B9" s="14">
        <v>29</v>
      </c>
      <c r="C9" s="7">
        <f>IF(B$2=0,0,B9/B$2)</f>
        <v>0.26605504587155965</v>
      </c>
      <c r="E9" s="33" t="s">
        <v>57</v>
      </c>
      <c r="F9" s="30" t="s">
        <v>21</v>
      </c>
      <c r="G9" s="13">
        <v>39</v>
      </c>
      <c r="H9" s="94">
        <f>IF(B$17=0,0,G9/B$17)</f>
        <v>0.1822429906542056</v>
      </c>
      <c r="I9" s="56">
        <v>39</v>
      </c>
      <c r="K9" s="5">
        <v>7</v>
      </c>
      <c r="L9" s="61">
        <v>108.6</v>
      </c>
      <c r="N9" s="77" t="s">
        <v>158</v>
      </c>
      <c r="O9" s="84">
        <f t="shared" si="0"/>
        <v>1000</v>
      </c>
      <c r="P9" s="81">
        <v>16</v>
      </c>
      <c r="Q9" s="65">
        <v>16000</v>
      </c>
    </row>
    <row r="10" spans="1:17">
      <c r="A10" s="20" t="s">
        <v>152</v>
      </c>
      <c r="B10" s="14">
        <v>15</v>
      </c>
      <c r="C10" s="7">
        <f>IF(B$2=0,0,B10/B$2)</f>
        <v>0.13761467889908258</v>
      </c>
      <c r="E10" s="33" t="s">
        <v>182</v>
      </c>
      <c r="F10" s="30" t="s">
        <v>19</v>
      </c>
      <c r="G10" s="13">
        <v>30</v>
      </c>
      <c r="H10" s="94">
        <f>IF(B$17=0,0,G10/B$17)</f>
        <v>0.14018691588785046</v>
      </c>
      <c r="I10" s="56">
        <v>20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65</v>
      </c>
      <c r="C11" s="7">
        <f>IF(B$2=0,0,B11/B$2)</f>
        <v>0.59633027522935778</v>
      </c>
      <c r="E11" s="33" t="s">
        <v>58</v>
      </c>
      <c r="F11" s="30" t="s">
        <v>22</v>
      </c>
      <c r="G11" s="13">
        <v>10</v>
      </c>
      <c r="H11" s="94">
        <f>IF(B$17=0,0,G11/B$17)</f>
        <v>4.6728971962616821E-2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9.1743119266055051E-3</v>
      </c>
      <c r="E12" s="33" t="s">
        <v>77</v>
      </c>
      <c r="F12" s="30" t="s">
        <v>41</v>
      </c>
      <c r="G12" s="13">
        <v>10</v>
      </c>
      <c r="H12" s="94">
        <f>IF(B$17=0,0,G12/B$17)</f>
        <v>4.6728971962616821E-2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195</v>
      </c>
      <c r="C13" s="11">
        <f>IF(B$3=0,0,B13/B$3)</f>
        <v>0.22413793103448276</v>
      </c>
      <c r="E13" s="33" t="s">
        <v>183</v>
      </c>
      <c r="F13" s="30" t="s">
        <v>186</v>
      </c>
      <c r="G13" s="13">
        <v>8</v>
      </c>
      <c r="H13" s="94">
        <f>IF(B$17=0,0,G13/B$17)</f>
        <v>3.7383177570093455E-2</v>
      </c>
      <c r="I13" s="56">
        <v>11</v>
      </c>
      <c r="K13" s="5">
        <v>11</v>
      </c>
      <c r="L13" s="61">
        <v>13.699999999999989</v>
      </c>
      <c r="N13" s="76" t="s">
        <v>127</v>
      </c>
      <c r="O13" s="86">
        <f>IF(P13=0,0,Q13/P13)</f>
        <v>5.2307692307692308</v>
      </c>
      <c r="P13" s="80">
        <v>26</v>
      </c>
      <c r="Q13" s="68">
        <v>136</v>
      </c>
    </row>
    <row r="14" spans="1:17">
      <c r="A14" s="19" t="s">
        <v>94</v>
      </c>
      <c r="B14" s="13">
        <v>232</v>
      </c>
      <c r="C14" s="6">
        <f>IF(B$3=0,0,B14/B$3)</f>
        <v>0.26666666666666666</v>
      </c>
      <c r="E14" s="33" t="s">
        <v>74</v>
      </c>
      <c r="F14" s="30" t="s">
        <v>38</v>
      </c>
      <c r="G14" s="13">
        <v>5</v>
      </c>
      <c r="H14" s="94">
        <f>IF(B$17=0,0,G14/B$17)</f>
        <v>2.336448598130841E-2</v>
      </c>
      <c r="I14" s="56">
        <v>24</v>
      </c>
      <c r="K14" s="5">
        <v>12</v>
      </c>
      <c r="L14" s="61">
        <v>-33.300000000000011</v>
      </c>
      <c r="N14" s="76" t="s">
        <v>128</v>
      </c>
      <c r="O14" s="86">
        <f>IF(P14=0,0,Q14/P14)</f>
        <v>5.7000000000000011</v>
      </c>
      <c r="P14" s="80">
        <v>23</v>
      </c>
      <c r="Q14" s="68">
        <v>131.10000000000002</v>
      </c>
    </row>
    <row r="15" spans="1:17">
      <c r="A15" s="18" t="s">
        <v>99</v>
      </c>
      <c r="B15" s="12">
        <f>B21</f>
        <v>113</v>
      </c>
      <c r="C15" s="4">
        <f>IF(B$13=0,0,B15/B$13)</f>
        <v>0.57948717948717954</v>
      </c>
      <c r="E15" s="33" t="s">
        <v>66</v>
      </c>
      <c r="F15" s="30" t="s">
        <v>30</v>
      </c>
      <c r="G15" s="13">
        <v>4</v>
      </c>
      <c r="H15" s="94">
        <f>IF(B$17=0,0,G15/B$17)</f>
        <v>1.8691588785046728E-2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16.737037037037037</v>
      </c>
      <c r="P15" s="81">
        <v>27</v>
      </c>
      <c r="Q15" s="69">
        <v>451.9</v>
      </c>
    </row>
    <row r="16" spans="1:17">
      <c r="A16" s="18" t="s">
        <v>100</v>
      </c>
      <c r="B16" s="12">
        <f>B22</f>
        <v>84</v>
      </c>
      <c r="C16" s="4">
        <f>IF(B$14=0,0,B16/B$14)</f>
        <v>0.36206896551724138</v>
      </c>
      <c r="E16" s="33" t="s">
        <v>69</v>
      </c>
      <c r="F16" s="30" t="s">
        <v>33</v>
      </c>
      <c r="G16" s="13">
        <v>3</v>
      </c>
      <c r="H16" s="94">
        <f>IF(B$17=0,0,G16/B$17)</f>
        <v>1.4018691588785047E-2</v>
      </c>
      <c r="I16" s="56">
        <v>11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214</v>
      </c>
      <c r="C17" s="4">
        <f>IF(B$3=0,0,B17/B$3)</f>
        <v>0.24597701149425288</v>
      </c>
      <c r="E17" s="33" t="s">
        <v>71</v>
      </c>
      <c r="F17" s="30" t="s">
        <v>35</v>
      </c>
      <c r="G17" s="13">
        <v>3</v>
      </c>
      <c r="H17" s="94">
        <f>IF(B$17=0,0,G17/B$17)</f>
        <v>1.4018691588785047E-2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111</v>
      </c>
      <c r="C18" s="6">
        <f>IF(B$3=0,0,B18/B$3)</f>
        <v>0.12758620689655173</v>
      </c>
      <c r="E18" s="33" t="s">
        <v>78</v>
      </c>
      <c r="F18" s="30" t="s">
        <v>42</v>
      </c>
      <c r="G18" s="13">
        <v>3</v>
      </c>
      <c r="H18" s="94">
        <f>IF(B$17=0,0,G18/B$17)</f>
        <v>1.4018691588785047E-2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73</v>
      </c>
      <c r="C19" s="6">
        <f>IF(B$17=0,0,B19/B$17)</f>
        <v>0.34112149532710279</v>
      </c>
      <c r="E19" s="33" t="s">
        <v>67</v>
      </c>
      <c r="F19" s="30" t="s">
        <v>31</v>
      </c>
      <c r="G19" s="13">
        <v>2</v>
      </c>
      <c r="H19" s="94">
        <f>IF(B$17=0,0,G19/B$17)</f>
        <v>9.3457943925233638E-3</v>
      </c>
      <c r="I19" s="56">
        <v>12</v>
      </c>
      <c r="K19" s="5">
        <v>17</v>
      </c>
      <c r="L19" s="61">
        <v>164.89999999999998</v>
      </c>
      <c r="N19" s="76" t="s">
        <v>402</v>
      </c>
      <c r="O19" s="86">
        <f>IF(P19=0,0,Q19/P19)</f>
        <v>70.900000000000006</v>
      </c>
      <c r="P19" s="80">
        <v>1</v>
      </c>
      <c r="Q19" s="68">
        <v>70.900000000000006</v>
      </c>
    </row>
    <row r="20" spans="1:17">
      <c r="A20" s="19" t="s">
        <v>11</v>
      </c>
      <c r="B20" s="13">
        <v>141</v>
      </c>
      <c r="C20" s="6">
        <f>IF(B$17=0,0,B20/B$17)</f>
        <v>0.65887850467289721</v>
      </c>
      <c r="E20" s="33" t="s">
        <v>61</v>
      </c>
      <c r="F20" s="30" t="s">
        <v>25</v>
      </c>
      <c r="G20" s="13">
        <v>1</v>
      </c>
      <c r="H20" s="94">
        <f>IF(B$17=0,0,G20/B$17)</f>
        <v>4.6728971962616819E-3</v>
      </c>
      <c r="I20" s="56">
        <v>9</v>
      </c>
      <c r="K20" s="5">
        <v>18</v>
      </c>
      <c r="L20" s="61">
        <v>145.99999999999997</v>
      </c>
      <c r="N20" s="76" t="s">
        <v>404</v>
      </c>
      <c r="O20" s="86">
        <f>IF(P20=0,0,Q20/P20)</f>
        <v>59.966666666666669</v>
      </c>
      <c r="P20" s="80">
        <v>3</v>
      </c>
      <c r="Q20" s="68">
        <v>179.9</v>
      </c>
    </row>
    <row r="21" spans="1:17">
      <c r="A21" s="19" t="s">
        <v>151</v>
      </c>
      <c r="B21" s="13">
        <v>113</v>
      </c>
      <c r="C21" s="6">
        <f>IF(B$17=0,0,B21/B$17)</f>
        <v>0.5280373831775701</v>
      </c>
      <c r="E21" s="33" t="s">
        <v>62</v>
      </c>
      <c r="F21" s="30" t="s">
        <v>26</v>
      </c>
      <c r="G21" s="13">
        <v>1</v>
      </c>
      <c r="H21" s="94">
        <f>IF(B$17=0,0,G21/B$17)</f>
        <v>4.6728971962616819E-3</v>
      </c>
      <c r="I21" s="56">
        <v>10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84</v>
      </c>
      <c r="C22" s="6">
        <f>IF(B$17=0,0,B22/B$17)</f>
        <v>0.3925233644859813</v>
      </c>
      <c r="E22" s="33" t="s">
        <v>76</v>
      </c>
      <c r="F22" s="30" t="s">
        <v>40</v>
      </c>
      <c r="G22" s="13">
        <v>1</v>
      </c>
      <c r="H22" s="94">
        <f>IF(B$17=0,0,G22/B$17)</f>
        <v>4.6728971962616819E-3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51.966666666666669</v>
      </c>
      <c r="P22" s="80">
        <v>3</v>
      </c>
      <c r="Q22" s="68">
        <v>155.9</v>
      </c>
    </row>
    <row r="23" spans="1:17">
      <c r="A23" s="19" t="s">
        <v>150</v>
      </c>
      <c r="B23" s="13">
        <v>17</v>
      </c>
      <c r="C23" s="6">
        <f>IF(B$17=0,0,B23/B$17)</f>
        <v>7.9439252336448593E-2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396</v>
      </c>
      <c r="O23" s="86">
        <f>IF(P23=0,0,Q23/P23)</f>
        <v>39.22</v>
      </c>
      <c r="P23" s="80">
        <v>5</v>
      </c>
      <c r="Q23" s="68">
        <v>196.1</v>
      </c>
    </row>
    <row r="24" spans="1:17">
      <c r="A24" s="19" t="s">
        <v>5</v>
      </c>
      <c r="B24" s="16">
        <f>IF(B$17=0,0,C24/B$17)</f>
        <v>6022.8971962616824</v>
      </c>
      <c r="C24" s="8">
        <v>1288900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7156.9230769230771</v>
      </c>
      <c r="C25" s="98">
        <v>930400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>IF(P25=0,0,Q25/P25)</f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4267.8571428571431</v>
      </c>
      <c r="C26" s="98">
        <v>358500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>IF(P26=0,0,Q26/P26)</f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-4674.7747747747744</v>
      </c>
      <c r="C27" s="98">
        <v>-518900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>IF(P28=0,0,Q28/P28)</f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392</v>
      </c>
      <c r="O29" s="86">
        <f>IF(P29=0,0,Q29/P29)</f>
        <v>23.92307692307692</v>
      </c>
      <c r="P29" s="80">
        <v>13</v>
      </c>
      <c r="Q29" s="68">
        <v>310.99999999999994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163</v>
      </c>
      <c r="O30" s="86">
        <f>IF(P30=0,0,Q30/P30)</f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255</v>
      </c>
      <c r="O31" s="86">
        <f>IF(P31=0,0,Q31/P31)</f>
        <v>22.211111111111109</v>
      </c>
      <c r="P31" s="80">
        <v>9</v>
      </c>
      <c r="Q31" s="68">
        <v>199.89999999999998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>IF(P32=0,0,Q32/P32)</f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>IF(P33=0,0,Q33/P33)</f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>IF(P34=0,0,Q34/P34)</f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0.11214953271028037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235</v>
      </c>
      <c r="O35" s="86">
        <f>IF(P35=0,0,Q35/P35)</f>
        <v>13.733333333333327</v>
      </c>
      <c r="P35" s="80">
        <v>33</v>
      </c>
      <c r="Q35" s="68">
        <v>453.19999999999982</v>
      </c>
    </row>
    <row r="36" spans="1:17">
      <c r="A36" s="19" t="s">
        <v>135</v>
      </c>
      <c r="B36" s="13">
        <v>52</v>
      </c>
      <c r="C36" s="6">
        <f t="shared" si="3"/>
        <v>0.24299065420560748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>IF(P36=0,0,Q36/P36)</f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61</v>
      </c>
      <c r="C37" s="6">
        <f t="shared" si="3"/>
        <v>0.28504672897196259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>IF(P37=0,0,Q37/P37)</f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34</v>
      </c>
      <c r="C38" s="6">
        <f t="shared" si="3"/>
        <v>0.15887850467289719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>IF(P38=0,0,Q38/P38)</f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26</v>
      </c>
      <c r="C39" s="6">
        <f t="shared" si="3"/>
        <v>0.12149532710280374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>IF(P39=0,0,Q39/P39)</f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3"/>
        <v>4.2056074766355138E-2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>IF(P40=0,0,Q40/P40)</f>
        <v>8.305714285714286</v>
      </c>
      <c r="P40" s="80">
        <v>35</v>
      </c>
      <c r="Q40" s="68">
        <v>290.7</v>
      </c>
    </row>
    <row r="41" spans="1:17">
      <c r="A41" s="19" t="s">
        <v>141</v>
      </c>
      <c r="B41" s="100">
        <v>7</v>
      </c>
      <c r="C41" s="6">
        <f t="shared" si="3"/>
        <v>3.2710280373831772E-2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>IF(P41=0,0,Q41/P41)</f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3"/>
        <v>4.6728971962616819E-3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458</v>
      </c>
      <c r="O42" s="86">
        <f>IF(P42=0,0,Q42/P42)</f>
        <v>4.549999999999998</v>
      </c>
      <c r="P42" s="80">
        <v>4</v>
      </c>
      <c r="Q42" s="68">
        <v>18.199999999999992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169</v>
      </c>
      <c r="O43" s="86">
        <f>IF(P43=0,0,Q43/P43)</f>
        <v>1.3205882352941225</v>
      </c>
      <c r="P43" s="80">
        <v>34</v>
      </c>
      <c r="Q43" s="68">
        <v>44.900000000000162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276</v>
      </c>
      <c r="O44" s="86">
        <f>IF(P44=0,0,Q44/P44)</f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-2.1</v>
      </c>
      <c r="P45" s="80">
        <v>8</v>
      </c>
      <c r="Q45" s="68">
        <v>-16.8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388</v>
      </c>
      <c r="O46" s="86">
        <f>IF(P46=0,0,Q46/P46)</f>
        <v>-2.9888888888888894</v>
      </c>
      <c r="P46" s="80">
        <v>9</v>
      </c>
      <c r="Q46" s="68">
        <v>-26.900000000000006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442</v>
      </c>
      <c r="O47" s="86">
        <f>IF(P47=0,0,Q47/P47)</f>
        <v>-6.4666666666666694</v>
      </c>
      <c r="P47" s="80">
        <v>3</v>
      </c>
      <c r="Q47" s="68">
        <v>-19.400000000000009</v>
      </c>
    </row>
    <row r="48" spans="1:17">
      <c r="K48" s="5">
        <v>46</v>
      </c>
      <c r="L48" s="61">
        <v>636.50000000000023</v>
      </c>
      <c r="N48" s="76" t="s">
        <v>228</v>
      </c>
      <c r="O48" s="86">
        <f>IF(P48=0,0,Q48/P48)</f>
        <v>-11.933333333333332</v>
      </c>
      <c r="P48" s="80">
        <v>3</v>
      </c>
      <c r="Q48" s="68">
        <v>-35.799999999999997</v>
      </c>
    </row>
    <row r="49" spans="11:17">
      <c r="K49" s="5">
        <v>47</v>
      </c>
      <c r="L49" s="61">
        <v>700.70000000000027</v>
      </c>
      <c r="N49" s="76" t="s">
        <v>441</v>
      </c>
      <c r="O49" s="86">
        <f>IF(P49=0,0,Q49/P49)</f>
        <v>-26.500000000000004</v>
      </c>
      <c r="P49" s="80">
        <v>1</v>
      </c>
      <c r="Q49" s="68">
        <v>-26.500000000000004</v>
      </c>
    </row>
    <row r="50" spans="11:17">
      <c r="K50" s="5">
        <v>48</v>
      </c>
      <c r="L50" s="61">
        <v>686.50000000000023</v>
      </c>
      <c r="N50" s="76" t="s">
        <v>435</v>
      </c>
      <c r="O50" s="86">
        <f>IF(P50=0,0,Q50/P50)</f>
        <v>-29.7</v>
      </c>
      <c r="P50" s="80">
        <v>1</v>
      </c>
      <c r="Q50" s="68">
        <v>-29.7</v>
      </c>
    </row>
    <row r="51" spans="11:17">
      <c r="K51" s="5">
        <v>49</v>
      </c>
      <c r="L51" s="61">
        <v>743.10000000000025</v>
      </c>
      <c r="N51" s="76" t="s">
        <v>264</v>
      </c>
      <c r="O51" s="86">
        <f>IF(P51=0,0,Q51/P51)</f>
        <v>-45.3</v>
      </c>
      <c r="P51" s="80">
        <v>1</v>
      </c>
      <c r="Q51" s="68">
        <v>-45.3</v>
      </c>
    </row>
    <row r="52" spans="11:17">
      <c r="K52" s="5">
        <v>50</v>
      </c>
      <c r="L52" s="61">
        <v>808.9000000000002</v>
      </c>
      <c r="N52" s="76" t="s">
        <v>463</v>
      </c>
      <c r="O52" s="86">
        <f>IF(P52=0,0,Q52/P52)</f>
        <v>-45.8</v>
      </c>
      <c r="P52" s="80">
        <v>1</v>
      </c>
      <c r="Q52" s="68">
        <v>-45.8</v>
      </c>
    </row>
    <row r="53" spans="11:17">
      <c r="K53" s="5">
        <v>51</v>
      </c>
      <c r="L53" s="61">
        <v>813.50000000000023</v>
      </c>
    </row>
    <row r="54" spans="11:17">
      <c r="K54" s="5">
        <v>52</v>
      </c>
      <c r="L54" s="61">
        <v>786.00000000000023</v>
      </c>
    </row>
    <row r="55" spans="11:17">
      <c r="K55" s="5">
        <v>53</v>
      </c>
      <c r="L55" s="61">
        <v>732.10000000000025</v>
      </c>
    </row>
    <row r="56" spans="11:17">
      <c r="K56" s="5">
        <v>54</v>
      </c>
      <c r="L56" s="61">
        <v>781.00000000000023</v>
      </c>
    </row>
    <row r="57" spans="11:17">
      <c r="K57" s="5">
        <v>55</v>
      </c>
      <c r="L57" s="61">
        <v>752.60000000000025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</sheetData>
  <sortState xmlns:xlrd2="http://schemas.microsoft.com/office/spreadsheetml/2017/richdata2" ref="N18:Q5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21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23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35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54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44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26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22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38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15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14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33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31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21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51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24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44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19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44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34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35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23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32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15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17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45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53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53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30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12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52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40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8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41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38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18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36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14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12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16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15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29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41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0.7142857142857143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2090.3225806451615</v>
      </c>
      <c r="P2" s="79">
        <v>31</v>
      </c>
      <c r="Q2" s="63">
        <v>64800</v>
      </c>
    </row>
    <row r="3" spans="1:17">
      <c r="A3" s="19" t="s">
        <v>8</v>
      </c>
      <c r="B3" s="122">
        <v>270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0.5357142857142857</v>
      </c>
      <c r="I3" s="56">
        <v>28</v>
      </c>
      <c r="K3" s="5">
        <v>1</v>
      </c>
      <c r="L3" s="61">
        <v>59.3</v>
      </c>
      <c r="N3" s="76" t="s">
        <v>104</v>
      </c>
      <c r="O3" s="83">
        <f t="shared" si="0"/>
        <v>-145.16129032258064</v>
      </c>
      <c r="P3" s="80">
        <v>31</v>
      </c>
      <c r="Q3" s="64">
        <v>-4500</v>
      </c>
    </row>
    <row r="4" spans="1:17">
      <c r="A4" s="19" t="s">
        <v>6</v>
      </c>
      <c r="B4" s="124">
        <v>231.39999999999989</v>
      </c>
      <c r="C4" s="125"/>
      <c r="E4" s="33" t="s">
        <v>184</v>
      </c>
      <c r="F4" s="30" t="s">
        <v>187</v>
      </c>
      <c r="G4" s="13">
        <v>25</v>
      </c>
      <c r="H4" s="94">
        <f>IF(B$17=0,0,G4/B$17)</f>
        <v>0.44642857142857145</v>
      </c>
      <c r="I4" s="56">
        <v>37</v>
      </c>
      <c r="K4" s="5">
        <v>2</v>
      </c>
      <c r="L4" s="61">
        <v>33.799999999999997</v>
      </c>
      <c r="N4" s="76" t="s">
        <v>105</v>
      </c>
      <c r="O4" s="83">
        <f t="shared" si="0"/>
        <v>-1476.6666666666667</v>
      </c>
      <c r="P4" s="80">
        <v>30</v>
      </c>
      <c r="Q4" s="64">
        <v>-44300</v>
      </c>
    </row>
    <row r="5" spans="1:17">
      <c r="A5" s="19" t="s">
        <v>7</v>
      </c>
      <c r="B5" s="126">
        <f>IF(B$2=0,0,B$4/B$2)</f>
        <v>7.4645161290322548</v>
      </c>
      <c r="C5" s="127"/>
      <c r="E5" s="33" t="s">
        <v>55</v>
      </c>
      <c r="F5" s="30" t="s">
        <v>155</v>
      </c>
      <c r="G5" s="13">
        <v>17</v>
      </c>
      <c r="H5" s="94">
        <f>IF(B$17=0,0,G5/B$17)</f>
        <v>0.30357142857142855</v>
      </c>
      <c r="I5" s="56">
        <v>16</v>
      </c>
      <c r="K5" s="5">
        <v>3</v>
      </c>
      <c r="L5" s="61">
        <v>101.6</v>
      </c>
      <c r="N5" s="76" t="s">
        <v>157</v>
      </c>
      <c r="O5" s="83">
        <f>IF(P5=0,0,Q5/P5)</f>
        <v>103.44827586206897</v>
      </c>
      <c r="P5" s="80">
        <v>29</v>
      </c>
      <c r="Q5" s="64">
        <v>3000</v>
      </c>
    </row>
    <row r="6" spans="1:17">
      <c r="A6" s="19" t="s">
        <v>1</v>
      </c>
      <c r="B6" s="128">
        <f>IF(B$2=0,0,(B$7*1+B$8*2+B$9*3+B$10*4)/B$2)</f>
        <v>2.3225806451612905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0.26785714285714285</v>
      </c>
      <c r="I6" s="56">
        <v>34</v>
      </c>
      <c r="K6" s="5">
        <v>4</v>
      </c>
      <c r="L6" s="61">
        <v>148.5</v>
      </c>
      <c r="N6" s="76" t="s">
        <v>106</v>
      </c>
      <c r="O6" s="83">
        <f t="shared" ref="O6" si="1">IF(P6=0,0,Q6/P6)</f>
        <v>1680.7692307692307</v>
      </c>
      <c r="P6" s="80">
        <v>26</v>
      </c>
      <c r="Q6" s="64">
        <v>43700</v>
      </c>
    </row>
    <row r="7" spans="1:17">
      <c r="A7" s="19" t="s">
        <v>2</v>
      </c>
      <c r="B7" s="13">
        <v>10</v>
      </c>
      <c r="C7" s="6">
        <f t="shared" ref="C7:C12" si="2">IF(B$2=0,0,B7/B$2)</f>
        <v>0.32258064516129031</v>
      </c>
      <c r="E7" s="33" t="s">
        <v>59</v>
      </c>
      <c r="F7" s="30" t="s">
        <v>23</v>
      </c>
      <c r="G7" s="13">
        <v>14</v>
      </c>
      <c r="H7" s="94">
        <f>IF(B$17=0,0,G7/B$17)</f>
        <v>0.25</v>
      </c>
      <c r="I7" s="56">
        <v>9</v>
      </c>
      <c r="K7" s="5">
        <v>5</v>
      </c>
      <c r="L7" s="61">
        <v>127</v>
      </c>
      <c r="N7" s="76" t="s">
        <v>107</v>
      </c>
      <c r="O7" s="83">
        <f t="shared" si="0"/>
        <v>695</v>
      </c>
      <c r="P7" s="80">
        <v>20</v>
      </c>
      <c r="Q7" s="64">
        <v>13900</v>
      </c>
    </row>
    <row r="8" spans="1:17">
      <c r="A8" s="19" t="s">
        <v>3</v>
      </c>
      <c r="B8" s="13">
        <v>7</v>
      </c>
      <c r="C8" s="6">
        <f>IF(B$2=0,0,B8/B$2)</f>
        <v>0.22580645161290322</v>
      </c>
      <c r="E8" s="33" t="s">
        <v>60</v>
      </c>
      <c r="F8" s="30" t="s">
        <v>24</v>
      </c>
      <c r="G8" s="13">
        <v>13</v>
      </c>
      <c r="H8" s="94">
        <f>IF(B$17=0,0,G8/B$17)</f>
        <v>0.23214285714285715</v>
      </c>
      <c r="I8" s="56">
        <v>51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0.25806451612903225</v>
      </c>
      <c r="E9" s="33" t="s">
        <v>182</v>
      </c>
      <c r="F9" s="30" t="s">
        <v>19</v>
      </c>
      <c r="G9" s="13">
        <v>8</v>
      </c>
      <c r="H9" s="94">
        <f>IF(B$17=0,0,G9/B$17)</f>
        <v>0.14285714285714285</v>
      </c>
      <c r="I9" s="56">
        <v>18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6</v>
      </c>
      <c r="C10" s="7">
        <f>IF(B$2=0,0,B10/B$2)</f>
        <v>0.19354838709677419</v>
      </c>
      <c r="E10" s="33" t="s">
        <v>57</v>
      </c>
      <c r="F10" s="30" t="s">
        <v>21</v>
      </c>
      <c r="G10" s="13">
        <v>8</v>
      </c>
      <c r="H10" s="94">
        <f>IF(B$17=0,0,G10/B$17)</f>
        <v>0.14285714285714285</v>
      </c>
      <c r="I10" s="56">
        <v>45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0.54838709677419351</v>
      </c>
      <c r="E11" s="33" t="s">
        <v>74</v>
      </c>
      <c r="F11" s="30" t="s">
        <v>38</v>
      </c>
      <c r="G11" s="13">
        <v>4</v>
      </c>
      <c r="H11" s="94">
        <f>IF(B$17=0,0,G11/B$17)</f>
        <v>7.1428571428571425E-2</v>
      </c>
      <c r="I11" s="56">
        <v>10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3.5714285714285712E-2</v>
      </c>
      <c r="I12" s="56">
        <v>7</v>
      </c>
      <c r="K12" s="5">
        <v>10</v>
      </c>
      <c r="L12" s="61">
        <v>319.5</v>
      </c>
      <c r="N12" s="75" t="s">
        <v>126</v>
      </c>
      <c r="O12" s="85">
        <f>IF(P12=0,0,Q12/P12)</f>
        <v>16.025000000000002</v>
      </c>
      <c r="P12" s="79">
        <v>12</v>
      </c>
      <c r="Q12" s="67">
        <v>192.30000000000004</v>
      </c>
    </row>
    <row r="13" spans="1:17">
      <c r="A13" s="22" t="s">
        <v>97</v>
      </c>
      <c r="B13" s="15">
        <v>61</v>
      </c>
      <c r="C13" s="11">
        <f>IF(B$3=0,0,B13/B$3)</f>
        <v>0.22592592592592592</v>
      </c>
      <c r="E13" s="33" t="s">
        <v>77</v>
      </c>
      <c r="F13" s="30" t="s">
        <v>41</v>
      </c>
      <c r="G13" s="13">
        <v>2</v>
      </c>
      <c r="H13" s="94">
        <f>IF(B$17=0,0,G13/B$17)</f>
        <v>3.5714285714285712E-2</v>
      </c>
      <c r="I13" s="56">
        <v>18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55</v>
      </c>
      <c r="C14" s="6">
        <f>IF(B$3=0,0,B14/B$3)</f>
        <v>0.20370370370370369</v>
      </c>
      <c r="E14" s="33" t="s">
        <v>58</v>
      </c>
      <c r="F14" s="30" t="s">
        <v>22</v>
      </c>
      <c r="G14" s="13">
        <v>1</v>
      </c>
      <c r="H14" s="94">
        <f>IF(B$17=0,0,G14/B$17)</f>
        <v>1.7857142857142856E-2</v>
      </c>
      <c r="I14" s="56">
        <v>40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30</v>
      </c>
      <c r="C15" s="4">
        <f>IF(B$13=0,0,B15/B$13)</f>
        <v>0.49180327868852458</v>
      </c>
      <c r="E15" s="33" t="s">
        <v>183</v>
      </c>
      <c r="F15" s="30" t="s">
        <v>186</v>
      </c>
      <c r="G15" s="13">
        <v>1</v>
      </c>
      <c r="H15" s="94">
        <f>IF(B$17=0,0,G15/B$17)</f>
        <v>1.7857142857142856E-2</v>
      </c>
      <c r="I15" s="56">
        <v>22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20</v>
      </c>
      <c r="C16" s="4">
        <f>IF(B$14=0,0,B16/B$14)</f>
        <v>0.36363636363636365</v>
      </c>
      <c r="E16" s="33" t="s">
        <v>68</v>
      </c>
      <c r="F16" s="30" t="s">
        <v>32</v>
      </c>
      <c r="G16" s="13">
        <v>1</v>
      </c>
      <c r="H16" s="94">
        <f>IF(B$17=0,0,G16/B$17)</f>
        <v>1.7857142857142856E-2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0.2074074074074074</v>
      </c>
      <c r="E17" s="33" t="s">
        <v>71</v>
      </c>
      <c r="F17" s="30" t="s">
        <v>35</v>
      </c>
      <c r="G17" s="13">
        <v>1</v>
      </c>
      <c r="H17" s="94">
        <f>IF(B$17=0,0,G17/B$17)</f>
        <v>1.7857142857142856E-2</v>
      </c>
      <c r="I17" s="56">
        <v>18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0.12962962962962962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 t="shared" ref="O18:O37" si="3"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18</v>
      </c>
      <c r="C19" s="6">
        <f>IF(B$17=0,0,B19/B$17)</f>
        <v>0.32142857142857145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458</v>
      </c>
      <c r="O19" s="86">
        <f t="shared" si="3"/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38</v>
      </c>
      <c r="C20" s="6">
        <f>IF(B$17=0,0,B20/B$17)</f>
        <v>0.6785714285714286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 t="shared" si="3"/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30</v>
      </c>
      <c r="C21" s="6">
        <f>IF(B$17=0,0,B21/B$17)</f>
        <v>0.5357142857142857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 t="shared" si="3"/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20</v>
      </c>
      <c r="C22" s="6">
        <f>IF(B$17=0,0,B22/B$17)</f>
        <v>0.35714285714285715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238</v>
      </c>
      <c r="O22" s="86">
        <f t="shared" si="3"/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0.10714285714285714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272</v>
      </c>
      <c r="O23" s="86">
        <f t="shared" si="3"/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6867.8571428571431</v>
      </c>
      <c r="C24" s="8">
        <v>384600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262.19999999999993</v>
      </c>
      <c r="N24" s="76" t="s">
        <v>392</v>
      </c>
      <c r="O24" s="86">
        <f t="shared" si="3"/>
        <v>32.86666666666666</v>
      </c>
      <c r="P24" s="80">
        <v>15</v>
      </c>
      <c r="Q24" s="68">
        <v>492.99999999999994</v>
      </c>
    </row>
    <row r="25" spans="1:17">
      <c r="A25" s="20" t="s">
        <v>133</v>
      </c>
      <c r="B25" s="97">
        <f>IF($B$17-B$16=0,0,C25/($B$17-B$16))</f>
        <v>7922.2222222222226</v>
      </c>
      <c r="C25" s="98">
        <v>285200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412</v>
      </c>
      <c r="O25" s="86">
        <f t="shared" si="3"/>
        <v>30.050000000000004</v>
      </c>
      <c r="P25" s="80">
        <v>4</v>
      </c>
      <c r="Q25" s="68">
        <v>120.20000000000002</v>
      </c>
    </row>
    <row r="26" spans="1:17">
      <c r="A26" s="20" t="s">
        <v>134</v>
      </c>
      <c r="B26" s="97">
        <f>IF(B$16=0,0,C26/B$16)</f>
        <v>4970</v>
      </c>
      <c r="C26" s="98">
        <v>99400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169</v>
      </c>
      <c r="O26" s="86">
        <f t="shared" si="3"/>
        <v>17.207142857142852</v>
      </c>
      <c r="P26" s="80">
        <v>14</v>
      </c>
      <c r="Q26" s="68">
        <v>240.89999999999992</v>
      </c>
    </row>
    <row r="27" spans="1:17">
      <c r="A27" s="20" t="s">
        <v>132</v>
      </c>
      <c r="B27" s="97">
        <f>IF(B$18=0,0,C27/B$18)</f>
        <v>-4680</v>
      </c>
      <c r="C27" s="98">
        <v>-163800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396</v>
      </c>
      <c r="O27" s="86">
        <f t="shared" si="3"/>
        <v>16.18</v>
      </c>
      <c r="P27" s="80">
        <v>10</v>
      </c>
      <c r="Q27" s="68">
        <v>161.80000000000001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333</v>
      </c>
      <c r="O28" s="86">
        <f t="shared" si="3"/>
        <v>13.759999999999996</v>
      </c>
      <c r="P28" s="80">
        <v>5</v>
      </c>
      <c r="Q28" s="68">
        <v>68.799999999999983</v>
      </c>
    </row>
    <row r="29" spans="1:17">
      <c r="A29" s="19" t="s">
        <v>131</v>
      </c>
      <c r="B29" s="13">
        <v>41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263</v>
      </c>
      <c r="O29" s="86">
        <f t="shared" si="3"/>
        <v>2.9888888888888916</v>
      </c>
      <c r="P29" s="80">
        <v>9</v>
      </c>
      <c r="Q29" s="68">
        <v>26.900000000000023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217.59999999999991</v>
      </c>
      <c r="N30" s="76" t="s">
        <v>235</v>
      </c>
      <c r="O30" s="86">
        <f t="shared" si="3"/>
        <v>-12.028571428571425</v>
      </c>
      <c r="P30" s="80">
        <v>7</v>
      </c>
      <c r="Q30" s="68">
        <v>-84.199999999999974</v>
      </c>
    </row>
    <row r="31" spans="1:17">
      <c r="A31" s="22" t="s">
        <v>148</v>
      </c>
      <c r="B31" s="116">
        <v>57800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391</v>
      </c>
      <c r="O31" s="86">
        <f t="shared" si="3"/>
        <v>-13.333333333333334</v>
      </c>
      <c r="P31" s="80">
        <v>6</v>
      </c>
      <c r="Q31" s="68">
        <v>-80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402</v>
      </c>
      <c r="O32" s="86">
        <f t="shared" si="3"/>
        <v>-19.049999999999997</v>
      </c>
      <c r="P32" s="80">
        <v>4</v>
      </c>
      <c r="Q32" s="68">
        <v>-76.199999999999989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386</v>
      </c>
      <c r="O33" s="86">
        <f t="shared" si="3"/>
        <v>-34.1</v>
      </c>
      <c r="P33" s="80">
        <v>1</v>
      </c>
      <c r="Q33" s="68">
        <v>-34.1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-44.900000000000006</v>
      </c>
      <c r="P34" s="80">
        <v>1</v>
      </c>
      <c r="Q34" s="68">
        <v>-44.900000000000006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 t="shared" si="3"/>
        <v>-68.525000000000006</v>
      </c>
      <c r="P35" s="80">
        <v>4</v>
      </c>
      <c r="Q35" s="68">
        <v>-274.10000000000002</v>
      </c>
    </row>
    <row r="36" spans="1:17">
      <c r="A36" s="19" t="s">
        <v>135</v>
      </c>
      <c r="B36" s="13">
        <v>5</v>
      </c>
      <c r="C36" s="6">
        <f t="shared" si="4"/>
        <v>8.9285714285714288E-2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 t="shared" si="3"/>
        <v>-89</v>
      </c>
      <c r="P36" s="80">
        <v>2</v>
      </c>
      <c r="Q36" s="68">
        <v>-178</v>
      </c>
    </row>
    <row r="37" spans="1:17">
      <c r="A37" s="19" t="s">
        <v>136</v>
      </c>
      <c r="B37" s="100">
        <v>13</v>
      </c>
      <c r="C37" s="6">
        <f t="shared" si="4"/>
        <v>0.23214285714285715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395</v>
      </c>
      <c r="O37" s="86">
        <f t="shared" si="3"/>
        <v>-99</v>
      </c>
      <c r="P37" s="80">
        <v>1</v>
      </c>
      <c r="Q37" s="68">
        <v>-99</v>
      </c>
    </row>
    <row r="38" spans="1:17">
      <c r="A38" s="19" t="s">
        <v>137</v>
      </c>
      <c r="B38" s="100">
        <v>9</v>
      </c>
      <c r="C38" s="6">
        <f t="shared" si="4"/>
        <v>0.16071428571428573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8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1.7857142857142856E-2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0.47540983606557374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-2861.1111111111113</v>
      </c>
      <c r="P2" s="79">
        <v>36</v>
      </c>
      <c r="Q2" s="63">
        <v>-103000</v>
      </c>
    </row>
    <row r="3" spans="1:17">
      <c r="A3" s="19" t="s">
        <v>8</v>
      </c>
      <c r="B3" s="122">
        <v>321</v>
      </c>
      <c r="C3" s="123"/>
      <c r="E3" s="33" t="s">
        <v>184</v>
      </c>
      <c r="F3" s="30" t="s">
        <v>187</v>
      </c>
      <c r="G3" s="13">
        <v>27</v>
      </c>
      <c r="H3" s="94">
        <f>IF(B$17=0,0,G3/B$17)</f>
        <v>0.44262295081967212</v>
      </c>
      <c r="I3" s="56">
        <v>38</v>
      </c>
      <c r="K3" s="5">
        <v>1</v>
      </c>
      <c r="L3" s="61">
        <v>-45.5</v>
      </c>
      <c r="N3" s="76" t="s">
        <v>104</v>
      </c>
      <c r="O3" s="83">
        <f t="shared" si="0"/>
        <v>108.33333333333333</v>
      </c>
      <c r="P3" s="80">
        <v>36</v>
      </c>
      <c r="Q3" s="64">
        <v>3900</v>
      </c>
    </row>
    <row r="4" spans="1:17">
      <c r="A4" s="19" t="s">
        <v>6</v>
      </c>
      <c r="B4" s="124">
        <v>-910.20000000000016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0.39344262295081966</v>
      </c>
      <c r="I4" s="56">
        <v>27</v>
      </c>
      <c r="K4" s="5">
        <v>2</v>
      </c>
      <c r="L4" s="61">
        <v>-31.6</v>
      </c>
      <c r="N4" s="76" t="s">
        <v>105</v>
      </c>
      <c r="O4" s="83">
        <f t="shared" si="0"/>
        <v>-437.14285714285717</v>
      </c>
      <c r="P4" s="80">
        <v>35</v>
      </c>
      <c r="Q4" s="64">
        <v>-15300</v>
      </c>
    </row>
    <row r="5" spans="1:17">
      <c r="A5" s="19" t="s">
        <v>7</v>
      </c>
      <c r="B5" s="126">
        <f>IF(B$2=0,0,B$4/B$2)</f>
        <v>-25.283333333333339</v>
      </c>
      <c r="C5" s="127"/>
      <c r="E5" s="33" t="s">
        <v>54</v>
      </c>
      <c r="F5" s="30" t="s">
        <v>20</v>
      </c>
      <c r="G5" s="13">
        <v>22</v>
      </c>
      <c r="H5" s="94">
        <f>IF(B$17=0,0,G5/B$17)</f>
        <v>0.36065573770491804</v>
      </c>
      <c r="I5" s="56">
        <v>44</v>
      </c>
      <c r="K5" s="5">
        <v>3</v>
      </c>
      <c r="L5" s="61">
        <v>-57.8</v>
      </c>
      <c r="N5" s="76" t="s">
        <v>157</v>
      </c>
      <c r="O5" s="83">
        <f>IF(P5=0,0,Q5/P5)</f>
        <v>-2187.878787878788</v>
      </c>
      <c r="P5" s="80">
        <v>33</v>
      </c>
      <c r="Q5" s="64">
        <v>-72200</v>
      </c>
    </row>
    <row r="6" spans="1:17">
      <c r="A6" s="19" t="s">
        <v>1</v>
      </c>
      <c r="B6" s="128">
        <f>IF(B$2=0,0,(B$7*1+B$8*2+B$9*3+B$10*4)/B$2)</f>
        <v>3.1944444444444446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0.24590163934426229</v>
      </c>
      <c r="I6" s="56">
        <v>46</v>
      </c>
      <c r="K6" s="5">
        <v>4</v>
      </c>
      <c r="L6" s="61">
        <v>-98.4</v>
      </c>
      <c r="N6" s="76" t="s">
        <v>106</v>
      </c>
      <c r="O6" s="83">
        <f t="shared" ref="O6" si="1">IF(P6=0,0,Q6/P6)</f>
        <v>-212.90322580645162</v>
      </c>
      <c r="P6" s="80">
        <v>31</v>
      </c>
      <c r="Q6" s="64">
        <v>-6600</v>
      </c>
    </row>
    <row r="7" spans="1:17">
      <c r="A7" s="19" t="s">
        <v>2</v>
      </c>
      <c r="B7" s="13">
        <v>2</v>
      </c>
      <c r="C7" s="6">
        <f t="shared" ref="C7:C12" si="2">IF(B$2=0,0,B7/B$2)</f>
        <v>5.5555555555555552E-2</v>
      </c>
      <c r="E7" s="33" t="s">
        <v>57</v>
      </c>
      <c r="F7" s="30" t="s">
        <v>21</v>
      </c>
      <c r="G7" s="13">
        <v>13</v>
      </c>
      <c r="H7" s="94">
        <f>IF(B$17=0,0,G7/B$17)</f>
        <v>0.21311475409836064</v>
      </c>
      <c r="I7" s="56">
        <v>30</v>
      </c>
      <c r="K7" s="5">
        <v>5</v>
      </c>
      <c r="L7" s="61">
        <v>-149.80000000000001</v>
      </c>
      <c r="N7" s="76" t="s">
        <v>107</v>
      </c>
      <c r="O7" s="83">
        <f t="shared" si="0"/>
        <v>-1170.8333333333333</v>
      </c>
      <c r="P7" s="80">
        <v>24</v>
      </c>
      <c r="Q7" s="64">
        <v>-28100</v>
      </c>
    </row>
    <row r="8" spans="1:17">
      <c r="A8" s="19" t="s">
        <v>3</v>
      </c>
      <c r="B8" s="13">
        <v>8</v>
      </c>
      <c r="C8" s="6">
        <f>IF(B$2=0,0,B8/B$2)</f>
        <v>0.22222222222222221</v>
      </c>
      <c r="E8" s="33" t="s">
        <v>59</v>
      </c>
      <c r="F8" s="30" t="s">
        <v>23</v>
      </c>
      <c r="G8" s="13">
        <v>12</v>
      </c>
      <c r="H8" s="94">
        <f>IF(B$17=0,0,G8/B$17)</f>
        <v>0.19672131147540983</v>
      </c>
      <c r="I8" s="56">
        <v>21</v>
      </c>
      <c r="K8" s="5">
        <v>6</v>
      </c>
      <c r="L8" s="61">
        <v>-134.5</v>
      </c>
      <c r="N8" s="76" t="s">
        <v>108</v>
      </c>
      <c r="O8" s="83">
        <f t="shared" si="0"/>
        <v>-1406.25</v>
      </c>
      <c r="P8" s="80">
        <v>16</v>
      </c>
      <c r="Q8" s="64">
        <v>-22500</v>
      </c>
    </row>
    <row r="9" spans="1:17">
      <c r="A9" s="20" t="s">
        <v>4</v>
      </c>
      <c r="B9" s="14">
        <v>7</v>
      </c>
      <c r="C9" s="7">
        <f>IF(B$2=0,0,B9/B$2)</f>
        <v>0.19444444444444445</v>
      </c>
      <c r="E9" s="33" t="s">
        <v>55</v>
      </c>
      <c r="F9" s="30" t="s">
        <v>155</v>
      </c>
      <c r="G9" s="13">
        <v>11</v>
      </c>
      <c r="H9" s="94">
        <f>IF(B$17=0,0,G9/B$17)</f>
        <v>0.18032786885245902</v>
      </c>
      <c r="I9" s="56">
        <v>40</v>
      </c>
      <c r="K9" s="5">
        <v>7</v>
      </c>
      <c r="L9" s="61">
        <v>-174.2</v>
      </c>
      <c r="N9" s="77" t="s">
        <v>158</v>
      </c>
      <c r="O9" s="84">
        <f t="shared" si="0"/>
        <v>-1266.6666666666667</v>
      </c>
      <c r="P9" s="81">
        <v>9</v>
      </c>
      <c r="Q9" s="65">
        <v>-11400</v>
      </c>
    </row>
    <row r="10" spans="1:17">
      <c r="A10" s="20" t="s">
        <v>152</v>
      </c>
      <c r="B10" s="14">
        <v>19</v>
      </c>
      <c r="C10" s="7">
        <f>IF(B$2=0,0,B10/B$2)</f>
        <v>0.52777777777777779</v>
      </c>
      <c r="E10" s="33" t="s">
        <v>182</v>
      </c>
      <c r="F10" s="30" t="s">
        <v>19</v>
      </c>
      <c r="G10" s="13">
        <v>4</v>
      </c>
      <c r="H10" s="94">
        <f>IF(B$17=0,0,G10/B$17)</f>
        <v>6.5573770491803282E-2</v>
      </c>
      <c r="I10" s="56">
        <v>36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0.27777777777777779</v>
      </c>
      <c r="E11" s="33" t="s">
        <v>183</v>
      </c>
      <c r="F11" s="30" t="s">
        <v>186</v>
      </c>
      <c r="G11" s="13">
        <v>2</v>
      </c>
      <c r="H11" s="94">
        <f>IF(B$17=0,0,G11/B$17)</f>
        <v>3.2786885245901641E-2</v>
      </c>
      <c r="I11" s="56">
        <v>16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5.5555555555555552E-2</v>
      </c>
      <c r="E12" s="33" t="s">
        <v>58</v>
      </c>
      <c r="F12" s="30" t="s">
        <v>22</v>
      </c>
      <c r="G12" s="13">
        <v>1</v>
      </c>
      <c r="H12" s="94">
        <f>IF(B$17=0,0,G12/B$17)</f>
        <v>1.6393442622950821E-2</v>
      </c>
      <c r="I12" s="56">
        <v>41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59</v>
      </c>
      <c r="C13" s="11">
        <f>IF(B$3=0,0,B13/B$3)</f>
        <v>0.18380062305295949</v>
      </c>
      <c r="E13" s="33" t="s">
        <v>63</v>
      </c>
      <c r="F13" s="30" t="s">
        <v>27</v>
      </c>
      <c r="G13" s="13">
        <v>1</v>
      </c>
      <c r="H13" s="94">
        <f>IF(B$17=0,0,G13/B$17)</f>
        <v>1.6393442622950821E-2</v>
      </c>
      <c r="I13" s="56">
        <v>2</v>
      </c>
      <c r="K13" s="5">
        <v>11</v>
      </c>
      <c r="L13" s="61">
        <v>-247.70000000000005</v>
      </c>
      <c r="N13" s="76" t="s">
        <v>127</v>
      </c>
      <c r="O13" s="86">
        <f>IF(P13=0,0,Q13/P13)</f>
        <v>-36.787499999999994</v>
      </c>
      <c r="P13" s="80">
        <v>8</v>
      </c>
      <c r="Q13" s="68">
        <v>-294.29999999999995</v>
      </c>
    </row>
    <row r="14" spans="1:17">
      <c r="A14" s="19" t="s">
        <v>94</v>
      </c>
      <c r="B14" s="13">
        <v>90</v>
      </c>
      <c r="C14" s="6">
        <f>IF(B$3=0,0,B14/B$3)</f>
        <v>0.28037383177570091</v>
      </c>
      <c r="E14" s="33" t="s">
        <v>66</v>
      </c>
      <c r="F14" s="30" t="s">
        <v>30</v>
      </c>
      <c r="G14" s="13">
        <v>1</v>
      </c>
      <c r="H14" s="94">
        <f>IF(B$17=0,0,G14/B$17)</f>
        <v>1.6393442622950821E-2</v>
      </c>
      <c r="I14" s="56">
        <v>20</v>
      </c>
      <c r="K14" s="5">
        <v>12</v>
      </c>
      <c r="L14" s="61">
        <v>-296.80000000000007</v>
      </c>
      <c r="N14" s="76" t="s">
        <v>128</v>
      </c>
      <c r="O14" s="86">
        <f>IF(P14=0,0,Q14/P14)</f>
        <v>-15.490909090909089</v>
      </c>
      <c r="P14" s="80">
        <v>11</v>
      </c>
      <c r="Q14" s="68">
        <v>-170.39999999999998</v>
      </c>
    </row>
    <row r="15" spans="1:17">
      <c r="A15" s="18" t="s">
        <v>99</v>
      </c>
      <c r="B15" s="12">
        <f>B21</f>
        <v>29</v>
      </c>
      <c r="C15" s="4">
        <f>IF(B$13=0,0,B15/B$13)</f>
        <v>0.49152542372881358</v>
      </c>
      <c r="E15" s="33" t="s">
        <v>67</v>
      </c>
      <c r="F15" s="30" t="s">
        <v>31</v>
      </c>
      <c r="G15" s="13">
        <v>1</v>
      </c>
      <c r="H15" s="94">
        <f>IF(B$17=0,0,G15/B$17)</f>
        <v>1.6393442622950821E-2</v>
      </c>
      <c r="I15" s="56">
        <v>9</v>
      </c>
      <c r="K15" s="5">
        <v>13</v>
      </c>
      <c r="L15" s="61">
        <v>-328.90000000000009</v>
      </c>
      <c r="N15" s="77" t="s">
        <v>159</v>
      </c>
      <c r="O15" s="87">
        <f>IF(P15=0,0,Q15/P15)</f>
        <v>-30.48</v>
      </c>
      <c r="P15" s="81">
        <v>10</v>
      </c>
      <c r="Q15" s="69">
        <v>-304.8</v>
      </c>
    </row>
    <row r="16" spans="1:17">
      <c r="A16" s="18" t="s">
        <v>100</v>
      </c>
      <c r="B16" s="12">
        <f>B22</f>
        <v>27</v>
      </c>
      <c r="C16" s="4">
        <f>IF(B$14=0,0,B16/B$14)</f>
        <v>0.3</v>
      </c>
      <c r="E16" s="33" t="s">
        <v>71</v>
      </c>
      <c r="F16" s="30" t="s">
        <v>35</v>
      </c>
      <c r="G16" s="13">
        <v>1</v>
      </c>
      <c r="H16" s="94">
        <f>IF(B$17=0,0,G16/B$17)</f>
        <v>1.6393442622950821E-2</v>
      </c>
      <c r="I16" s="56">
        <v>19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0.19003115264797507</v>
      </c>
      <c r="E17" s="33" t="s">
        <v>77</v>
      </c>
      <c r="F17" s="30" t="s">
        <v>41</v>
      </c>
      <c r="G17" s="13">
        <v>1</v>
      </c>
      <c r="H17" s="94">
        <f>IF(B$17=0,0,G17/B$17)</f>
        <v>1.6393442622950821E-2</v>
      </c>
      <c r="I17" s="56">
        <v>29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0.18691588785046728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-405.60000000000008</v>
      </c>
      <c r="N18" s="75" t="s">
        <v>455</v>
      </c>
      <c r="O18" s="85">
        <f>IF(P18=0,0,Q18/P18)</f>
        <v>68.5</v>
      </c>
      <c r="P18" s="79">
        <v>1</v>
      </c>
      <c r="Q18" s="67">
        <v>68.5</v>
      </c>
    </row>
    <row r="19" spans="1:17">
      <c r="A19" s="19" t="s">
        <v>12</v>
      </c>
      <c r="B19" s="13">
        <v>24</v>
      </c>
      <c r="C19" s="6">
        <f>IF(B$17=0,0,B19/B$17)</f>
        <v>0.39344262295081966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-418.10000000000008</v>
      </c>
      <c r="N19" s="76" t="s">
        <v>238</v>
      </c>
      <c r="O19" s="86">
        <f>IF(P19=0,0,Q19/P19)</f>
        <v>19.7</v>
      </c>
      <c r="P19" s="80">
        <v>2</v>
      </c>
      <c r="Q19" s="68">
        <v>39.4</v>
      </c>
    </row>
    <row r="20" spans="1:17">
      <c r="A20" s="19" t="s">
        <v>11</v>
      </c>
      <c r="B20" s="13">
        <v>37</v>
      </c>
      <c r="C20" s="6">
        <f>IF(B$17=0,0,B20/B$17)</f>
        <v>0.60655737704918034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458</v>
      </c>
      <c r="O20" s="86">
        <f>IF(P20=0,0,Q20/P20)</f>
        <v>5.1666666666666634</v>
      </c>
      <c r="P20" s="80">
        <v>3</v>
      </c>
      <c r="Q20" s="68">
        <v>15.499999999999989</v>
      </c>
    </row>
    <row r="21" spans="1:17">
      <c r="A21" s="19" t="s">
        <v>151</v>
      </c>
      <c r="B21" s="13">
        <v>29</v>
      </c>
      <c r="C21" s="6">
        <f>IF(B$17=0,0,B21/B$17)</f>
        <v>0.47540983606557374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-490.40000000000003</v>
      </c>
      <c r="N21" s="76" t="s">
        <v>404</v>
      </c>
      <c r="O21" s="86">
        <f>IF(P21=0,0,Q21/P21)</f>
        <v>-1.1000000000000021</v>
      </c>
      <c r="P21" s="80">
        <v>11</v>
      </c>
      <c r="Q21" s="68">
        <v>-12.100000000000023</v>
      </c>
    </row>
    <row r="22" spans="1:17">
      <c r="A22" s="19" t="s">
        <v>149</v>
      </c>
      <c r="B22" s="13">
        <v>27</v>
      </c>
      <c r="C22" s="6">
        <f>IF(B$17=0,0,B22/B$17)</f>
        <v>0.44262295081967212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412</v>
      </c>
      <c r="O22" s="86">
        <f>IF(P22=0,0,Q22/P22)</f>
        <v>-2.5999999999999979</v>
      </c>
      <c r="P22" s="80">
        <v>2</v>
      </c>
      <c r="Q22" s="68">
        <v>-5.1999999999999957</v>
      </c>
    </row>
    <row r="23" spans="1:17">
      <c r="A23" s="19" t="s">
        <v>150</v>
      </c>
      <c r="B23" s="13">
        <v>5</v>
      </c>
      <c r="C23" s="6">
        <f>IF(B$17=0,0,B23/B$17)</f>
        <v>8.1967213114754092E-2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-595.5</v>
      </c>
      <c r="N23" s="76" t="s">
        <v>333</v>
      </c>
      <c r="O23" s="86">
        <f>IF(P23=0,0,Q23/P23)</f>
        <v>-4.5500000000000025</v>
      </c>
      <c r="P23" s="80">
        <v>2</v>
      </c>
      <c r="Q23" s="68">
        <v>-9.100000000000005</v>
      </c>
    </row>
    <row r="24" spans="1:17">
      <c r="A24" s="19" t="s">
        <v>5</v>
      </c>
      <c r="B24" s="16">
        <f>IF(B$17=0,0,C24/B$17)</f>
        <v>4667.2131147540986</v>
      </c>
      <c r="C24" s="8">
        <v>284700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423</v>
      </c>
      <c r="O24" s="86">
        <f>IF(P24=0,0,Q24/P24)</f>
        <v>-12.7</v>
      </c>
      <c r="P24" s="80">
        <v>2</v>
      </c>
      <c r="Q24" s="68">
        <v>-25.4</v>
      </c>
    </row>
    <row r="25" spans="1:17">
      <c r="A25" s="20" t="s">
        <v>133</v>
      </c>
      <c r="B25" s="97">
        <f>IF($B$17-B$16=0,0,C25/($B$17-B$16))</f>
        <v>6217.6470588235297</v>
      </c>
      <c r="C25" s="98">
        <v>211400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435</v>
      </c>
      <c r="O25" s="86">
        <f>IF(P25=0,0,Q25/P25)</f>
        <v>-19.875</v>
      </c>
      <c r="P25" s="80">
        <v>4</v>
      </c>
      <c r="Q25" s="68">
        <v>-79.5</v>
      </c>
    </row>
    <row r="26" spans="1:17">
      <c r="A26" s="20" t="s">
        <v>134</v>
      </c>
      <c r="B26" s="97">
        <f>IF(B$16=0,0,C26/B$16)</f>
        <v>2714.8148148148148</v>
      </c>
      <c r="C26" s="98">
        <v>73300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396</v>
      </c>
      <c r="O26" s="86">
        <f>IF(P26=0,0,Q26/P26)</f>
        <v>-21.966666666666665</v>
      </c>
      <c r="P26" s="80">
        <v>9</v>
      </c>
      <c r="Q26" s="68">
        <v>-197.7</v>
      </c>
    </row>
    <row r="27" spans="1:17">
      <c r="A27" s="20" t="s">
        <v>132</v>
      </c>
      <c r="B27" s="97">
        <f>IF(B$18=0,0,C27/B$18)</f>
        <v>-6451.666666666667</v>
      </c>
      <c r="C27" s="98">
        <v>-387100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-734.4</v>
      </c>
      <c r="N27" s="76" t="s">
        <v>263</v>
      </c>
      <c r="O27" s="86">
        <f>IF(P27=0,0,Q27/P27)</f>
        <v>-23.923076923076913</v>
      </c>
      <c r="P27" s="80">
        <v>13</v>
      </c>
      <c r="Q27" s="68">
        <v>-310.99999999999989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-724</v>
      </c>
      <c r="N28" s="76" t="s">
        <v>388</v>
      </c>
      <c r="O28" s="86">
        <f>IF(P28=0,0,Q28/P28)</f>
        <v>-32.866666666666667</v>
      </c>
      <c r="P28" s="80">
        <v>15</v>
      </c>
      <c r="Q28" s="68">
        <v>-493</v>
      </c>
    </row>
    <row r="29" spans="1:17">
      <c r="A29" s="19" t="s">
        <v>131</v>
      </c>
      <c r="B29" s="13">
        <v>19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-787.5</v>
      </c>
      <c r="N29" s="76" t="s">
        <v>244</v>
      </c>
      <c r="O29" s="86">
        <f>IF(P29=0,0,Q29/P29)</f>
        <v>-36.25</v>
      </c>
      <c r="P29" s="80">
        <v>2</v>
      </c>
      <c r="Q29" s="68">
        <v>-72.5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-837.9</v>
      </c>
      <c r="N30" s="76" t="s">
        <v>442</v>
      </c>
      <c r="O30" s="86">
        <f>IF(P30=0,0,Q30/P30)</f>
        <v>-36.9</v>
      </c>
      <c r="P30" s="80">
        <v>3</v>
      </c>
      <c r="Q30" s="68">
        <v>-110.7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169</v>
      </c>
      <c r="O31" s="86">
        <f>IF(P31=0,0,Q31/P31)</f>
        <v>-37.092307692307685</v>
      </c>
      <c r="P31" s="80">
        <v>13</v>
      </c>
      <c r="Q31" s="68">
        <v>-482.19999999999993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277</v>
      </c>
      <c r="O32" s="86">
        <f>IF(P32=0,0,Q32/P32)</f>
        <v>-57.839999999999996</v>
      </c>
      <c r="P32" s="80">
        <v>5</v>
      </c>
      <c r="Q32" s="68">
        <v>-289.2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391</v>
      </c>
      <c r="O33" s="86">
        <f>IF(P33=0,0,Q33/P33)</f>
        <v>-64.350000000000009</v>
      </c>
      <c r="P33" s="80">
        <v>6</v>
      </c>
      <c r="Q33" s="68">
        <v>-386.1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235</v>
      </c>
      <c r="O34" s="86">
        <f>IF(P34=0,0,Q34/P34)</f>
        <v>-70.671428571428564</v>
      </c>
      <c r="P34" s="80">
        <v>7</v>
      </c>
      <c r="Q34" s="68">
        <v>-494.7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0.24590163934426229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402</v>
      </c>
      <c r="O35" s="86">
        <f>IF(P35=0,0,Q35/P35)</f>
        <v>-86.499999999999986</v>
      </c>
      <c r="P35" s="80">
        <v>2</v>
      </c>
      <c r="Q35" s="68">
        <v>-172.99999999999997</v>
      </c>
    </row>
    <row r="36" spans="1:17">
      <c r="A36" s="19" t="s">
        <v>135</v>
      </c>
      <c r="B36" s="13">
        <v>14</v>
      </c>
      <c r="C36" s="6">
        <f t="shared" si="3"/>
        <v>0.22950819672131148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441</v>
      </c>
      <c r="O36" s="86">
        <f>IF(P36=0,0,Q36/P36)</f>
        <v>-89.02500000000002</v>
      </c>
      <c r="P36" s="80">
        <v>4</v>
      </c>
      <c r="Q36" s="68">
        <v>-356.10000000000008</v>
      </c>
    </row>
    <row r="37" spans="1:17">
      <c r="A37" s="19" t="s">
        <v>136</v>
      </c>
      <c r="B37" s="100">
        <v>17</v>
      </c>
      <c r="C37" s="6">
        <f t="shared" si="3"/>
        <v>0.27868852459016391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272</v>
      </c>
      <c r="O37" s="86">
        <f>IF(P37=0,0,Q37/P37)</f>
        <v>-100.2</v>
      </c>
      <c r="P37" s="80">
        <v>1</v>
      </c>
      <c r="Q37" s="68">
        <v>-100.2</v>
      </c>
    </row>
    <row r="38" spans="1:17">
      <c r="A38" s="19" t="s">
        <v>137</v>
      </c>
      <c r="B38" s="100">
        <v>7</v>
      </c>
      <c r="C38" s="6">
        <f t="shared" si="3"/>
        <v>0.11475409836065574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463</v>
      </c>
      <c r="O38" s="86">
        <f>IF(P38=0,0,Q38/P38)</f>
        <v>-106.8</v>
      </c>
      <c r="P38" s="80">
        <v>1</v>
      </c>
      <c r="Q38" s="68">
        <v>-106.8</v>
      </c>
    </row>
    <row r="39" spans="1:17">
      <c r="A39" s="19" t="s">
        <v>138</v>
      </c>
      <c r="B39" s="100">
        <v>5</v>
      </c>
      <c r="C39" s="6">
        <f t="shared" si="3"/>
        <v>8.1967213114754092E-2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1.6393442622950821E-2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3.2786885245901641E-2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0.65517241379310343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-619.04761904761904</v>
      </c>
      <c r="P2" s="79">
        <v>21</v>
      </c>
      <c r="Q2" s="63">
        <v>-13000</v>
      </c>
    </row>
    <row r="3" spans="1:17">
      <c r="A3" s="19" t="s">
        <v>8</v>
      </c>
      <c r="B3" s="122">
        <v>155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0.58620689655172409</v>
      </c>
      <c r="I3" s="56">
        <v>23</v>
      </c>
      <c r="K3" s="5">
        <v>1</v>
      </c>
      <c r="L3" s="61">
        <v>12.3</v>
      </c>
      <c r="N3" s="76" t="s">
        <v>104</v>
      </c>
      <c r="O3" s="83">
        <f t="shared" si="0"/>
        <v>-1290</v>
      </c>
      <c r="P3" s="80">
        <v>20</v>
      </c>
      <c r="Q3" s="64">
        <v>-25800</v>
      </c>
    </row>
    <row r="4" spans="1:17">
      <c r="A4" s="19" t="s">
        <v>6</v>
      </c>
      <c r="B4" s="124">
        <v>68.600000000000023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>
        <v>32</v>
      </c>
      <c r="K4" s="5">
        <v>2</v>
      </c>
      <c r="L4" s="61">
        <v>-10.8</v>
      </c>
      <c r="N4" s="76" t="s">
        <v>105</v>
      </c>
      <c r="O4" s="83">
        <f t="shared" si="0"/>
        <v>1570</v>
      </c>
      <c r="P4" s="80">
        <v>20</v>
      </c>
      <c r="Q4" s="64">
        <v>31400</v>
      </c>
    </row>
    <row r="5" spans="1:17">
      <c r="A5" s="19" t="s">
        <v>7</v>
      </c>
      <c r="B5" s="126">
        <f>IF(B$2=0,0,B$4/B$2)</f>
        <v>3.2666666666666679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0.44827586206896552</v>
      </c>
      <c r="I5" s="56">
        <v>17</v>
      </c>
      <c r="K5" s="5">
        <v>3</v>
      </c>
      <c r="L5" s="61">
        <v>-64</v>
      </c>
      <c r="N5" s="76" t="s">
        <v>157</v>
      </c>
      <c r="O5" s="83">
        <f>IF(P5=0,0,Q5/P5)</f>
        <v>1326.3157894736842</v>
      </c>
      <c r="P5" s="80">
        <v>19</v>
      </c>
      <c r="Q5" s="64">
        <v>25200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0.2413793103448276</v>
      </c>
      <c r="I6" s="56">
        <v>47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-294.11764705882354</v>
      </c>
      <c r="P6" s="80">
        <v>17</v>
      </c>
      <c r="Q6" s="64">
        <v>-5000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7</v>
      </c>
      <c r="H7" s="94">
        <f>IF(B$17=0,0,G7/B$17)</f>
        <v>0.2413793103448276</v>
      </c>
      <c r="I7" s="56">
        <v>25</v>
      </c>
      <c r="K7" s="5">
        <v>5</v>
      </c>
      <c r="L7" s="61">
        <v>8.5999999999999943</v>
      </c>
      <c r="N7" s="76" t="s">
        <v>107</v>
      </c>
      <c r="O7" s="83">
        <f t="shared" si="0"/>
        <v>-1630</v>
      </c>
      <c r="P7" s="80">
        <v>10</v>
      </c>
      <c r="Q7" s="64">
        <v>-16300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55</v>
      </c>
      <c r="F8" s="30" t="s">
        <v>155</v>
      </c>
      <c r="G8" s="13">
        <v>4</v>
      </c>
      <c r="H8" s="94">
        <f>IF(B$17=0,0,G8/B$17)</f>
        <v>0.13793103448275862</v>
      </c>
      <c r="I8" s="56">
        <v>47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0.38095238095238093</v>
      </c>
      <c r="E9" s="33" t="s">
        <v>74</v>
      </c>
      <c r="F9" s="30" t="s">
        <v>38</v>
      </c>
      <c r="G9" s="13">
        <v>3</v>
      </c>
      <c r="H9" s="94">
        <f>IF(B$17=0,0,G9/B$17)</f>
        <v>0.10344827586206896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6.8965517241379309E-2</v>
      </c>
      <c r="I10" s="56">
        <v>33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43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6.8965517241379309E-2</v>
      </c>
      <c r="I12" s="56">
        <v>10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0.19354838709677419</v>
      </c>
      <c r="E13" s="33" t="s">
        <v>58</v>
      </c>
      <c r="F13" s="30" t="s">
        <v>22</v>
      </c>
      <c r="G13" s="13">
        <v>1</v>
      </c>
      <c r="H13" s="94">
        <f>IF(B$17=0,0,G13/B$17)</f>
        <v>3.4482758620689655E-2</v>
      </c>
      <c r="I13" s="56">
        <v>35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25</v>
      </c>
      <c r="C14" s="6">
        <f>IF(B$3=0,0,B14/B$3)</f>
        <v>0.16129032258064516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9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3.4482758620689655E-2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11</v>
      </c>
      <c r="C16" s="4">
        <f>IF(B$14=0,0,B16/B$14)</f>
        <v>0.44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0.18709677419354839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0.12258064516129032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 t="shared" ref="O18:O34" si="3"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7</v>
      </c>
      <c r="C19" s="6">
        <f>IF(B$17=0,0,B19/B$17)</f>
        <v>0.2413793103448276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 t="shared" si="3"/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0.75862068965517238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64.800000000000011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412</v>
      </c>
      <c r="O22" s="86">
        <f t="shared" si="3"/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388</v>
      </c>
      <c r="O23" s="86">
        <f t="shared" si="3"/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6510.3448275862065</v>
      </c>
      <c r="C24" s="8">
        <v>188800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404</v>
      </c>
      <c r="O24" s="86">
        <f t="shared" si="3"/>
        <v>11.185714285714283</v>
      </c>
      <c r="P24" s="80">
        <v>7</v>
      </c>
      <c r="Q24" s="68">
        <v>78.299999999999983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 t="shared" si="3"/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6036.363636363636</v>
      </c>
      <c r="C26" s="98">
        <v>66400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2.0999999999999979</v>
      </c>
      <c r="P26" s="80">
        <v>8</v>
      </c>
      <c r="Q26" s="68">
        <v>16.799999999999983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441</v>
      </c>
      <c r="O27" s="86">
        <f t="shared" si="3"/>
        <v>-8.1500000000000021</v>
      </c>
      <c r="P27" s="80">
        <v>2</v>
      </c>
      <c r="Q27" s="68">
        <v>-16.300000000000004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-12.33333333333333</v>
      </c>
      <c r="P28" s="80">
        <v>6</v>
      </c>
      <c r="Q28" s="68">
        <v>-73.999999999999986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394</v>
      </c>
      <c r="O29" s="86">
        <f t="shared" si="3"/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333</v>
      </c>
      <c r="O30" s="86">
        <f t="shared" si="3"/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6.4516129032258064E-3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 t="shared" si="3"/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0.34482758620689657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0.2413793103448276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-2766.6666666666665</v>
      </c>
      <c r="P2" s="79">
        <v>3</v>
      </c>
      <c r="Q2" s="63">
        <v>-8300</v>
      </c>
    </row>
    <row r="3" spans="1:17">
      <c r="A3" s="19" t="s">
        <v>8</v>
      </c>
      <c r="B3" s="122">
        <v>21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>
        <v>55</v>
      </c>
      <c r="K3" s="5">
        <v>1</v>
      </c>
      <c r="L3" s="61">
        <v>-61.5</v>
      </c>
      <c r="N3" s="76" t="s">
        <v>104</v>
      </c>
      <c r="O3" s="83">
        <f t="shared" si="0"/>
        <v>-533.33333333333337</v>
      </c>
      <c r="P3" s="80">
        <v>3</v>
      </c>
      <c r="Q3" s="64">
        <v>-1600</v>
      </c>
    </row>
    <row r="4" spans="1:17">
      <c r="A4" s="19" t="s">
        <v>6</v>
      </c>
      <c r="B4" s="124">
        <v>-2.9000000000000004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-6</v>
      </c>
      <c r="N4" s="76" t="s">
        <v>105</v>
      </c>
      <c r="O4" s="83">
        <f t="shared" si="0"/>
        <v>-1533.3333333333333</v>
      </c>
      <c r="P4" s="80">
        <v>3</v>
      </c>
      <c r="Q4" s="64">
        <v>-4600</v>
      </c>
    </row>
    <row r="5" spans="1:17">
      <c r="A5" s="19" t="s">
        <v>7</v>
      </c>
      <c r="B5" s="126">
        <f>IF(B$2=0,0,B$4/B$2)</f>
        <v>-0.96666666666666679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0.33333333333333331</v>
      </c>
      <c r="I5" s="56">
        <v>45</v>
      </c>
      <c r="K5" s="5">
        <v>3</v>
      </c>
      <c r="L5" s="61">
        <v>-2.9000000000000004</v>
      </c>
      <c r="N5" s="76" t="s">
        <v>157</v>
      </c>
      <c r="O5" s="83">
        <f>IF(P5=0,0,Q5/P5)</f>
        <v>-1800</v>
      </c>
      <c r="P5" s="80">
        <v>3</v>
      </c>
      <c r="Q5" s="64">
        <v>-5400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1000</v>
      </c>
      <c r="P6" s="80">
        <v>2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56</v>
      </c>
      <c r="F7" s="30" t="s">
        <v>185</v>
      </c>
      <c r="G7" s="13">
        <v>1</v>
      </c>
      <c r="H7" s="94">
        <f>IF(B$17=0,0,G7/B$17)</f>
        <v>0.33333333333333331</v>
      </c>
      <c r="I7" s="56">
        <v>21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1</v>
      </c>
      <c r="H8" s="94">
        <f>IF(B$17=0,0,G8/B$17)</f>
        <v>0.33333333333333331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-29.2</v>
      </c>
      <c r="P15" s="81">
        <v>2</v>
      </c>
      <c r="Q15" s="69">
        <v>-58.4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9.5238095238095233E-2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 t="shared" ref="O18:O25" si="3"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 t="shared" si="3"/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444</v>
      </c>
      <c r="O21" s="86">
        <f t="shared" si="3"/>
        <v>26.200000000000003</v>
      </c>
      <c r="P21" s="80">
        <v>1</v>
      </c>
      <c r="Q21" s="68">
        <v>26.200000000000003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-38.4</v>
      </c>
      <c r="P22" s="80">
        <v>1</v>
      </c>
      <c r="Q22" s="68">
        <v>-38.4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333</v>
      </c>
      <c r="O23" s="86">
        <f t="shared" si="3"/>
        <v>-42</v>
      </c>
      <c r="P23" s="80">
        <v>2</v>
      </c>
      <c r="Q23" s="68">
        <v>-84</v>
      </c>
    </row>
    <row r="24" spans="1:17">
      <c r="A24" s="19" t="s">
        <v>5</v>
      </c>
      <c r="B24" s="16">
        <f>IF(B$17=0,0,C24/B$17)</f>
        <v>5000</v>
      </c>
      <c r="C24" s="8">
        <v>15000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-52.3</v>
      </c>
      <c r="P24" s="80">
        <v>1</v>
      </c>
      <c r="Q24" s="68">
        <v>-52.3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394</v>
      </c>
      <c r="O25" s="86">
        <f t="shared" si="3"/>
        <v>-74</v>
      </c>
      <c r="P25" s="80">
        <v>1</v>
      </c>
      <c r="Q25" s="68">
        <v>-74</v>
      </c>
    </row>
    <row r="26" spans="1:17">
      <c r="A26" s="20" t="s">
        <v>134</v>
      </c>
      <c r="B26" s="97">
        <f>IF(B$16=0,0,C26/B$16)</f>
        <v>1500</v>
      </c>
      <c r="C26" s="98">
        <v>3000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60</v>
      </c>
      <c r="F2" s="29" t="s">
        <v>24</v>
      </c>
      <c r="G2" s="12">
        <v>23</v>
      </c>
      <c r="H2" s="93">
        <f>IF(B$17=0,0,G2/B$17)</f>
        <v>0.46938775510204084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3.125</v>
      </c>
      <c r="P2" s="79">
        <v>32</v>
      </c>
      <c r="Q2" s="63">
        <v>100</v>
      </c>
    </row>
    <row r="3" spans="1:17">
      <c r="A3" s="19" t="s">
        <v>8</v>
      </c>
      <c r="B3" s="122">
        <v>246</v>
      </c>
      <c r="C3" s="123"/>
      <c r="E3" s="33" t="s">
        <v>54</v>
      </c>
      <c r="F3" s="30" t="s">
        <v>20</v>
      </c>
      <c r="G3" s="13">
        <v>21</v>
      </c>
      <c r="H3" s="94">
        <f>IF(B$17=0,0,G3/B$17)</f>
        <v>0.42857142857142855</v>
      </c>
      <c r="I3" s="56">
        <v>41</v>
      </c>
      <c r="K3" s="5">
        <v>1</v>
      </c>
      <c r="L3" s="61">
        <v>-17.899999999999999</v>
      </c>
      <c r="N3" s="76" t="s">
        <v>104</v>
      </c>
      <c r="O3" s="83">
        <f t="shared" si="0"/>
        <v>-93.548387096774192</v>
      </c>
      <c r="P3" s="80">
        <v>31</v>
      </c>
      <c r="Q3" s="64">
        <v>-2900</v>
      </c>
    </row>
    <row r="4" spans="1:17">
      <c r="A4" s="19" t="s">
        <v>6</v>
      </c>
      <c r="B4" s="124">
        <v>-269.39999999999998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0.42857142857142855</v>
      </c>
      <c r="I4" s="56">
        <v>40</v>
      </c>
      <c r="K4" s="5">
        <v>2</v>
      </c>
      <c r="L4" s="61">
        <v>-37.5</v>
      </c>
      <c r="N4" s="76" t="s">
        <v>105</v>
      </c>
      <c r="O4" s="83">
        <f t="shared" si="0"/>
        <v>-109.6774193548387</v>
      </c>
      <c r="P4" s="80">
        <v>31</v>
      </c>
      <c r="Q4" s="64">
        <v>-3400</v>
      </c>
    </row>
    <row r="5" spans="1:17">
      <c r="A5" s="19" t="s">
        <v>7</v>
      </c>
      <c r="B5" s="126">
        <f>IF(B$2=0,0,B$4/B$2)</f>
        <v>-8.4187499999999993</v>
      </c>
      <c r="C5" s="127"/>
      <c r="E5" s="33" t="s">
        <v>181</v>
      </c>
      <c r="F5" s="30" t="s">
        <v>156</v>
      </c>
      <c r="G5" s="13">
        <v>19</v>
      </c>
      <c r="H5" s="94">
        <f>IF(B$17=0,0,G5/B$17)</f>
        <v>0.38775510204081631</v>
      </c>
      <c r="I5" s="56">
        <v>51</v>
      </c>
      <c r="K5" s="5">
        <v>3</v>
      </c>
      <c r="L5" s="61">
        <v>-90.7</v>
      </c>
      <c r="N5" s="76" t="s">
        <v>157</v>
      </c>
      <c r="O5" s="83">
        <f>IF(P5=0,0,Q5/P5)</f>
        <v>-196.55172413793105</v>
      </c>
      <c r="P5" s="80">
        <v>29</v>
      </c>
      <c r="Q5" s="64">
        <v>-5700</v>
      </c>
    </row>
    <row r="6" spans="1:17">
      <c r="A6" s="19" t="s">
        <v>1</v>
      </c>
      <c r="B6" s="128">
        <f>IF(B$2=0,0,(B$7*1+B$8*2+B$9*3+B$10*4)/B$2)</f>
        <v>2.65625</v>
      </c>
      <c r="C6" s="129"/>
      <c r="E6" s="33" t="s">
        <v>59</v>
      </c>
      <c r="F6" s="30" t="s">
        <v>23</v>
      </c>
      <c r="G6" s="13">
        <v>12</v>
      </c>
      <c r="H6" s="94">
        <f>IF(B$17=0,0,G6/B$17)</f>
        <v>0.24489795918367346</v>
      </c>
      <c r="I6" s="56">
        <v>14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-1822.2222222222222</v>
      </c>
      <c r="P6" s="80">
        <v>27</v>
      </c>
      <c r="Q6" s="64">
        <v>-49200</v>
      </c>
    </row>
    <row r="7" spans="1:17">
      <c r="A7" s="19" t="s">
        <v>2</v>
      </c>
      <c r="B7" s="13">
        <v>4</v>
      </c>
      <c r="C7" s="6">
        <f t="shared" ref="C7:C12" si="2">IF(B$2=0,0,B7/B$2)</f>
        <v>0.125</v>
      </c>
      <c r="E7" s="33" t="s">
        <v>56</v>
      </c>
      <c r="F7" s="30" t="s">
        <v>185</v>
      </c>
      <c r="G7" s="13">
        <v>8</v>
      </c>
      <c r="H7" s="94">
        <f>IF(B$17=0,0,G7/B$17)</f>
        <v>0.16326530612244897</v>
      </c>
      <c r="I7" s="56">
        <v>56</v>
      </c>
      <c r="K7" s="5">
        <v>5</v>
      </c>
      <c r="L7" s="61">
        <v>-135.1</v>
      </c>
      <c r="N7" s="76" t="s">
        <v>107</v>
      </c>
      <c r="O7" s="83">
        <f t="shared" si="0"/>
        <v>844.44444444444446</v>
      </c>
      <c r="P7" s="80">
        <v>18</v>
      </c>
      <c r="Q7" s="64">
        <v>15200</v>
      </c>
    </row>
    <row r="8" spans="1:17">
      <c r="A8" s="19" t="s">
        <v>3</v>
      </c>
      <c r="B8" s="13">
        <v>10</v>
      </c>
      <c r="C8" s="6">
        <f>IF(B$2=0,0,B8/B$2)</f>
        <v>0.3125</v>
      </c>
      <c r="E8" s="33" t="s">
        <v>57</v>
      </c>
      <c r="F8" s="30" t="s">
        <v>21</v>
      </c>
      <c r="G8" s="13">
        <v>8</v>
      </c>
      <c r="H8" s="94">
        <f>IF(B$17=0,0,G8/B$17)</f>
        <v>0.16326530612244897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-957.14285714285711</v>
      </c>
      <c r="P8" s="80">
        <v>14</v>
      </c>
      <c r="Q8" s="64">
        <v>-13400</v>
      </c>
    </row>
    <row r="9" spans="1:17">
      <c r="A9" s="20" t="s">
        <v>4</v>
      </c>
      <c r="B9" s="14">
        <v>11</v>
      </c>
      <c r="C9" s="7">
        <f>IF(B$2=0,0,B9/B$2)</f>
        <v>0.34375</v>
      </c>
      <c r="E9" s="33" t="s">
        <v>55</v>
      </c>
      <c r="F9" s="30" t="s">
        <v>155</v>
      </c>
      <c r="G9" s="13">
        <v>6</v>
      </c>
      <c r="H9" s="94">
        <f>IF(B$17=0,0,G9/B$17)</f>
        <v>0.12244897959183673</v>
      </c>
      <c r="I9" s="56">
        <v>50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7</v>
      </c>
      <c r="C10" s="7">
        <f>IF(B$2=0,0,B10/B$2)</f>
        <v>0.21875</v>
      </c>
      <c r="E10" s="33" t="s">
        <v>74</v>
      </c>
      <c r="F10" s="30" t="s">
        <v>38</v>
      </c>
      <c r="G10" s="13">
        <v>2</v>
      </c>
      <c r="H10" s="94">
        <f>IF(B$17=0,0,G10/B$17)</f>
        <v>4.0816326530612242E-2</v>
      </c>
      <c r="I10" s="56">
        <v>17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2.0408163265306121E-2</v>
      </c>
      <c r="I11" s="56">
        <v>39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2.0408163265306121E-2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-7.6833333333333327</v>
      </c>
      <c r="P12" s="79">
        <v>6</v>
      </c>
      <c r="Q12" s="67">
        <v>-46.099999999999994</v>
      </c>
    </row>
    <row r="13" spans="1:17">
      <c r="A13" s="22" t="s">
        <v>97</v>
      </c>
      <c r="B13" s="15">
        <v>36</v>
      </c>
      <c r="C13" s="11">
        <f>IF(B$3=0,0,B13/B$3)</f>
        <v>0.14634146341463414</v>
      </c>
      <c r="E13" s="33" t="s">
        <v>66</v>
      </c>
      <c r="F13" s="30" t="s">
        <v>30</v>
      </c>
      <c r="G13" s="13">
        <v>1</v>
      </c>
      <c r="H13" s="94">
        <f>IF(B$17=0,0,G13/B$17)</f>
        <v>2.0408163265306121E-2</v>
      </c>
      <c r="I13" s="56">
        <v>15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64</v>
      </c>
      <c r="C14" s="6">
        <f>IF(B$3=0,0,B14/B$3)</f>
        <v>0.26016260162601629</v>
      </c>
      <c r="E14" s="33" t="s">
        <v>71</v>
      </c>
      <c r="F14" s="30" t="s">
        <v>35</v>
      </c>
      <c r="G14" s="13">
        <v>1</v>
      </c>
      <c r="H14" s="94">
        <f>IF(B$17=0,0,G14/B$17)</f>
        <v>2.0408163265306121E-2</v>
      </c>
      <c r="I14" s="56">
        <v>15</v>
      </c>
      <c r="K14" s="5">
        <v>12</v>
      </c>
      <c r="L14" s="61">
        <v>-267.3</v>
      </c>
      <c r="N14" s="76" t="s">
        <v>128</v>
      </c>
      <c r="O14" s="86">
        <f>IF(P14=0,0,Q14/P14)</f>
        <v>13.533333333333333</v>
      </c>
      <c r="P14" s="80">
        <v>9</v>
      </c>
      <c r="Q14" s="68">
        <v>121.8</v>
      </c>
    </row>
    <row r="15" spans="1:17">
      <c r="A15" s="18" t="s">
        <v>99</v>
      </c>
      <c r="B15" s="12">
        <f>B21</f>
        <v>19</v>
      </c>
      <c r="C15" s="4">
        <f>IF(B$13=0,0,B15/B$13)</f>
        <v>0.52777777777777779</v>
      </c>
      <c r="E15" s="33" t="s">
        <v>77</v>
      </c>
      <c r="F15" s="30" t="s">
        <v>41</v>
      </c>
      <c r="G15" s="13">
        <v>1</v>
      </c>
      <c r="H15" s="94">
        <f>IF(B$17=0,0,G15/B$17)</f>
        <v>2.0408163265306121E-2</v>
      </c>
      <c r="I15" s="56">
        <v>26</v>
      </c>
      <c r="K15" s="5">
        <v>13</v>
      </c>
      <c r="L15" s="61">
        <v>-323.10000000000002</v>
      </c>
      <c r="N15" s="77" t="s">
        <v>159</v>
      </c>
      <c r="O15" s="87">
        <f>IF(P15=0,0,Q15/P15)</f>
        <v>-20.512500000000003</v>
      </c>
      <c r="P15" s="81">
        <v>8</v>
      </c>
      <c r="Q15" s="69">
        <v>-164.10000000000002</v>
      </c>
    </row>
    <row r="16" spans="1:17">
      <c r="A16" s="18" t="s">
        <v>100</v>
      </c>
      <c r="B16" s="12">
        <f>B22</f>
        <v>23</v>
      </c>
      <c r="C16" s="4">
        <f>IF(B$14=0,0,B16/B$14)</f>
        <v>0.359375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45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0.1991869918699187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9.7560975609756101E-2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15</v>
      </c>
      <c r="C19" s="6">
        <f>IF(B$17=0,0,B19/B$17)</f>
        <v>0.30612244897959184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163</v>
      </c>
      <c r="O19" s="86">
        <f>IF(P19=0,0,Q19/P19)</f>
        <v>69.649999999999991</v>
      </c>
      <c r="P19" s="80">
        <v>2</v>
      </c>
      <c r="Q19" s="68">
        <v>139.29999999999998</v>
      </c>
    </row>
    <row r="20" spans="1:17">
      <c r="A20" s="19" t="s">
        <v>11</v>
      </c>
      <c r="B20" s="13">
        <v>34</v>
      </c>
      <c r="C20" s="6">
        <f>IF(B$17=0,0,B20/B$17)</f>
        <v>0.69387755102040816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272</v>
      </c>
      <c r="O20" s="86">
        <f>IF(P20=0,0,Q20/P20)</f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19</v>
      </c>
      <c r="C21" s="6">
        <f>IF(B$17=0,0,B21/B$17)</f>
        <v>0.38775510204081631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-285.3</v>
      </c>
      <c r="N21" s="76" t="s">
        <v>458</v>
      </c>
      <c r="O21" s="86">
        <f>IF(P21=0,0,Q21/P21)</f>
        <v>22.1</v>
      </c>
      <c r="P21" s="80">
        <v>1</v>
      </c>
      <c r="Q21" s="68">
        <v>22.1</v>
      </c>
    </row>
    <row r="22" spans="1:17">
      <c r="A22" s="19" t="s">
        <v>149</v>
      </c>
      <c r="B22" s="13">
        <v>23</v>
      </c>
      <c r="C22" s="6">
        <f>IF(B$17=0,0,B22/B$17)</f>
        <v>0.46938775510204084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392</v>
      </c>
      <c r="O22" s="86">
        <f>IF(P22=0,0,Q22/P22)</f>
        <v>21.966666666666665</v>
      </c>
      <c r="P22" s="80">
        <v>9</v>
      </c>
      <c r="Q22" s="68">
        <v>197.7</v>
      </c>
    </row>
    <row r="23" spans="1:17">
      <c r="A23" s="19" t="s">
        <v>150</v>
      </c>
      <c r="B23" s="13">
        <v>7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442</v>
      </c>
      <c r="O23" s="86">
        <f>IF(P23=0,0,Q23/P23)</f>
        <v>19.566666666666666</v>
      </c>
      <c r="P23" s="80">
        <v>6</v>
      </c>
      <c r="Q23" s="68">
        <v>117.39999999999999</v>
      </c>
    </row>
    <row r="24" spans="1:17">
      <c r="A24" s="19" t="s">
        <v>5</v>
      </c>
      <c r="B24" s="16">
        <f>IF(B$17=0,0,C24/B$17)</f>
        <v>4355.1020408163267</v>
      </c>
      <c r="C24" s="8">
        <v>213400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-298.90000000000003</v>
      </c>
      <c r="N24" s="76" t="s">
        <v>435</v>
      </c>
      <c r="O24" s="86">
        <f>IF(P24=0,0,Q24/P24)</f>
        <v>17.600000000000001</v>
      </c>
      <c r="P24" s="80">
        <v>2</v>
      </c>
      <c r="Q24" s="68">
        <v>35.200000000000003</v>
      </c>
    </row>
    <row r="25" spans="1:17">
      <c r="A25" s="20" t="s">
        <v>133</v>
      </c>
      <c r="B25" s="97">
        <f>IF($B$17-B$16=0,0,C25/($B$17-B$16))</f>
        <v>5753.8461538461543</v>
      </c>
      <c r="C25" s="98">
        <v>149600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333</v>
      </c>
      <c r="O25" s="86">
        <f>IF(P25=0,0,Q25/P25)</f>
        <v>8.4333333333333353</v>
      </c>
      <c r="P25" s="80">
        <v>3</v>
      </c>
      <c r="Q25" s="68">
        <v>25.300000000000004</v>
      </c>
    </row>
    <row r="26" spans="1:17">
      <c r="A26" s="20" t="s">
        <v>134</v>
      </c>
      <c r="B26" s="97">
        <f>IF(B$16=0,0,C26/B$16)</f>
        <v>2773.913043478261</v>
      </c>
      <c r="C26" s="98">
        <v>63800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244</v>
      </c>
      <c r="O26" s="86">
        <f>IF(P26=0,0,Q26/P26)</f>
        <v>0.69999999999999929</v>
      </c>
      <c r="P26" s="80">
        <v>4</v>
      </c>
      <c r="Q26" s="68">
        <v>2.7999999999999972</v>
      </c>
    </row>
    <row r="27" spans="1:17">
      <c r="A27" s="20" t="s">
        <v>132</v>
      </c>
      <c r="B27" s="97">
        <f>IF(B$18=0,0,C27/B$18)</f>
        <v>-5408.333333333333</v>
      </c>
      <c r="C27" s="98">
        <v>-129800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441</v>
      </c>
      <c r="O27" s="86">
        <f>IF(P27=0,0,Q27/P27)</f>
        <v>-3.9777777777777792</v>
      </c>
      <c r="P27" s="80">
        <v>9</v>
      </c>
      <c r="Q27" s="68">
        <v>-35.800000000000011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391</v>
      </c>
      <c r="O28" s="86">
        <f>IF(P28=0,0,Q28/P28)</f>
        <v>-6.136363636363634</v>
      </c>
      <c r="P28" s="80">
        <v>11</v>
      </c>
      <c r="Q28" s="68">
        <v>-67.499999999999972</v>
      </c>
    </row>
    <row r="29" spans="1:17">
      <c r="A29" s="19" t="s">
        <v>131</v>
      </c>
      <c r="B29" s="13">
        <v>30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235</v>
      </c>
      <c r="O29" s="86">
        <f>IF(P29=0,0,Q29/P29)</f>
        <v>-8.5333333333333368</v>
      </c>
      <c r="P29" s="80">
        <v>3</v>
      </c>
      <c r="Q29" s="68">
        <v>-25.600000000000009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-240.00000000000003</v>
      </c>
      <c r="N30" s="76" t="s">
        <v>404</v>
      </c>
      <c r="O30" s="86">
        <f>IF(P30=0,0,Q30/P30)</f>
        <v>-12.233333333333334</v>
      </c>
      <c r="P30" s="80">
        <v>9</v>
      </c>
      <c r="Q30" s="68">
        <v>-110.10000000000001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388</v>
      </c>
      <c r="O31" s="86">
        <f>IF(P31=0,0,Q31/P31)</f>
        <v>-16.180000000000003</v>
      </c>
      <c r="P31" s="80">
        <v>10</v>
      </c>
      <c r="Q31" s="68">
        <v>-161.80000000000004</v>
      </c>
    </row>
    <row r="32" spans="1:17">
      <c r="A32" s="21" t="s">
        <v>112</v>
      </c>
      <c r="B32" s="26">
        <v>3</v>
      </c>
      <c r="C32" s="9">
        <f>IF(B$3=0,0,B32/B$3)</f>
        <v>1.2195121951219513E-2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238</v>
      </c>
      <c r="O32" s="86">
        <f>IF(P32=0,0,Q32/P32)</f>
        <v>-21.4</v>
      </c>
      <c r="P32" s="80">
        <v>1</v>
      </c>
      <c r="Q32" s="68">
        <v>-21.4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169</v>
      </c>
      <c r="O33" s="86">
        <f>IF(P33=0,0,Q33/P33)</f>
        <v>-31.6875</v>
      </c>
      <c r="P33" s="80">
        <v>8</v>
      </c>
      <c r="Q33" s="68">
        <v>-253.5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263</v>
      </c>
      <c r="O34" s="86">
        <f>IF(P34=0,0,Q34/P34)</f>
        <v>-39.22</v>
      </c>
      <c r="P34" s="80">
        <v>5</v>
      </c>
      <c r="Q34" s="68">
        <v>-196.1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>IF(P35=0,0,Q35/P35)</f>
        <v>-42.6</v>
      </c>
      <c r="P35" s="80">
        <v>1</v>
      </c>
      <c r="Q35" s="68">
        <v>-42.6</v>
      </c>
    </row>
    <row r="36" spans="1:17">
      <c r="A36" s="19" t="s">
        <v>135</v>
      </c>
      <c r="B36" s="13">
        <v>18</v>
      </c>
      <c r="C36" s="6">
        <f t="shared" si="3"/>
        <v>0.36734693877551022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444</v>
      </c>
      <c r="O36" s="86">
        <f>IF(P36=0,0,Q36/P36)</f>
        <v>-57.75</v>
      </c>
      <c r="P36" s="80">
        <v>2</v>
      </c>
      <c r="Q36" s="68">
        <v>-115.5</v>
      </c>
    </row>
    <row r="37" spans="1:17">
      <c r="A37" s="19" t="s">
        <v>136</v>
      </c>
      <c r="B37" s="100">
        <v>12</v>
      </c>
      <c r="C37" s="6">
        <f t="shared" si="3"/>
        <v>0.24489795918367346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395</v>
      </c>
      <c r="O37" s="86">
        <f>IF(P37=0,0,Q37/P37)</f>
        <v>-73.400000000000006</v>
      </c>
      <c r="P37" s="80">
        <v>1</v>
      </c>
      <c r="Q37" s="68">
        <v>-73.400000000000006</v>
      </c>
    </row>
    <row r="38" spans="1:17">
      <c r="A38" s="19" t="s">
        <v>137</v>
      </c>
      <c r="B38" s="100">
        <v>6</v>
      </c>
      <c r="C38" s="6">
        <f t="shared" si="3"/>
        <v>0.12244897959183673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402</v>
      </c>
      <c r="O38" s="86">
        <f>IF(P38=0,0,Q38/P38)</f>
        <v>-77.320000000000007</v>
      </c>
      <c r="P38" s="80">
        <v>5</v>
      </c>
      <c r="Q38" s="68">
        <v>-386.6</v>
      </c>
    </row>
    <row r="39" spans="1:17">
      <c r="A39" s="19" t="s">
        <v>138</v>
      </c>
      <c r="B39" s="100">
        <v>3</v>
      </c>
      <c r="C39" s="6">
        <f t="shared" si="3"/>
        <v>6.1224489795918366E-2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453</v>
      </c>
      <c r="O39" s="86">
        <f>IF(P39=0,0,Q39/P39)</f>
        <v>-78.400000000000006</v>
      </c>
      <c r="P39" s="80">
        <v>1</v>
      </c>
      <c r="Q39" s="68">
        <v>-78.400000000000006</v>
      </c>
    </row>
    <row r="40" spans="1:17">
      <c r="A40" s="19" t="s">
        <v>140</v>
      </c>
      <c r="B40" s="100">
        <v>2</v>
      </c>
      <c r="C40" s="6">
        <f t="shared" si="3"/>
        <v>4.0816326530612242E-2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432</v>
      </c>
      <c r="O40" s="86">
        <f>IF(P40=0,0,Q40/P40)</f>
        <v>-108</v>
      </c>
      <c r="P40" s="80">
        <v>1</v>
      </c>
      <c r="Q40" s="68">
        <v>-108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34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24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19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18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27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36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0.74193548387096775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2627.7777777777778</v>
      </c>
      <c r="P2" s="79">
        <v>18</v>
      </c>
      <c r="Q2" s="63">
        <v>47300</v>
      </c>
    </row>
    <row r="3" spans="1:17">
      <c r="A3" s="19" t="s">
        <v>8</v>
      </c>
      <c r="B3" s="122">
        <v>135</v>
      </c>
      <c r="C3" s="123"/>
      <c r="E3" s="33" t="s">
        <v>55</v>
      </c>
      <c r="F3" s="30" t="s">
        <v>155</v>
      </c>
      <c r="G3" s="13">
        <v>14</v>
      </c>
      <c r="H3" s="94">
        <f>IF(B$17=0,0,G3/B$17)</f>
        <v>0.45161290322580644</v>
      </c>
      <c r="I3" s="56">
        <v>9</v>
      </c>
      <c r="K3" s="5">
        <v>1</v>
      </c>
      <c r="L3" s="61">
        <v>-54</v>
      </c>
      <c r="N3" s="76" t="s">
        <v>104</v>
      </c>
      <c r="O3" s="83">
        <f t="shared" si="0"/>
        <v>723.52941176470586</v>
      </c>
      <c r="P3" s="80">
        <v>17</v>
      </c>
      <c r="Q3" s="64">
        <v>12300</v>
      </c>
    </row>
    <row r="4" spans="1:17">
      <c r="A4" s="19" t="s">
        <v>6</v>
      </c>
      <c r="B4" s="124">
        <v>-20.09999999999998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0.41935483870967744</v>
      </c>
      <c r="I4" s="56">
        <v>43</v>
      </c>
      <c r="K4" s="5">
        <v>2</v>
      </c>
      <c r="L4" s="61">
        <v>-106.5</v>
      </c>
      <c r="N4" s="76" t="s">
        <v>105</v>
      </c>
      <c r="O4" s="83">
        <f t="shared" si="0"/>
        <v>362.5</v>
      </c>
      <c r="P4" s="80">
        <v>16</v>
      </c>
      <c r="Q4" s="64">
        <v>5800</v>
      </c>
    </row>
    <row r="5" spans="1:17">
      <c r="A5" s="19" t="s">
        <v>7</v>
      </c>
      <c r="B5" s="126">
        <f>IF(B$2=0,0,B$4/B$2)</f>
        <v>-1.1166666666666656</v>
      </c>
      <c r="C5" s="127"/>
      <c r="E5" s="33" t="s">
        <v>182</v>
      </c>
      <c r="F5" s="30" t="s">
        <v>19</v>
      </c>
      <c r="G5" s="13">
        <v>12</v>
      </c>
      <c r="H5" s="94">
        <f>IF(B$17=0,0,G5/B$17)</f>
        <v>0.38709677419354838</v>
      </c>
      <c r="I5" s="56">
        <v>3</v>
      </c>
      <c r="K5" s="5">
        <v>3</v>
      </c>
      <c r="L5" s="61">
        <v>-23.599999999999994</v>
      </c>
      <c r="N5" s="76" t="s">
        <v>157</v>
      </c>
      <c r="O5" s="83">
        <f>IF(P5=0,0,Q5/P5)</f>
        <v>713.33333333333337</v>
      </c>
      <c r="P5" s="80">
        <v>15</v>
      </c>
      <c r="Q5" s="64">
        <v>10700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0.35483870967741937</v>
      </c>
      <c r="I6" s="56">
        <v>20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616.66666666666663</v>
      </c>
      <c r="P6" s="80">
        <v>12</v>
      </c>
      <c r="Q6" s="64">
        <v>7400</v>
      </c>
    </row>
    <row r="7" spans="1:17">
      <c r="A7" s="19" t="s">
        <v>2</v>
      </c>
      <c r="B7" s="13">
        <v>5</v>
      </c>
      <c r="C7" s="6">
        <f t="shared" ref="C7:C12" si="2">IF(B$2=0,0,B7/B$2)</f>
        <v>0.27777777777777779</v>
      </c>
      <c r="E7" s="33" t="s">
        <v>54</v>
      </c>
      <c r="F7" s="30" t="s">
        <v>20</v>
      </c>
      <c r="G7" s="13">
        <v>10</v>
      </c>
      <c r="H7" s="94">
        <f>IF(B$17=0,0,G7/B$17)</f>
        <v>0.32258064516129031</v>
      </c>
      <c r="I7" s="56">
        <v>46</v>
      </c>
      <c r="K7" s="5">
        <v>5</v>
      </c>
      <c r="L7" s="61">
        <v>-56.099999999999994</v>
      </c>
      <c r="N7" s="76" t="s">
        <v>107</v>
      </c>
      <c r="O7" s="83">
        <f t="shared" si="0"/>
        <v>-1760</v>
      </c>
      <c r="P7" s="80">
        <v>10</v>
      </c>
      <c r="Q7" s="64">
        <v>-17600</v>
      </c>
    </row>
    <row r="8" spans="1:17">
      <c r="A8" s="19" t="s">
        <v>3</v>
      </c>
      <c r="B8" s="13">
        <v>4</v>
      </c>
      <c r="C8" s="6">
        <f>IF(B$2=0,0,B8/B$2)</f>
        <v>0.22222222222222221</v>
      </c>
      <c r="E8" s="33" t="s">
        <v>60</v>
      </c>
      <c r="F8" s="30" t="s">
        <v>24</v>
      </c>
      <c r="G8" s="13">
        <v>8</v>
      </c>
      <c r="H8" s="94">
        <f>IF(B$17=0,0,G8/B$17)</f>
        <v>0.25806451612903225</v>
      </c>
      <c r="I8" s="56">
        <v>47</v>
      </c>
      <c r="K8" s="5">
        <v>6</v>
      </c>
      <c r="L8" s="61">
        <v>-110.39999999999999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36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6</v>
      </c>
      <c r="C10" s="7">
        <f>IF(B$2=0,0,B10/B$2)</f>
        <v>0.33333333333333331</v>
      </c>
      <c r="E10" s="33" t="s">
        <v>58</v>
      </c>
      <c r="F10" s="30" t="s">
        <v>22</v>
      </c>
      <c r="G10" s="13">
        <v>2</v>
      </c>
      <c r="H10" s="94">
        <f>IF(B$17=0,0,G10/B$17)</f>
        <v>6.4516129032258063E-2</v>
      </c>
      <c r="I10" s="56">
        <v>24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59</v>
      </c>
      <c r="F11" s="30" t="s">
        <v>23</v>
      </c>
      <c r="G11" s="13">
        <v>2</v>
      </c>
      <c r="H11" s="94">
        <f>IF(B$17=0,0,G11/B$17)</f>
        <v>6.4516129032258063E-2</v>
      </c>
      <c r="I11" s="56">
        <v>45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6.4516129032258063E-2</v>
      </c>
      <c r="I12" s="56">
        <v>4</v>
      </c>
      <c r="K12" s="5">
        <v>10</v>
      </c>
      <c r="L12" s="61">
        <v>-145.6</v>
      </c>
      <c r="N12" s="75" t="s">
        <v>126</v>
      </c>
      <c r="O12" s="85">
        <f>IF(P12=0,0,Q12/P12)</f>
        <v>6.7250000000000014</v>
      </c>
      <c r="P12" s="79">
        <v>4</v>
      </c>
      <c r="Q12" s="67">
        <v>26.900000000000006</v>
      </c>
    </row>
    <row r="13" spans="1:17">
      <c r="A13" s="22" t="s">
        <v>97</v>
      </c>
      <c r="B13" s="15">
        <v>34</v>
      </c>
      <c r="C13" s="11">
        <f>IF(B$3=0,0,B13/B$3)</f>
        <v>0.25185185185185183</v>
      </c>
      <c r="E13" s="33" t="s">
        <v>74</v>
      </c>
      <c r="F13" s="30" t="s">
        <v>38</v>
      </c>
      <c r="G13" s="13">
        <v>2</v>
      </c>
      <c r="H13" s="94">
        <f>IF(B$17=0,0,G13/B$17)</f>
        <v>6.4516129032258063E-2</v>
      </c>
      <c r="I13" s="56">
        <v>11</v>
      </c>
      <c r="K13" s="5">
        <v>11</v>
      </c>
      <c r="L13" s="61">
        <v>-88.199999999999989</v>
      </c>
      <c r="N13" s="76" t="s">
        <v>127</v>
      </c>
      <c r="O13" s="86">
        <f>IF(P13=0,0,Q13/P13)</f>
        <v>-28.660000000000004</v>
      </c>
      <c r="P13" s="80">
        <v>5</v>
      </c>
      <c r="Q13" s="68">
        <v>-143.30000000000001</v>
      </c>
    </row>
    <row r="14" spans="1:17">
      <c r="A14" s="19" t="s">
        <v>94</v>
      </c>
      <c r="B14" s="13">
        <v>21</v>
      </c>
      <c r="C14" s="6">
        <f>IF(B$3=0,0,B14/B$3)</f>
        <v>0.15555555555555556</v>
      </c>
      <c r="E14" s="33" t="s">
        <v>183</v>
      </c>
      <c r="F14" s="30" t="s">
        <v>186</v>
      </c>
      <c r="G14" s="13">
        <v>1</v>
      </c>
      <c r="H14" s="94">
        <f>IF(B$17=0,0,G14/B$17)</f>
        <v>3.2258064516129031E-2</v>
      </c>
      <c r="I14" s="56">
        <v>17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23</v>
      </c>
      <c r="C15" s="4">
        <f>IF(B$13=0,0,B15/B$13)</f>
        <v>0.67647058823529416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0.22962962962962963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0.11851851851851852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13</v>
      </c>
      <c r="C19" s="6">
        <f>IF(B$17=0,0,B19/B$17)</f>
        <v>0.41935483870967744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>IF(P19=0,0,Q19/P19)</f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0.58064516129032262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-20.09999999999998</v>
      </c>
      <c r="N20" s="76" t="s">
        <v>435</v>
      </c>
      <c r="O20" s="86">
        <f>IF(P20=0,0,Q20/P20)</f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23</v>
      </c>
      <c r="C21" s="6">
        <f>IF(B$17=0,0,B21/B$17)</f>
        <v>0.74193548387096775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458</v>
      </c>
      <c r="O21" s="86">
        <f>IF(P21=0,0,Q21/P21)</f>
        <v>38.5</v>
      </c>
      <c r="P21" s="80">
        <v>2</v>
      </c>
      <c r="Q21" s="68">
        <v>77</v>
      </c>
    </row>
    <row r="22" spans="1:17">
      <c r="A22" s="19" t="s">
        <v>149</v>
      </c>
      <c r="B22" s="13">
        <v>7</v>
      </c>
      <c r="C22" s="6">
        <f>IF(B$17=0,0,B22/B$17)</f>
        <v>0.22580645161290322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442</v>
      </c>
      <c r="O22" s="86">
        <f>IF(P22=0,0,Q22/P22)</f>
        <v>36.200000000000003</v>
      </c>
      <c r="P22" s="80">
        <v>2</v>
      </c>
      <c r="Q22" s="68">
        <v>72.400000000000006</v>
      </c>
    </row>
    <row r="23" spans="1:17">
      <c r="A23" s="19" t="s">
        <v>150</v>
      </c>
      <c r="B23" s="13">
        <v>1</v>
      </c>
      <c r="C23" s="6">
        <f>IF(B$17=0,0,B23/B$17)</f>
        <v>3.2258064516129031E-2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27.349999999999998</v>
      </c>
      <c r="P23" s="80">
        <v>2</v>
      </c>
      <c r="Q23" s="68">
        <v>54.699999999999996</v>
      </c>
    </row>
    <row r="24" spans="1:17">
      <c r="A24" s="19" t="s">
        <v>5</v>
      </c>
      <c r="B24" s="16">
        <f>IF(B$17=0,0,C24/B$17)</f>
        <v>6706.4516129032254</v>
      </c>
      <c r="C24" s="8">
        <v>207900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396</v>
      </c>
      <c r="O24" s="86">
        <f>IF(P24=0,0,Q24/P24)</f>
        <v>12.233333333333333</v>
      </c>
      <c r="P24" s="80">
        <v>9</v>
      </c>
      <c r="Q24" s="68">
        <v>110.1</v>
      </c>
    </row>
    <row r="25" spans="1:17">
      <c r="A25" s="20" t="s">
        <v>133</v>
      </c>
      <c r="B25" s="97">
        <f>IF($B$17-B$16=0,0,C25/($B$17-B$16))</f>
        <v>7966.666666666667</v>
      </c>
      <c r="C25" s="98">
        <v>191200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392</v>
      </c>
      <c r="O25" s="86">
        <f>IF(P25=0,0,Q25/P25)</f>
        <v>1.1000000000000021</v>
      </c>
      <c r="P25" s="80">
        <v>11</v>
      </c>
      <c r="Q25" s="68">
        <v>12.100000000000023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441</v>
      </c>
      <c r="O26" s="86">
        <f>IF(P26=0,0,Q26/P26)</f>
        <v>-4.3666666666666671</v>
      </c>
      <c r="P26" s="80">
        <v>3</v>
      </c>
      <c r="Q26" s="68">
        <v>-13.100000000000001</v>
      </c>
    </row>
    <row r="27" spans="1:17">
      <c r="A27" s="20" t="s">
        <v>132</v>
      </c>
      <c r="B27" s="97">
        <f>IF(B$18=0,0,C27/B$18)</f>
        <v>-4850</v>
      </c>
      <c r="C27" s="98">
        <v>-77600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391</v>
      </c>
      <c r="O27" s="86">
        <f>IF(P27=0,0,Q27/P27)</f>
        <v>-11.185714285714285</v>
      </c>
      <c r="P27" s="80">
        <v>7</v>
      </c>
      <c r="Q27" s="68">
        <v>-78.3</v>
      </c>
    </row>
    <row r="28" spans="1:17">
      <c r="A28" s="19" t="s">
        <v>130</v>
      </c>
      <c r="B28" s="13">
        <v>5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>IF(P28=0,0,Q28/P28)</f>
        <v>-21.38</v>
      </c>
      <c r="P28" s="80">
        <v>5</v>
      </c>
      <c r="Q28" s="68">
        <v>-106.89999999999999</v>
      </c>
    </row>
    <row r="29" spans="1:17">
      <c r="A29" s="19" t="s">
        <v>131</v>
      </c>
      <c r="B29" s="13">
        <v>33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>IF(P29=0,0,Q29/P29)</f>
        <v>-59.966666666666661</v>
      </c>
      <c r="P29" s="80">
        <v>3</v>
      </c>
      <c r="Q29" s="68">
        <v>-179.89999999999998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388</v>
      </c>
      <c r="O30" s="86">
        <f>IF(P30=0,0,Q30/P30)</f>
        <v>-85.55</v>
      </c>
      <c r="P30" s="80">
        <v>2</v>
      </c>
      <c r="Q30" s="68">
        <v>-171.1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>IF(P31=0,0,Q31/P31)</f>
        <v>-106.19999999999999</v>
      </c>
      <c r="P31" s="80">
        <v>2</v>
      </c>
      <c r="Q31" s="68">
        <v>-212.39999999999998</v>
      </c>
    </row>
    <row r="32" spans="1:17">
      <c r="A32" s="21" t="s">
        <v>112</v>
      </c>
      <c r="B32" s="26">
        <v>5</v>
      </c>
      <c r="C32" s="9">
        <f>IF(B$3=0,0,B32/B$3)</f>
        <v>3.7037037037037035E-2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0.16129032258064516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0.35483870967741937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9.6774193548387094E-2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6.4516129032258063E-2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6.4516129032258063E-2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34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43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>
        <v>26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21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>
        <v>10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>
        <v>20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21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>
        <v>44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9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6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24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21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55</v>
      </c>
      <c r="F2" s="29" t="s">
        <v>155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-1400</v>
      </c>
      <c r="P2" s="79">
        <v>6</v>
      </c>
      <c r="Q2" s="63">
        <v>-8400</v>
      </c>
    </row>
    <row r="3" spans="1:17">
      <c r="A3" s="19" t="s">
        <v>8</v>
      </c>
      <c r="B3" s="122">
        <v>49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0.6</v>
      </c>
      <c r="I3" s="56">
        <v>20</v>
      </c>
      <c r="K3" s="5">
        <v>1</v>
      </c>
      <c r="L3" s="61">
        <v>-2.1999999999999993</v>
      </c>
      <c r="N3" s="76" t="s">
        <v>104</v>
      </c>
      <c r="O3" s="83">
        <f t="shared" si="0"/>
        <v>-2966.6666666666665</v>
      </c>
      <c r="P3" s="80">
        <v>6</v>
      </c>
      <c r="Q3" s="64">
        <v>-17800</v>
      </c>
    </row>
    <row r="4" spans="1:17">
      <c r="A4" s="19" t="s">
        <v>6</v>
      </c>
      <c r="B4" s="124">
        <v>-72.199999999999989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0.6</v>
      </c>
      <c r="I4" s="56">
        <v>17</v>
      </c>
      <c r="K4" s="5">
        <v>2</v>
      </c>
      <c r="L4" s="61">
        <v>-21.4</v>
      </c>
      <c r="N4" s="76" t="s">
        <v>105</v>
      </c>
      <c r="O4" s="83">
        <f t="shared" si="0"/>
        <v>1220</v>
      </c>
      <c r="P4" s="80">
        <v>5</v>
      </c>
      <c r="Q4" s="64">
        <v>6100</v>
      </c>
    </row>
    <row r="5" spans="1:17">
      <c r="A5" s="19" t="s">
        <v>7</v>
      </c>
      <c r="B5" s="126">
        <f>IF(B$2=0,0,B$4/B$2)</f>
        <v>-12.033333333333331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0.6</v>
      </c>
      <c r="I5" s="56">
        <v>8</v>
      </c>
      <c r="K5" s="5">
        <v>3</v>
      </c>
      <c r="L5" s="61">
        <v>-68.699999999999989</v>
      </c>
      <c r="N5" s="76" t="s">
        <v>157</v>
      </c>
      <c r="O5" s="83">
        <f>IF(P5=0,0,Q5/P5)</f>
        <v>925</v>
      </c>
      <c r="P5" s="80">
        <v>4</v>
      </c>
      <c r="Q5" s="64">
        <v>3700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0.4</v>
      </c>
      <c r="I6" s="56">
        <v>14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200</v>
      </c>
      <c r="P6" s="80">
        <v>3</v>
      </c>
      <c r="Q6" s="64">
        <v>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2</v>
      </c>
      <c r="H7" s="94">
        <f>IF(B$17=0,0,G7/B$17)</f>
        <v>0.4</v>
      </c>
      <c r="I7" s="56">
        <v>45</v>
      </c>
      <c r="K7" s="5">
        <v>5</v>
      </c>
      <c r="L7" s="61">
        <v>-85.899999999999991</v>
      </c>
      <c r="N7" s="76" t="s">
        <v>107</v>
      </c>
      <c r="O7" s="83">
        <f t="shared" si="0"/>
        <v>-2800</v>
      </c>
      <c r="P7" s="80">
        <v>2</v>
      </c>
      <c r="Q7" s="64">
        <v>-5600</v>
      </c>
    </row>
    <row r="8" spans="1:17">
      <c r="A8" s="19" t="s">
        <v>3</v>
      </c>
      <c r="B8" s="13">
        <v>3</v>
      </c>
      <c r="C8" s="6">
        <f>IF(B$2=0,0,B8/B$2)</f>
        <v>0.5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20</v>
      </c>
      <c r="K8" s="5">
        <v>6</v>
      </c>
      <c r="L8" s="61">
        <v>-72.199999999999989</v>
      </c>
      <c r="N8" s="76" t="s">
        <v>108</v>
      </c>
      <c r="O8" s="83">
        <f t="shared" si="0"/>
        <v>-300</v>
      </c>
      <c r="P8" s="80">
        <v>1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183</v>
      </c>
      <c r="F9" s="30" t="s">
        <v>186</v>
      </c>
      <c r="G9" s="13">
        <v>1</v>
      </c>
      <c r="H9" s="94">
        <f>IF(B$17=0,0,G9/B$17)</f>
        <v>0.2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12</v>
      </c>
      <c r="C14" s="6">
        <f>IF(B$3=0,0,B14/B$3)</f>
        <v>0.24489795918367346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3</v>
      </c>
      <c r="C15" s="4">
        <f>IF(B$13=0,0,B15/B$13)</f>
        <v>0.3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0.16666666666666666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0.10204081632653061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6.1224489795918366E-2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263</v>
      </c>
      <c r="O19" s="86">
        <f>IF(P19=0,0,Q19/P19)</f>
        <v>29.7</v>
      </c>
      <c r="P19" s="80">
        <v>1</v>
      </c>
      <c r="Q19" s="68">
        <v>29.7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>IF(P20=0,0,Q20/P20)</f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458</v>
      </c>
      <c r="O21" s="86">
        <f>IF(P21=0,0,Q21/P21)</f>
        <v>9.25</v>
      </c>
      <c r="P21" s="80">
        <v>2</v>
      </c>
      <c r="Q21" s="68">
        <v>18.5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412</v>
      </c>
      <c r="O22" s="86">
        <f>IF(P22=0,0,Q22/P22)</f>
        <v>-0.39999999999999503</v>
      </c>
      <c r="P22" s="80">
        <v>2</v>
      </c>
      <c r="Q22" s="68">
        <v>-0.79999999999999005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396</v>
      </c>
      <c r="O23" s="86">
        <f>IF(P23=0,0,Q23/P23)</f>
        <v>-17.599999999999998</v>
      </c>
      <c r="P23" s="80">
        <v>2</v>
      </c>
      <c r="Q23" s="68">
        <v>-35.199999999999996</v>
      </c>
    </row>
    <row r="24" spans="1:17">
      <c r="A24" s="19" t="s">
        <v>5</v>
      </c>
      <c r="B24" s="16">
        <f>IF(B$17=0,0,C24/B$17)</f>
        <v>6860</v>
      </c>
      <c r="C24" s="8">
        <v>34300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441</v>
      </c>
      <c r="O24" s="86">
        <f>IF(P24=0,0,Q24/P24)</f>
        <v>-39.299999999999997</v>
      </c>
      <c r="P24" s="80">
        <v>1</v>
      </c>
      <c r="Q24" s="68">
        <v>-39.299999999999997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404</v>
      </c>
      <c r="O25" s="86">
        <f>IF(P25=0,0,Q25/P25)</f>
        <v>-66.566666666666663</v>
      </c>
      <c r="P25" s="80">
        <v>3</v>
      </c>
      <c r="Q25" s="68">
        <v>-199.7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169</v>
      </c>
      <c r="O26" s="86">
        <f>IF(P26=0,0,Q26/P26)</f>
        <v>-83.8</v>
      </c>
      <c r="P26" s="80">
        <v>1</v>
      </c>
      <c r="Q26" s="68">
        <v>-83.8</v>
      </c>
    </row>
    <row r="27" spans="1:17">
      <c r="A27" s="20" t="s">
        <v>132</v>
      </c>
      <c r="B27" s="97">
        <f>IF(B$18=0,0,C27/B$18)</f>
        <v>-4833.333333333333</v>
      </c>
      <c r="C27" s="98">
        <v>-14500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391</v>
      </c>
      <c r="O27" s="86">
        <f>IF(P27=0,0,Q27/P27)</f>
        <v>-111</v>
      </c>
      <c r="P27" s="80">
        <v>1</v>
      </c>
      <c r="Q27" s="68">
        <v>-111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22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0.76190476190476186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333.33333333333331</v>
      </c>
      <c r="P2" s="79">
        <v>12</v>
      </c>
      <c r="Q2" s="63">
        <v>4000</v>
      </c>
    </row>
    <row r="3" spans="1:17">
      <c r="A3" s="19" t="s">
        <v>8</v>
      </c>
      <c r="B3" s="122">
        <v>92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30</v>
      </c>
      <c r="K3" s="5">
        <v>1</v>
      </c>
      <c r="L3" s="61">
        <v>26.5</v>
      </c>
      <c r="N3" s="76" t="s">
        <v>104</v>
      </c>
      <c r="O3" s="83">
        <f t="shared" si="0"/>
        <v>-9.0909090909090917</v>
      </c>
      <c r="P3" s="80">
        <v>11</v>
      </c>
      <c r="Q3" s="64">
        <v>-100</v>
      </c>
    </row>
    <row r="4" spans="1:17">
      <c r="A4" s="19" t="s">
        <v>6</v>
      </c>
      <c r="B4" s="124">
        <v>39.600000000000009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0.52380952380952384</v>
      </c>
      <c r="I4" s="56">
        <v>11</v>
      </c>
      <c r="K4" s="5">
        <v>2</v>
      </c>
      <c r="L4" s="61">
        <v>-22.6</v>
      </c>
      <c r="N4" s="76" t="s">
        <v>105</v>
      </c>
      <c r="O4" s="83">
        <f t="shared" si="0"/>
        <v>1290.909090909091</v>
      </c>
      <c r="P4" s="80">
        <v>11</v>
      </c>
      <c r="Q4" s="64">
        <v>14200</v>
      </c>
    </row>
    <row r="5" spans="1:17">
      <c r="A5" s="19" t="s">
        <v>7</v>
      </c>
      <c r="B5" s="126">
        <f>IF(B$2=0,0,B$4/B$2)</f>
        <v>3.3000000000000007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0.42857142857142855</v>
      </c>
      <c r="I5" s="56">
        <v>11</v>
      </c>
      <c r="K5" s="5">
        <v>3</v>
      </c>
      <c r="L5" s="61">
        <v>-42.6</v>
      </c>
      <c r="N5" s="76" t="s">
        <v>157</v>
      </c>
      <c r="O5" s="83">
        <f>IF(P5=0,0,Q5/P5)</f>
        <v>-1010</v>
      </c>
      <c r="P5" s="80">
        <v>10</v>
      </c>
      <c r="Q5" s="64">
        <v>-10100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184</v>
      </c>
      <c r="F6" s="30" t="s">
        <v>187</v>
      </c>
      <c r="G6" s="13">
        <v>9</v>
      </c>
      <c r="H6" s="94">
        <f>IF(B$17=0,0,G6/B$17)</f>
        <v>0.42857142857142855</v>
      </c>
      <c r="I6" s="56">
        <v>40</v>
      </c>
      <c r="K6" s="5">
        <v>4</v>
      </c>
      <c r="L6" s="61">
        <v>-22.5</v>
      </c>
      <c r="N6" s="76" t="s">
        <v>106</v>
      </c>
      <c r="O6" s="83">
        <f t="shared" ref="O6" si="1">IF(P6=0,0,Q6/P6)</f>
        <v>711.11111111111109</v>
      </c>
      <c r="P6" s="80">
        <v>9</v>
      </c>
      <c r="Q6" s="64">
        <v>6400</v>
      </c>
    </row>
    <row r="7" spans="1:17">
      <c r="A7" s="19" t="s">
        <v>2</v>
      </c>
      <c r="B7" s="13">
        <v>4</v>
      </c>
      <c r="C7" s="6">
        <f t="shared" ref="C7:C12" si="2">IF(B$2=0,0,B7/B$2)</f>
        <v>0.33333333333333331</v>
      </c>
      <c r="E7" s="33" t="s">
        <v>182</v>
      </c>
      <c r="F7" s="30" t="s">
        <v>19</v>
      </c>
      <c r="G7" s="13">
        <v>4</v>
      </c>
      <c r="H7" s="94">
        <f>IF(B$17=0,0,G7/B$17)</f>
        <v>0.19047619047619047</v>
      </c>
      <c r="I7" s="56">
        <v>13</v>
      </c>
      <c r="K7" s="5">
        <v>5</v>
      </c>
      <c r="L7" s="61">
        <v>37.1</v>
      </c>
      <c r="N7" s="76" t="s">
        <v>107</v>
      </c>
      <c r="O7" s="83">
        <f t="shared" si="0"/>
        <v>-2950</v>
      </c>
      <c r="P7" s="80">
        <v>8</v>
      </c>
      <c r="Q7" s="64">
        <v>-23600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55</v>
      </c>
      <c r="F8" s="30" t="s">
        <v>155</v>
      </c>
      <c r="G8" s="13">
        <v>3</v>
      </c>
      <c r="H8" s="94">
        <f>IF(B$17=0,0,G8/B$17)</f>
        <v>0.14285714285714285</v>
      </c>
      <c r="I8" s="56">
        <v>44</v>
      </c>
      <c r="K8" s="5">
        <v>6</v>
      </c>
      <c r="L8" s="61">
        <v>-8.2999999999999972</v>
      </c>
      <c r="N8" s="76" t="s">
        <v>108</v>
      </c>
      <c r="O8" s="83">
        <f t="shared" si="0"/>
        <v>966.66666666666663</v>
      </c>
      <c r="P8" s="80">
        <v>6</v>
      </c>
      <c r="Q8" s="64">
        <v>5800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57</v>
      </c>
      <c r="F9" s="30" t="s">
        <v>21</v>
      </c>
      <c r="G9" s="13">
        <v>2</v>
      </c>
      <c r="H9" s="94">
        <f>IF(B$17=0,0,G9/B$17)</f>
        <v>9.5238095238095233E-2</v>
      </c>
      <c r="I9" s="56">
        <v>47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59</v>
      </c>
      <c r="F10" s="30" t="s">
        <v>23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69</v>
      </c>
      <c r="F11" s="30" t="s">
        <v>33</v>
      </c>
      <c r="G11" s="13">
        <v>1</v>
      </c>
      <c r="H11" s="94">
        <f>IF(B$17=0,0,G11/B$17)</f>
        <v>4.7619047619047616E-2</v>
      </c>
      <c r="I11" s="56">
        <v>4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4.7619047619047616E-2</v>
      </c>
      <c r="I12" s="56">
        <v>9</v>
      </c>
      <c r="K12" s="5">
        <v>10</v>
      </c>
      <c r="L12" s="61">
        <v>10.200000000000003</v>
      </c>
      <c r="N12" s="75" t="s">
        <v>126</v>
      </c>
      <c r="O12" s="85">
        <f>IF(P12=0,0,Q12/P12)</f>
        <v>24.94</v>
      </c>
      <c r="P12" s="79">
        <v>5</v>
      </c>
      <c r="Q12" s="67">
        <v>124.7</v>
      </c>
    </row>
    <row r="13" spans="1:17">
      <c r="A13" s="22" t="s">
        <v>97</v>
      </c>
      <c r="B13" s="15">
        <v>18</v>
      </c>
      <c r="C13" s="11">
        <f>IF(B$3=0,0,B13/B$3)</f>
        <v>0.19565217391304349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K13" s="5">
        <v>11</v>
      </c>
      <c r="L13" s="61">
        <v>59.800000000000004</v>
      </c>
      <c r="N13" s="76" t="s">
        <v>127</v>
      </c>
      <c r="O13" s="86">
        <f>IF(P13=0,0,Q13/P13)</f>
        <v>-6</v>
      </c>
      <c r="P13" s="80">
        <v>2</v>
      </c>
      <c r="Q13" s="68">
        <v>-12</v>
      </c>
    </row>
    <row r="14" spans="1:17">
      <c r="A14" s="19" t="s">
        <v>94</v>
      </c>
      <c r="B14" s="13">
        <v>18</v>
      </c>
      <c r="C14" s="6">
        <f>IF(B$3=0,0,B14/B$3)</f>
        <v>0.19565217391304349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-25.766666666666669</v>
      </c>
      <c r="P15" s="81">
        <v>3</v>
      </c>
      <c r="Q15" s="69">
        <v>-77.300000000000011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0.22826086956521738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0.14130434782608695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89.025000000000006</v>
      </c>
      <c r="P18" s="79">
        <v>4</v>
      </c>
      <c r="Q18" s="67">
        <v>356.1</v>
      </c>
    </row>
    <row r="19" spans="1:17">
      <c r="A19" s="19" t="s">
        <v>12</v>
      </c>
      <c r="B19" s="13">
        <v>11</v>
      </c>
      <c r="C19" s="6">
        <f>IF(B$17=0,0,B19/B$17)</f>
        <v>0.52380952380952384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89</v>
      </c>
      <c r="P19" s="80">
        <v>2</v>
      </c>
      <c r="Q19" s="68">
        <v>178</v>
      </c>
    </row>
    <row r="20" spans="1:17">
      <c r="A20" s="19" t="s">
        <v>11</v>
      </c>
      <c r="B20" s="13">
        <v>10</v>
      </c>
      <c r="C20" s="6">
        <f>IF(B$17=0,0,B20/B$17)</f>
        <v>0.47619047619047616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435</v>
      </c>
      <c r="O20" s="86">
        <f>IF(P20=0,0,Q20/P20)</f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263</v>
      </c>
      <c r="O21" s="86">
        <f>IF(P21=0,0,Q21/P21)</f>
        <v>26.500000000000004</v>
      </c>
      <c r="P21" s="80">
        <v>1</v>
      </c>
      <c r="Q21" s="68">
        <v>26.500000000000004</v>
      </c>
    </row>
    <row r="22" spans="1:17">
      <c r="A22" s="19" t="s">
        <v>149</v>
      </c>
      <c r="B22" s="13">
        <v>7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391</v>
      </c>
      <c r="O22" s="86">
        <f>IF(P22=0,0,Q22/P22)</f>
        <v>8.1499999999999986</v>
      </c>
      <c r="P22" s="80">
        <v>2</v>
      </c>
      <c r="Q22" s="68">
        <v>16.299999999999997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>IF(P23=0,0,Q23/P23)</f>
        <v>4.3666666666666663</v>
      </c>
      <c r="P23" s="80">
        <v>3</v>
      </c>
      <c r="Q23" s="68">
        <v>13.1</v>
      </c>
    </row>
    <row r="24" spans="1:17">
      <c r="A24" s="19" t="s">
        <v>5</v>
      </c>
      <c r="B24" s="16">
        <f>IF(B$17=0,0,C24/B$17)</f>
        <v>5790.4761904761908</v>
      </c>
      <c r="C24" s="8">
        <v>121600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396</v>
      </c>
      <c r="O24" s="86">
        <f>IF(P24=0,0,Q24/P24)</f>
        <v>3.9777777777777805</v>
      </c>
      <c r="P24" s="80">
        <v>9</v>
      </c>
      <c r="Q24" s="68">
        <v>35.800000000000026</v>
      </c>
    </row>
    <row r="25" spans="1:17">
      <c r="A25" s="20" t="s">
        <v>133</v>
      </c>
      <c r="B25" s="97">
        <f>IF($B$17-B$16=0,0,C25/($B$17-B$16))</f>
        <v>6892.8571428571431</v>
      </c>
      <c r="C25" s="98">
        <v>96500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442</v>
      </c>
      <c r="O25" s="86">
        <f>IF(P25=0,0,Q25/P25)</f>
        <v>-14.62857142857143</v>
      </c>
      <c r="P25" s="80">
        <v>7</v>
      </c>
      <c r="Q25" s="68">
        <v>-102.4</v>
      </c>
    </row>
    <row r="26" spans="1:17">
      <c r="A26" s="20" t="s">
        <v>134</v>
      </c>
      <c r="B26" s="97">
        <f>IF(B$16=0,0,C26/B$16)</f>
        <v>3585.7142857142858</v>
      </c>
      <c r="C26" s="98">
        <v>25100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235</v>
      </c>
      <c r="O26" s="86">
        <f>IF(P26=0,0,Q26/P26)</f>
        <v>-43.949999999999996</v>
      </c>
      <c r="P26" s="80">
        <v>2</v>
      </c>
      <c r="Q26" s="68">
        <v>-87.899999999999991</v>
      </c>
    </row>
    <row r="27" spans="1:17">
      <c r="A27" s="20" t="s">
        <v>132</v>
      </c>
      <c r="B27" s="97">
        <f>IF(B$18=0,0,C27/B$18)</f>
        <v>-5800</v>
      </c>
      <c r="C27" s="98">
        <v>-75400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395</v>
      </c>
      <c r="O27" s="86">
        <f>IF(P27=0,0,Q27/P27)</f>
        <v>-48.5</v>
      </c>
      <c r="P27" s="80">
        <v>1</v>
      </c>
      <c r="Q27" s="68">
        <v>-48.5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453</v>
      </c>
      <c r="O28" s="86">
        <f>IF(P28=0,0,Q28/P28)</f>
        <v>-58.099999999999994</v>
      </c>
      <c r="P28" s="80">
        <v>1</v>
      </c>
      <c r="Q28" s="68">
        <v>-58.099999999999994</v>
      </c>
    </row>
    <row r="29" spans="1:17">
      <c r="A29" s="19" t="s">
        <v>131</v>
      </c>
      <c r="B29" s="13">
        <v>19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444</v>
      </c>
      <c r="O29" s="86">
        <f>IF(P29=0,0,Q29/P29)</f>
        <v>-65.933333333333323</v>
      </c>
      <c r="P29" s="80">
        <v>3</v>
      </c>
      <c r="Q29" s="68">
        <v>-197.79999999999998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184</v>
      </c>
      <c r="F2" s="29" t="s">
        <v>187</v>
      </c>
      <c r="G2" s="12">
        <v>9</v>
      </c>
      <c r="H2" s="93">
        <f>IF(B$17=0,0,G2/B$17)</f>
        <v>0.52941176470588236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</v>
      </c>
      <c r="P2" s="79">
        <v>11</v>
      </c>
      <c r="Q2" s="63">
        <v>-1100</v>
      </c>
    </row>
    <row r="3" spans="1:17">
      <c r="A3" s="19" t="s">
        <v>8</v>
      </c>
      <c r="B3" s="122">
        <v>97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0.47058823529411764</v>
      </c>
      <c r="I3" s="56">
        <v>39</v>
      </c>
      <c r="K3" s="5">
        <v>1</v>
      </c>
      <c r="L3" s="61">
        <v>-15</v>
      </c>
      <c r="N3" s="76" t="s">
        <v>104</v>
      </c>
      <c r="O3" s="83">
        <f t="shared" si="0"/>
        <v>2263.6363636363635</v>
      </c>
      <c r="P3" s="80">
        <v>11</v>
      </c>
      <c r="Q3" s="64">
        <v>24900</v>
      </c>
    </row>
    <row r="4" spans="1:17">
      <c r="A4" s="19" t="s">
        <v>6</v>
      </c>
      <c r="B4" s="124">
        <v>-15.499999999999993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0.41176470588235292</v>
      </c>
      <c r="I4" s="56">
        <v>13</v>
      </c>
      <c r="K4" s="5">
        <v>2</v>
      </c>
      <c r="L4" s="61">
        <v>-64.5</v>
      </c>
      <c r="N4" s="76" t="s">
        <v>105</v>
      </c>
      <c r="O4" s="83">
        <f t="shared" si="0"/>
        <v>263.63636363636363</v>
      </c>
      <c r="P4" s="80">
        <v>11</v>
      </c>
      <c r="Q4" s="64">
        <v>2900</v>
      </c>
    </row>
    <row r="5" spans="1:17">
      <c r="A5" s="19" t="s">
        <v>7</v>
      </c>
      <c r="B5" s="126">
        <f>IF(B$2=0,0,B$4/B$2)</f>
        <v>-1.4090909090909085</v>
      </c>
      <c r="C5" s="127"/>
      <c r="E5" s="33" t="s">
        <v>181</v>
      </c>
      <c r="F5" s="30" t="s">
        <v>156</v>
      </c>
      <c r="G5" s="13">
        <v>6</v>
      </c>
      <c r="H5" s="94">
        <f>IF(B$17=0,0,G5/B$17)</f>
        <v>0.35294117647058826</v>
      </c>
      <c r="I5" s="56">
        <v>54</v>
      </c>
      <c r="K5" s="5">
        <v>3</v>
      </c>
      <c r="L5" s="61">
        <v>-69.599999999999994</v>
      </c>
      <c r="N5" s="76" t="s">
        <v>157</v>
      </c>
      <c r="O5" s="83">
        <f>IF(P5=0,0,Q5/P5)</f>
        <v>527.27272727272725</v>
      </c>
      <c r="P5" s="80">
        <v>11</v>
      </c>
      <c r="Q5" s="64">
        <v>5800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57</v>
      </c>
      <c r="F6" s="30" t="s">
        <v>21</v>
      </c>
      <c r="G6" s="13">
        <v>6</v>
      </c>
      <c r="H6" s="94">
        <f>IF(B$17=0,0,G6/B$17)</f>
        <v>0.35294117647058826</v>
      </c>
      <c r="I6" s="56">
        <v>9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-1280</v>
      </c>
      <c r="P6" s="80">
        <v>10</v>
      </c>
      <c r="Q6" s="64">
        <v>-12800</v>
      </c>
    </row>
    <row r="7" spans="1:17">
      <c r="A7" s="19" t="s">
        <v>2</v>
      </c>
      <c r="B7" s="13">
        <v>3</v>
      </c>
      <c r="C7" s="6">
        <f t="shared" ref="C7:C12" si="2">IF(B$2=0,0,B7/B$2)</f>
        <v>0.27272727272727271</v>
      </c>
      <c r="E7" s="33" t="s">
        <v>60</v>
      </c>
      <c r="F7" s="30" t="s">
        <v>24</v>
      </c>
      <c r="G7" s="13">
        <v>5</v>
      </c>
      <c r="H7" s="94">
        <f>IF(B$17=0,0,G7/B$17)</f>
        <v>0.29411764705882354</v>
      </c>
      <c r="I7" s="56">
        <v>46</v>
      </c>
      <c r="K7" s="5">
        <v>5</v>
      </c>
      <c r="L7" s="61">
        <v>23.900000000000006</v>
      </c>
      <c r="N7" s="76" t="s">
        <v>107</v>
      </c>
      <c r="O7" s="83">
        <f t="shared" si="0"/>
        <v>840</v>
      </c>
      <c r="P7" s="80">
        <v>10</v>
      </c>
      <c r="Q7" s="64">
        <v>8400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55</v>
      </c>
      <c r="F8" s="30" t="s">
        <v>155</v>
      </c>
      <c r="G8" s="13">
        <v>4</v>
      </c>
      <c r="H8" s="94">
        <f>IF(B$17=0,0,G8/B$17)</f>
        <v>0.23529411764705882</v>
      </c>
      <c r="I8" s="56">
        <v>29</v>
      </c>
      <c r="K8" s="5">
        <v>6</v>
      </c>
      <c r="L8" s="61">
        <v>-16.299999999999997</v>
      </c>
      <c r="N8" s="76" t="s">
        <v>108</v>
      </c>
      <c r="O8" s="83">
        <f t="shared" si="0"/>
        <v>-3012.5</v>
      </c>
      <c r="P8" s="80">
        <v>8</v>
      </c>
      <c r="Q8" s="64">
        <v>-24100</v>
      </c>
    </row>
    <row r="9" spans="1:17">
      <c r="A9" s="20" t="s">
        <v>4</v>
      </c>
      <c r="B9" s="14">
        <v>4</v>
      </c>
      <c r="C9" s="7">
        <f>IF(B$2=0,0,B9/B$2)</f>
        <v>0.36363636363636365</v>
      </c>
      <c r="E9" s="33" t="s">
        <v>61</v>
      </c>
      <c r="F9" s="30" t="s">
        <v>25</v>
      </c>
      <c r="G9" s="13">
        <v>2</v>
      </c>
      <c r="H9" s="94">
        <f>IF(B$17=0,0,G9/B$17)</f>
        <v>0.11764705882352941</v>
      </c>
      <c r="I9" s="56">
        <v>1</v>
      </c>
      <c r="K9" s="5">
        <v>7</v>
      </c>
      <c r="L9" s="61">
        <v>-38.599999999999994</v>
      </c>
      <c r="N9" s="77" t="s">
        <v>158</v>
      </c>
      <c r="O9" s="84">
        <f t="shared" si="0"/>
        <v>-750</v>
      </c>
      <c r="P9" s="81">
        <v>6</v>
      </c>
      <c r="Q9" s="65">
        <v>-4500</v>
      </c>
    </row>
    <row r="10" spans="1:17">
      <c r="A10" s="20" t="s">
        <v>152</v>
      </c>
      <c r="B10" s="14">
        <v>2</v>
      </c>
      <c r="C10" s="7">
        <f>IF(B$2=0,0,B10/B$2)</f>
        <v>0.18181818181818182</v>
      </c>
      <c r="E10" s="33" t="s">
        <v>58</v>
      </c>
      <c r="F10" s="30" t="s">
        <v>22</v>
      </c>
      <c r="G10" s="13">
        <v>1</v>
      </c>
      <c r="H10" s="94">
        <f>IF(B$17=0,0,G10/B$17)</f>
        <v>5.8823529411764705E-2</v>
      </c>
      <c r="I10" s="56">
        <v>26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0.45454545454545453</v>
      </c>
      <c r="E11" s="33" t="s">
        <v>59</v>
      </c>
      <c r="F11" s="30" t="s">
        <v>23</v>
      </c>
      <c r="G11" s="13">
        <v>1</v>
      </c>
      <c r="H11" s="94">
        <f>IF(B$17=0,0,G11/B$17)</f>
        <v>5.8823529411764705E-2</v>
      </c>
      <c r="I11" s="56">
        <v>47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75</v>
      </c>
      <c r="F12" s="30" t="s">
        <v>39</v>
      </c>
      <c r="G12" s="13">
        <v>1</v>
      </c>
      <c r="H12" s="94">
        <f>IF(B$17=0,0,G12/B$17)</f>
        <v>5.8823529411764705E-2</v>
      </c>
      <c r="I12" s="56">
        <v>2</v>
      </c>
      <c r="K12" s="5">
        <v>10</v>
      </c>
      <c r="L12" s="61">
        <v>9.3000000000000078</v>
      </c>
      <c r="N12" s="75" t="s">
        <v>126</v>
      </c>
      <c r="O12" s="85">
        <f>IF(P12=0,0,Q12/P12)</f>
        <v>21</v>
      </c>
      <c r="P12" s="79">
        <v>1</v>
      </c>
      <c r="Q12" s="67">
        <v>21</v>
      </c>
    </row>
    <row r="13" spans="1:17">
      <c r="A13" s="22" t="s">
        <v>97</v>
      </c>
      <c r="B13" s="15">
        <v>15</v>
      </c>
      <c r="C13" s="11">
        <f>IF(B$3=0,0,B13/B$3)</f>
        <v>0.15463917525773196</v>
      </c>
      <c r="E13" s="33" t="s">
        <v>182</v>
      </c>
      <c r="F13" s="30" t="s">
        <v>19</v>
      </c>
      <c r="G13" s="13">
        <v>0</v>
      </c>
      <c r="H13" s="94">
        <f>IF(B$17=0,0,G13/B$17)</f>
        <v>0</v>
      </c>
      <c r="I13" s="56">
        <v>45</v>
      </c>
      <c r="K13" s="5">
        <v>11</v>
      </c>
      <c r="L13" s="61">
        <v>-15.499999999999993</v>
      </c>
      <c r="N13" s="76" t="s">
        <v>127</v>
      </c>
      <c r="O13" s="86">
        <f>IF(P13=0,0,Q13/P13)</f>
        <v>4.2000000000000011</v>
      </c>
      <c r="P13" s="80">
        <v>5</v>
      </c>
      <c r="Q13" s="68">
        <v>21.000000000000004</v>
      </c>
    </row>
    <row r="14" spans="1:17">
      <c r="A14" s="19" t="s">
        <v>94</v>
      </c>
      <c r="B14" s="13">
        <v>14</v>
      </c>
      <c r="C14" s="6">
        <f>IF(B$3=0,0,B14/B$3)</f>
        <v>0.14432989690721648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19.55</v>
      </c>
      <c r="P14" s="80">
        <v>2</v>
      </c>
      <c r="Q14" s="68">
        <v>39.1</v>
      </c>
    </row>
    <row r="15" spans="1:17">
      <c r="A15" s="18" t="s">
        <v>99</v>
      </c>
      <c r="B15" s="12">
        <f>B21</f>
        <v>6</v>
      </c>
      <c r="C15" s="4">
        <f>IF(B$13=0,0,B15/B$13)</f>
        <v>0.4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-32.199999999999996</v>
      </c>
      <c r="P15" s="81">
        <v>3</v>
      </c>
      <c r="Q15" s="69">
        <v>-96.6</v>
      </c>
    </row>
    <row r="16" spans="1:17">
      <c r="A16" s="18" t="s">
        <v>100</v>
      </c>
      <c r="B16" s="12">
        <f>B22</f>
        <v>5</v>
      </c>
      <c r="C16" s="4">
        <f>IF(B$14=0,0,B16/B$14)</f>
        <v>0.35714285714285715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0.17525773195876287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8.247422680412371E-2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395</v>
      </c>
      <c r="O18" s="85">
        <f>IF(P18=0,0,Q18/P18)</f>
        <v>52.3</v>
      </c>
      <c r="P18" s="79">
        <v>1</v>
      </c>
      <c r="Q18" s="67">
        <v>52.3</v>
      </c>
    </row>
    <row r="19" spans="1:17">
      <c r="A19" s="19" t="s">
        <v>12</v>
      </c>
      <c r="B19" s="13">
        <v>7</v>
      </c>
      <c r="C19" s="6">
        <f>IF(B$17=0,0,B19/B$17)</f>
        <v>0.41176470588235292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458</v>
      </c>
      <c r="O19" s="86">
        <f>IF(P19=0,0,Q19/P19)</f>
        <v>52.2</v>
      </c>
      <c r="P19" s="80">
        <v>1</v>
      </c>
      <c r="Q19" s="68">
        <v>52.2</v>
      </c>
    </row>
    <row r="20" spans="1:17">
      <c r="A20" s="19" t="s">
        <v>11</v>
      </c>
      <c r="B20" s="13">
        <v>10</v>
      </c>
      <c r="C20" s="6">
        <f>IF(B$17=0,0,B20/B$17)</f>
        <v>0.58823529411764708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392</v>
      </c>
      <c r="O20" s="86">
        <f>IF(P20=0,0,Q20/P20)</f>
        <v>36.9</v>
      </c>
      <c r="P20" s="80">
        <v>3</v>
      </c>
      <c r="Q20" s="68">
        <v>110.7</v>
      </c>
    </row>
    <row r="21" spans="1:17">
      <c r="A21" s="19" t="s">
        <v>151</v>
      </c>
      <c r="B21" s="13">
        <v>6</v>
      </c>
      <c r="C21" s="6">
        <f>IF(B$17=0,0,B21/B$17)</f>
        <v>0.35294117647058826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163</v>
      </c>
      <c r="O21" s="86">
        <f>IF(P21=0,0,Q21/P21)</f>
        <v>21.400000000000002</v>
      </c>
      <c r="P21" s="80">
        <v>1</v>
      </c>
      <c r="Q21" s="68">
        <v>21.400000000000002</v>
      </c>
    </row>
    <row r="22" spans="1:17">
      <c r="A22" s="19" t="s">
        <v>149</v>
      </c>
      <c r="B22" s="13">
        <v>5</v>
      </c>
      <c r="C22" s="6">
        <f>IF(B$17=0,0,B22/B$17)</f>
        <v>0.29411764705882354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441</v>
      </c>
      <c r="O22" s="86">
        <f>IF(P22=0,0,Q22/P22)</f>
        <v>14.628571428571432</v>
      </c>
      <c r="P22" s="80">
        <v>7</v>
      </c>
      <c r="Q22" s="68">
        <v>102.40000000000002</v>
      </c>
    </row>
    <row r="23" spans="1:17">
      <c r="A23" s="19" t="s">
        <v>150</v>
      </c>
      <c r="B23" s="13">
        <v>6</v>
      </c>
      <c r="C23" s="6">
        <f>IF(B$17=0,0,B23/B$17)</f>
        <v>0.35294117647058826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6.4666666666666686</v>
      </c>
      <c r="P23" s="80">
        <v>3</v>
      </c>
      <c r="Q23" s="68">
        <v>19.400000000000006</v>
      </c>
    </row>
    <row r="24" spans="1:17">
      <c r="A24" s="19" t="s">
        <v>5</v>
      </c>
      <c r="B24" s="16">
        <f>IF(B$17=0,0,C24/B$17)</f>
        <v>4864.7058823529414</v>
      </c>
      <c r="C24" s="8">
        <v>82700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235</v>
      </c>
      <c r="O24" s="86">
        <f>IF(P24=0,0,Q24/P24)</f>
        <v>-4.9999999999999822E-2</v>
      </c>
      <c r="P24" s="80">
        <v>4</v>
      </c>
      <c r="Q24" s="68">
        <v>-0.19999999999999929</v>
      </c>
    </row>
    <row r="25" spans="1:17">
      <c r="A25" s="20" t="s">
        <v>133</v>
      </c>
      <c r="B25" s="97">
        <f>IF($B$17-B$16=0,0,C25/($B$17-B$16))</f>
        <v>5066.666666666667</v>
      </c>
      <c r="C25" s="98">
        <v>60800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444</v>
      </c>
      <c r="O25" s="86">
        <f>IF(P25=0,0,Q25/P25)</f>
        <v>-11.233333333333334</v>
      </c>
      <c r="P25" s="80">
        <v>3</v>
      </c>
      <c r="Q25" s="68">
        <v>-33.700000000000003</v>
      </c>
    </row>
    <row r="26" spans="1:17">
      <c r="A26" s="20" t="s">
        <v>134</v>
      </c>
      <c r="B26" s="97">
        <f>IF(B$16=0,0,C26/B$16)</f>
        <v>4380</v>
      </c>
      <c r="C26" s="98">
        <v>21900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>IF(P26=0,0,Q26/P26)</f>
        <v>-19.566666666666663</v>
      </c>
      <c r="P26" s="80">
        <v>6</v>
      </c>
      <c r="Q26" s="68">
        <v>-117.39999999999998</v>
      </c>
    </row>
    <row r="27" spans="1:17">
      <c r="A27" s="20" t="s">
        <v>132</v>
      </c>
      <c r="B27" s="97">
        <f>IF(B$18=0,0,C27/B$18)</f>
        <v>-3175</v>
      </c>
      <c r="C27" s="98">
        <v>-25400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404</v>
      </c>
      <c r="O27" s="86">
        <f>IF(P27=0,0,Q27/P27)</f>
        <v>-36.200000000000003</v>
      </c>
      <c r="P27" s="80">
        <v>2</v>
      </c>
      <c r="Q27" s="68">
        <v>-72.400000000000006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463</v>
      </c>
      <c r="O28" s="86">
        <f>IF(P28=0,0,Q28/P28)</f>
        <v>-83.6</v>
      </c>
      <c r="P28" s="80">
        <v>1</v>
      </c>
      <c r="Q28" s="68">
        <v>-83.6</v>
      </c>
    </row>
    <row r="29" spans="1:17">
      <c r="A29" s="19" t="s">
        <v>131</v>
      </c>
      <c r="B29" s="13">
        <v>20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453</v>
      </c>
      <c r="O29" s="86">
        <f>IF(P29=0,0,Q29/P29)</f>
        <v>-99.1</v>
      </c>
      <c r="P29" s="80">
        <v>1</v>
      </c>
      <c r="Q29" s="68">
        <v>-99.1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0.41176470588235292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0.11764705882352941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-666.66666666666663</v>
      </c>
      <c r="P2" s="79">
        <v>3</v>
      </c>
      <c r="Q2" s="63">
        <v>-2000</v>
      </c>
    </row>
    <row r="3" spans="1:17">
      <c r="A3" s="19" t="s">
        <v>8</v>
      </c>
      <c r="B3" s="122">
        <v>22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0.66666666666666663</v>
      </c>
      <c r="I3" s="56">
        <v>14</v>
      </c>
      <c r="K3" s="5">
        <v>1</v>
      </c>
      <c r="L3" s="61">
        <v>62.7</v>
      </c>
      <c r="N3" s="76" t="s">
        <v>104</v>
      </c>
      <c r="O3" s="83">
        <f t="shared" si="0"/>
        <v>3200</v>
      </c>
      <c r="P3" s="80">
        <v>3</v>
      </c>
      <c r="Q3" s="64">
        <v>9600</v>
      </c>
    </row>
    <row r="4" spans="1:17">
      <c r="A4" s="19" t="s">
        <v>6</v>
      </c>
      <c r="B4" s="124">
        <v>77.7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0.5</v>
      </c>
      <c r="I4" s="56">
        <v>5</v>
      </c>
      <c r="K4" s="5">
        <v>2</v>
      </c>
      <c r="L4" s="61">
        <v>39.6</v>
      </c>
      <c r="N4" s="76" t="s">
        <v>105</v>
      </c>
      <c r="O4" s="83">
        <f t="shared" si="0"/>
        <v>-1200</v>
      </c>
      <c r="P4" s="80">
        <v>3</v>
      </c>
      <c r="Q4" s="64">
        <v>-3600</v>
      </c>
    </row>
    <row r="5" spans="1:17">
      <c r="A5" s="19" t="s">
        <v>7</v>
      </c>
      <c r="B5" s="126">
        <f>IF(B$2=0,0,B$4/B$2)</f>
        <v>25.900000000000002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0.33333333333333331</v>
      </c>
      <c r="I5" s="56">
        <v>12</v>
      </c>
      <c r="K5" s="5">
        <v>3</v>
      </c>
      <c r="L5" s="61">
        <v>77.7</v>
      </c>
      <c r="N5" s="76" t="s">
        <v>157</v>
      </c>
      <c r="O5" s="83">
        <f>IF(P5=0,0,Q5/P5)</f>
        <v>2433.3333333333335</v>
      </c>
      <c r="P5" s="80">
        <v>3</v>
      </c>
      <c r="Q5" s="64">
        <v>7300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10</v>
      </c>
      <c r="N6" s="76" t="s">
        <v>106</v>
      </c>
      <c r="O6" s="83">
        <f t="shared" ref="O6" si="1">IF(P6=0,0,Q6/P6)</f>
        <v>-1000</v>
      </c>
      <c r="P6" s="80">
        <v>3</v>
      </c>
      <c r="Q6" s="64">
        <v>-3000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54</v>
      </c>
      <c r="F7" s="30" t="s">
        <v>20</v>
      </c>
      <c r="G7" s="13">
        <v>1</v>
      </c>
      <c r="H7" s="94">
        <f>IF(B$17=0,0,G7/B$17)</f>
        <v>0.16666666666666666</v>
      </c>
      <c r="I7" s="56">
        <v>55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0.16666666666666666</v>
      </c>
      <c r="I8" s="56">
        <v>7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0.16666666666666666</v>
      </c>
      <c r="I9" s="56">
        <v>55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0.18181818181818182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0.13636363636363635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57.75</v>
      </c>
      <c r="P19" s="80">
        <v>2</v>
      </c>
      <c r="Q19" s="68">
        <v>115.5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11.233333333333333</v>
      </c>
      <c r="P20" s="80">
        <v>3</v>
      </c>
      <c r="Q20" s="68">
        <v>33.699999999999996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5733.333333333333</v>
      </c>
      <c r="C24" s="8">
        <v>34400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-1666.6666666666667</v>
      </c>
      <c r="C27" s="98">
        <v>-5000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4.5454545454545456E-2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59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56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-2820</v>
      </c>
      <c r="P2" s="79">
        <v>5</v>
      </c>
      <c r="Q2" s="63">
        <v>-14100</v>
      </c>
    </row>
    <row r="3" spans="1:17">
      <c r="A3" s="19" t="s">
        <v>8</v>
      </c>
      <c r="B3" s="122">
        <v>48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34</v>
      </c>
      <c r="K3" s="5">
        <v>1</v>
      </c>
      <c r="L3" s="61">
        <v>-31.2</v>
      </c>
      <c r="N3" s="76" t="s">
        <v>104</v>
      </c>
      <c r="O3" s="83">
        <f t="shared" si="0"/>
        <v>-800</v>
      </c>
      <c r="P3" s="80">
        <v>5</v>
      </c>
      <c r="Q3" s="64">
        <v>-4000</v>
      </c>
    </row>
    <row r="4" spans="1:17">
      <c r="A4" s="19" t="s">
        <v>6</v>
      </c>
      <c r="B4" s="124">
        <v>-85.1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12</v>
      </c>
      <c r="K4" s="5">
        <v>2</v>
      </c>
      <c r="L4" s="61">
        <v>-93.5</v>
      </c>
      <c r="N4" s="76" t="s">
        <v>105</v>
      </c>
      <c r="O4" s="83">
        <f t="shared" si="0"/>
        <v>-1420</v>
      </c>
      <c r="P4" s="80">
        <v>5</v>
      </c>
      <c r="Q4" s="64">
        <v>-7100</v>
      </c>
    </row>
    <row r="5" spans="1:17">
      <c r="A5" s="19" t="s">
        <v>7</v>
      </c>
      <c r="B5" s="126">
        <f>IF(B$2=0,0,B$4/B$2)</f>
        <v>-17.02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51</v>
      </c>
      <c r="K5" s="5">
        <v>3</v>
      </c>
      <c r="L5" s="61">
        <v>-34.799999999999997</v>
      </c>
      <c r="N5" s="76" t="s">
        <v>157</v>
      </c>
      <c r="O5" s="83">
        <f>IF(P5=0,0,Q5/P5)</f>
        <v>-1960</v>
      </c>
      <c r="P5" s="80">
        <v>5</v>
      </c>
      <c r="Q5" s="64">
        <v>-9800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22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-2750</v>
      </c>
      <c r="P6" s="80">
        <v>4</v>
      </c>
      <c r="Q6" s="64">
        <v>-11000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40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9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7</v>
      </c>
      <c r="C13" s="11">
        <f>IF(B$3=0,0,B13/B$3)</f>
        <v>0.14583333333333334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-31.2</v>
      </c>
      <c r="P13" s="80">
        <v>1</v>
      </c>
      <c r="Q13" s="68">
        <v>-31.2</v>
      </c>
    </row>
    <row r="14" spans="1:17">
      <c r="A14" s="19" t="s">
        <v>94</v>
      </c>
      <c r="B14" s="13">
        <v>10</v>
      </c>
      <c r="C14" s="6">
        <f>IF(B$3=0,0,B14/B$3)</f>
        <v>0.20833333333333334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0.2857142857142857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8.3333333333333329E-2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0.1875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>IF(P19=0,0,Q19/P19)</f>
        <v>-4.5499999999999972</v>
      </c>
      <c r="P19" s="80">
        <v>4</v>
      </c>
      <c r="Q19" s="68">
        <v>-18.199999999999989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>IF(P20=0,0,Q20/P20)</f>
        <v>-5.1666666666666634</v>
      </c>
      <c r="P20" s="80">
        <v>3</v>
      </c>
      <c r="Q20" s="68">
        <v>-15.499999999999989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435</v>
      </c>
      <c r="O21" s="86">
        <f>IF(P21=0,0,Q21/P21)</f>
        <v>-9.2499999999999982</v>
      </c>
      <c r="P21" s="80">
        <v>2</v>
      </c>
      <c r="Q21" s="68">
        <v>-18.499999999999996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396</v>
      </c>
      <c r="O22" s="86">
        <f>IF(P22=0,0,Q22/P22)</f>
        <v>-22.1</v>
      </c>
      <c r="P22" s="80">
        <v>1</v>
      </c>
      <c r="Q22" s="68">
        <v>-22.1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>IF(P23=0,0,Q23/P23)</f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>IF(P24=0,0,Q24/P24)</f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-140.1</v>
      </c>
      <c r="P25" s="80">
        <v>1</v>
      </c>
      <c r="Q25" s="68">
        <v>-140.1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-5155.5555555555557</v>
      </c>
      <c r="C27" s="98">
        <v>-46400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22">
        <v>11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3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58.8</v>
      </c>
      <c r="C4" s="125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58.8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56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3990</vt:i4>
      </vt:variant>
    </vt:vector>
  </HeadingPairs>
  <TitlesOfParts>
    <vt:vector size="406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2026-07-17T09:40:56Z</dcterms:modified>
</cp:coreProperties>
</file>