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D767D16-50F3-4725-BFC7-419438EDA87D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2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6" i="6272"/>
  <c r="H24" i="6319" l="1"/>
  <c r="C23" i="6319"/>
  <c r="H27" i="6319"/>
  <c r="C16" i="6319"/>
  <c r="H16" i="6319"/>
  <c r="H8" i="6319"/>
  <c r="H12" i="6319"/>
  <c r="H6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6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29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30" i="6315"/>
  <c r="O23" i="6314"/>
  <c r="O42" i="6277"/>
  <c r="O41" i="6277"/>
  <c r="O43" i="6277"/>
  <c r="O25" i="6315"/>
  <c r="O25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8" i="6314"/>
  <c r="O21" i="6314"/>
  <c r="O34" i="6309"/>
  <c r="O28" i="6309"/>
  <c r="O29" i="6309"/>
  <c r="O23" i="6311" l="1"/>
  <c r="O27" i="6315"/>
  <c r="O24" i="6314"/>
  <c r="O27" i="6301"/>
  <c r="O28" i="6301"/>
  <c r="O26" i="6301"/>
  <c r="O29" i="6315" l="1"/>
  <c r="O23" i="6315"/>
  <c r="O28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4" i="6313"/>
  <c r="O30" i="6313"/>
  <c r="O29" i="6311"/>
  <c r="O27" i="6311"/>
  <c r="O30" i="6311"/>
  <c r="O41" i="6272"/>
  <c r="O27" i="6314"/>
  <c r="O29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4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3" i="6314"/>
  <c r="H16" i="6314"/>
  <c r="H21" i="6314"/>
  <c r="H17" i="6314"/>
  <c r="C20" i="6314"/>
  <c r="B24" i="6314"/>
  <c r="H14" i="6314"/>
  <c r="C35" i="6314"/>
  <c r="C39" i="6314"/>
  <c r="O34" i="6313" l="1"/>
  <c r="O21" i="6313"/>
  <c r="O31" i="6313"/>
  <c r="O19" i="6310"/>
  <c r="O22" i="6310"/>
  <c r="O24" i="6303"/>
  <c r="O27" i="6303"/>
  <c r="O29" i="6303"/>
  <c r="O27" i="6307"/>
  <c r="O24" i="6307"/>
  <c r="O23" i="6301" l="1"/>
  <c r="O28" i="6313"/>
  <c r="O27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<sst xmlns="http://schemas.openxmlformats.org/spreadsheetml/2006/main" count="9951" uniqueCount="364">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</sst>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全体!$K$2:$K$899</c:f>
              <c:numCache>
                <c:formatCode>General</c:formatCode>
                <c:ptCount val="8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</c:numCache>
            </c:numRef>
          </c:xVal>
          <c:yVal>
            <c:numRef>
              <c:f>全体!$L$2:$L$899</c:f>
              <c:numCache>
                <c:formatCode>\+0.0;\-0.0;\±0</c:formatCode>
                <c:ptCount val="8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-56.856187290969899</c:v>
                </c:pt>
                <c:pt idx="1">
                  <c:v>-4.9052396878483835</c:v>
                </c:pt>
                <c:pt idx="2">
                  <c:v>-22.648083623693381</c:v>
                </c:pt>
                <c:pt idx="3">
                  <c:v>-26.137841352405722</c:v>
                </c:pt>
                <c:pt idx="4">
                  <c:v>-0.17123287671232876</c:v>
                </c:pt>
                <c:pt idx="5">
                  <c:v>-42.553191489361701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155</c:v>
                </c:pt>
                <c:pt idx="1">
                  <c:v>301</c:v>
                </c:pt>
                <c:pt idx="2">
                  <c:v>303</c:v>
                </c:pt>
                <c:pt idx="3">
                  <c:v>286</c:v>
                </c:pt>
                <c:pt idx="4">
                  <c:v>170</c:v>
                </c:pt>
                <c:pt idx="5">
                  <c:v>107</c:v>
                </c:pt>
                <c:pt idx="6">
                  <c:v>35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中村花菜!$L$2:$L$53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-1078.4313725490197</c:v>
                </c:pt>
                <c:pt idx="1">
                  <c:v>243.13725490196077</c:v>
                </c:pt>
                <c:pt idx="2">
                  <c:v>-854</c:v>
                </c:pt>
                <c:pt idx="3">
                  <c:v>-476.59574468085106</c:v>
                </c:pt>
                <c:pt idx="4">
                  <c:v>210.25641025641025</c:v>
                </c:pt>
                <c:pt idx="5">
                  <c:v>-242.30769230769232</c:v>
                </c:pt>
                <c:pt idx="6">
                  <c:v>-200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7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山本悠介!$L$2:$L$65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882.53968253968253</c:v>
                </c:pt>
                <c:pt idx="1">
                  <c:v>449.20634920634922</c:v>
                </c:pt>
                <c:pt idx="2">
                  <c:v>309.67741935483872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清水常緑!$L$2:$L$71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-1342.0289855072465</c:v>
                </c:pt>
                <c:pt idx="1">
                  <c:v>781.15942028985512</c:v>
                </c:pt>
                <c:pt idx="2">
                  <c:v>-167.64705882352942</c:v>
                </c:pt>
                <c:pt idx="3">
                  <c:v>-965.625</c:v>
                </c:pt>
                <c:pt idx="4">
                  <c:v>-733.33333333333337</c:v>
                </c:pt>
                <c:pt idx="5">
                  <c:v>2497.1428571428573</c:v>
                </c:pt>
                <c:pt idx="6">
                  <c:v>608.33333333333337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18</c:v>
                </c:pt>
                <c:pt idx="1">
                  <c:v>16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所附快和!$L$2:$L$68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-563.63636363636363</c:v>
                </c:pt>
                <c:pt idx="1">
                  <c:v>-766.66666666666663</c:v>
                </c:pt>
                <c:pt idx="2">
                  <c:v>14.0625</c:v>
                </c:pt>
                <c:pt idx="3">
                  <c:v>-216.98113207547169</c:v>
                </c:pt>
                <c:pt idx="4">
                  <c:v>607.89473684210532</c:v>
                </c:pt>
                <c:pt idx="5">
                  <c:v>-195.83333333333334</c:v>
                </c:pt>
                <c:pt idx="6">
                  <c:v>-2171.4285714285716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14</c:v>
                </c:pt>
                <c:pt idx="1">
                  <c:v>23</c:v>
                </c:pt>
                <c:pt idx="2">
                  <c:v>17</c:v>
                </c:pt>
                <c:pt idx="3">
                  <c:v>21</c:v>
                </c:pt>
                <c:pt idx="4">
                  <c:v>16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長野柊馬!$L$2:$L$87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124.70588235294117</c:v>
                </c:pt>
                <c:pt idx="1">
                  <c:v>354.11764705882354</c:v>
                </c:pt>
                <c:pt idx="2">
                  <c:v>1473.4177215189873</c:v>
                </c:pt>
                <c:pt idx="3">
                  <c:v>880.30303030303025</c:v>
                </c:pt>
                <c:pt idx="4">
                  <c:v>279.59183673469386</c:v>
                </c:pt>
                <c:pt idx="5">
                  <c:v>512.5</c:v>
                </c:pt>
                <c:pt idx="6">
                  <c:v>677.77777777777783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31</c:v>
                </c:pt>
                <c:pt idx="2">
                  <c:v>36</c:v>
                </c:pt>
                <c:pt idx="3">
                  <c:v>28</c:v>
                </c:pt>
                <c:pt idx="4">
                  <c:v>17</c:v>
                </c:pt>
                <c:pt idx="5">
                  <c:v>11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高橋英将!$L$2:$L$21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2078.9473684210525</c:v>
                </c:pt>
                <c:pt idx="1">
                  <c:v>-2242.1052631578946</c:v>
                </c:pt>
                <c:pt idx="2">
                  <c:v>66.666666666666671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佐藤成!$L$2:$L$12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-660</c:v>
                </c:pt>
                <c:pt idx="1">
                  <c:v>460</c:v>
                </c:pt>
                <c:pt idx="2">
                  <c:v>-3970</c:v>
                </c:pt>
                <c:pt idx="3">
                  <c:v>-1085.7142857142858</c:v>
                </c:pt>
                <c:pt idx="4">
                  <c:v>-550</c:v>
                </c:pt>
                <c:pt idx="5">
                  <c:v>-2000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51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69</v>
      </c>
    </row>
    <row r="42" spans="1:2">
      <c r="A42" t="s">
        <v>277</v>
      </c>
      <c r="B42">
        <v>66</v>
      </c>
    </row>
    <row r="43" spans="1:2">
      <c r="A43" t="s">
        <v>276</v>
      </c>
      <c r="B43">
        <v>85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19</v>
      </c>
    </row>
    <row r="48" spans="1:2">
      <c r="A48" t="s">
        <v>335</v>
      </c>
      <c r="B4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0.55144205219611675</v>
      </c>
      <c r="C2" s="113"/>
      <c r="D2" s="110"/>
      <c r="E2" s="111"/>
      <c r="F2" s="110"/>
      <c r="G2" s="111"/>
      <c r="H2" s="112">
        <v>0.83400048696705487</v>
      </c>
      <c r="I2" s="113"/>
      <c r="J2" s="112">
        <v>0.62343940087448779</v>
      </c>
      <c r="K2" s="113"/>
      <c r="L2" s="112">
        <v>0.72168920203775822</v>
      </c>
      <c r="M2" s="113"/>
      <c r="N2" s="112">
        <v>0.7251571914311481</v>
      </c>
      <c r="O2" s="113"/>
      <c r="P2" s="112">
        <v>0.63123880502722141</v>
      </c>
      <c r="Q2" s="113"/>
      <c r="R2" s="112">
        <v>0.50370675855101665</v>
      </c>
      <c r="S2" s="113"/>
      <c r="T2" s="112">
        <v>-5.8342205993997004E-2</v>
      </c>
      <c r="U2" s="113"/>
      <c r="V2" s="112">
        <v>0.23098644181318975</v>
      </c>
      <c r="W2" s="113"/>
      <c r="X2" s="112">
        <v>9.4073806637178861E-2</v>
      </c>
      <c r="Y2" s="113"/>
      <c r="Z2" s="112">
        <v>0.39445736069862192</v>
      </c>
      <c r="AA2" s="113"/>
      <c r="AB2" s="112">
        <v>0.34111421980509976</v>
      </c>
      <c r="AC2" s="113"/>
      <c r="AD2" s="112">
        <v>0.38156832084470738</v>
      </c>
      <c r="AE2" s="113"/>
      <c r="AF2" s="112">
        <v>-0.28843097057855505</v>
      </c>
      <c r="AG2" s="113"/>
      <c r="AH2" s="112">
        <v>0.42028220752558931</v>
      </c>
      <c r="AI2" s="113"/>
    </row>
    <row r="3" spans="1:35">
      <c r="A3" s="36">
        <v>1</v>
      </c>
      <c r="B3" s="37" t="s">
        <v>114</v>
      </c>
      <c r="C3" s="106">
        <v>224.25</v>
      </c>
      <c r="D3" s="37" t="s">
        <v>276</v>
      </c>
      <c r="E3" s="38">
        <v>887.40000000000032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85</v>
      </c>
      <c r="D4" s="45" t="s">
        <v>263</v>
      </c>
      <c r="E4" s="46">
        <v>752.40000000000009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0.37583892617449666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69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66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9.2281879194630878E-2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335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0.26639344262295084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277</v>
      </c>
      <c r="Y9" s="50">
        <v>0.26593406593406593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51</v>
      </c>
      <c r="D10" s="45" t="s">
        <v>205</v>
      </c>
      <c r="E10" s="46">
        <v>141.1</v>
      </c>
      <c r="F10" s="47" t="s">
        <v>263</v>
      </c>
      <c r="G10" s="59">
        <v>11.942857142857145</v>
      </c>
      <c r="H10" s="47" t="s">
        <v>263</v>
      </c>
      <c r="I10" s="48">
        <v>2.1587301587301586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10.440000000000003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0.62352941176470589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2.2000000000000002</v>
      </c>
      <c r="J12" s="47" t="s">
        <v>169</v>
      </c>
      <c r="K12" s="49">
        <v>0.33870967741935482</v>
      </c>
      <c r="L12" s="47" t="s">
        <v>263</v>
      </c>
      <c r="M12" s="49">
        <v>0.1111111111111111</v>
      </c>
      <c r="N12" s="47" t="s">
        <v>263</v>
      </c>
      <c r="O12" s="49">
        <v>0.61904761904761907</v>
      </c>
      <c r="P12" s="47" t="s">
        <v>276</v>
      </c>
      <c r="Q12" s="50">
        <v>0.24664429530201343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-4517.5438596491231</v>
      </c>
      <c r="X12" s="47" t="s">
        <v>162</v>
      </c>
      <c r="Y12" s="50">
        <v>0.25641025641025639</v>
      </c>
      <c r="Z12" s="47" t="s">
        <v>272</v>
      </c>
      <c r="AA12" s="50">
        <v>0.2648221343873518</v>
      </c>
      <c r="AB12" s="47" t="s">
        <v>263</v>
      </c>
      <c r="AC12" s="50">
        <v>0.65714285714285714</v>
      </c>
      <c r="AD12" s="47" t="s">
        <v>263</v>
      </c>
      <c r="AE12" s="50">
        <v>0.44954128440366975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0.33333333333333331</v>
      </c>
      <c r="L13" s="47" t="s">
        <v>276</v>
      </c>
      <c r="M13" s="49">
        <v>0.14117647058823529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335</v>
      </c>
      <c r="Y13" s="50">
        <v>0.2537313432835821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0.31764705882352939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244</v>
      </c>
      <c r="K16" s="49">
        <v>0.29166666666666669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277</v>
      </c>
      <c r="K17" s="49">
        <v>0.2878787878787879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0.11680327868852459</v>
      </c>
      <c r="T17" s="47" t="s">
        <v>227</v>
      </c>
      <c r="U17" s="51">
        <v>7161.9047619047615</v>
      </c>
      <c r="V17" s="47" t="s">
        <v>277</v>
      </c>
      <c r="W17" s="51">
        <v>-5118.181818181818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235</v>
      </c>
      <c r="AC17" s="50">
        <v>0.578125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272</v>
      </c>
      <c r="K18" s="49">
        <v>0.27536231884057971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0.11904761904761904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269</v>
      </c>
      <c r="Y18" s="50">
        <v>0.21768707482993196</v>
      </c>
      <c r="Z18" s="47" t="s">
        <v>114</v>
      </c>
      <c r="AA18" s="50">
        <v>0.23312413898668299</v>
      </c>
      <c r="AB18" s="47" t="s">
        <v>276</v>
      </c>
      <c r="AC18" s="50">
        <v>0.57377049180327866</v>
      </c>
      <c r="AD18" s="47" t="s">
        <v>191</v>
      </c>
      <c r="AE18" s="50">
        <v>0.35714285714285715</v>
      </c>
      <c r="AF18" s="47" t="s">
        <v>333</v>
      </c>
      <c r="AG18" s="50">
        <v>0.43478260869565216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195</v>
      </c>
      <c r="K19" s="49">
        <v>0.2711864406779661</v>
      </c>
      <c r="L19" s="47" t="s">
        <v>162</v>
      </c>
      <c r="M19" s="49">
        <v>0.22222222222222221</v>
      </c>
      <c r="N19" s="47" t="s">
        <v>114</v>
      </c>
      <c r="O19" s="49">
        <v>0.50278706800445927</v>
      </c>
      <c r="P19" s="47" t="s">
        <v>169</v>
      </c>
      <c r="Q19" s="50">
        <v>0.21615720524017468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272</v>
      </c>
      <c r="Y19" s="50">
        <v>0.21739130434782608</v>
      </c>
      <c r="Z19" s="47" t="s">
        <v>297</v>
      </c>
      <c r="AA19" s="50">
        <v>0.2318840579710145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333</v>
      </c>
      <c r="C20" s="107">
        <v>19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255</v>
      </c>
      <c r="K20" s="49">
        <v>0.26666666666666666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244</v>
      </c>
      <c r="Q20" s="50">
        <v>0.21264367816091953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272</v>
      </c>
      <c r="AE20" s="50">
        <v>0.34328358208955223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168</v>
      </c>
      <c r="C21" s="107">
        <v>18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114</v>
      </c>
      <c r="I21" s="48">
        <v>2.4894091415830548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0.21154140517373335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163</v>
      </c>
      <c r="Y21" s="50">
        <v>0.21518987341772153</v>
      </c>
      <c r="Z21" s="47" t="s">
        <v>277</v>
      </c>
      <c r="AA21" s="50">
        <v>0.22637362637362637</v>
      </c>
      <c r="AB21" s="47" t="s">
        <v>114</v>
      </c>
      <c r="AC21" s="50">
        <v>0.54013503375843963</v>
      </c>
      <c r="AD21" s="47" t="s">
        <v>114</v>
      </c>
      <c r="AE21" s="50">
        <v>0.33420879842416285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175</v>
      </c>
      <c r="E22" s="46">
        <v>-2.2000000000000011</v>
      </c>
      <c r="F22" s="47" t="s">
        <v>114</v>
      </c>
      <c r="G22" s="59">
        <v>-0.14972129319955421</v>
      </c>
      <c r="H22" s="47" t="s">
        <v>161</v>
      </c>
      <c r="I22" s="48">
        <v>2.5</v>
      </c>
      <c r="J22" s="47" t="s">
        <v>114</v>
      </c>
      <c r="K22" s="49">
        <v>0.25641025641025639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277</v>
      </c>
      <c r="Q22" s="50">
        <v>0.21098901098901099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272</v>
      </c>
      <c r="W22" s="51">
        <v>-5451.8072289156626</v>
      </c>
      <c r="X22" s="47" t="s">
        <v>263</v>
      </c>
      <c r="Y22" s="50">
        <v>0.2151639344262295</v>
      </c>
      <c r="Z22" s="47" t="s">
        <v>263</v>
      </c>
      <c r="AA22" s="50">
        <v>0.22336065573770492</v>
      </c>
      <c r="AB22" s="47" t="s">
        <v>161</v>
      </c>
      <c r="AC22" s="50">
        <v>0.53846153846153844</v>
      </c>
      <c r="AD22" s="47" t="s">
        <v>335</v>
      </c>
      <c r="AE22" s="50">
        <v>0.33333333333333331</v>
      </c>
      <c r="AF22" s="47" t="s">
        <v>272</v>
      </c>
      <c r="AG22" s="50">
        <v>0.4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215</v>
      </c>
      <c r="E23" s="46">
        <v>-14.4</v>
      </c>
      <c r="F23" s="47" t="s">
        <v>272</v>
      </c>
      <c r="G23" s="59">
        <v>-0.66231884057970913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0.13301699066278891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0.2210796915167095</v>
      </c>
      <c r="AB23" s="47" t="s">
        <v>195</v>
      </c>
      <c r="AC23" s="50">
        <v>0.53535353535353536</v>
      </c>
      <c r="AD23" s="47" t="s">
        <v>177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196</v>
      </c>
      <c r="E24" s="46">
        <v>-27.1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235</v>
      </c>
      <c r="K24" s="49">
        <v>0.23529411764705882</v>
      </c>
      <c r="L24" s="47" t="s">
        <v>265</v>
      </c>
      <c r="M24" s="49">
        <v>0.2413793103448276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272</v>
      </c>
      <c r="U24" s="51">
        <v>6640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205</v>
      </c>
      <c r="AE24" s="50">
        <v>0.33333333333333331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272</v>
      </c>
      <c r="I25" s="48">
        <v>2.5072463768115942</v>
      </c>
      <c r="J25" s="47" t="s">
        <v>191</v>
      </c>
      <c r="K25" s="49">
        <v>0.21428571428571427</v>
      </c>
      <c r="L25" s="47" t="s">
        <v>114</v>
      </c>
      <c r="M25" s="49">
        <v>0.24860646599777034</v>
      </c>
      <c r="N25" s="47" t="s">
        <v>177</v>
      </c>
      <c r="O25" s="49">
        <v>0.5</v>
      </c>
      <c r="P25" s="47" t="s">
        <v>272</v>
      </c>
      <c r="Q25" s="50">
        <v>0.2075098814229249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-5581.818181818182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272</v>
      </c>
      <c r="E26" s="46">
        <v>-45.699999999999932</v>
      </c>
      <c r="F26" s="47" t="s">
        <v>277</v>
      </c>
      <c r="G26" s="59">
        <v>-3.1681818181818175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216</v>
      </c>
      <c r="S26" s="50">
        <v>0.13407821229050279</v>
      </c>
      <c r="T26" s="47" t="s">
        <v>276</v>
      </c>
      <c r="U26" s="51">
        <v>6532.6530612244896</v>
      </c>
      <c r="V26" s="47" t="s">
        <v>335</v>
      </c>
      <c r="W26" s="51">
        <v>-5650</v>
      </c>
      <c r="X26" s="47" t="s">
        <v>276</v>
      </c>
      <c r="Y26" s="50">
        <v>0.20469798657718122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277</v>
      </c>
      <c r="I27" s="48">
        <v>2.5909090909090908</v>
      </c>
      <c r="J27" s="47" t="s">
        <v>228</v>
      </c>
      <c r="K27" s="49">
        <v>0.2</v>
      </c>
      <c r="L27" s="47" t="s">
        <v>272</v>
      </c>
      <c r="M27" s="49">
        <v>0.2608695652173913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6495.7308248914615</v>
      </c>
      <c r="V27" s="47" t="s">
        <v>114</v>
      </c>
      <c r="W27" s="51">
        <v>-5740.0460299194474</v>
      </c>
      <c r="X27" s="47" t="s">
        <v>114</v>
      </c>
      <c r="Y27" s="50">
        <v>0.20404102250114803</v>
      </c>
      <c r="Z27" s="47" t="s">
        <v>244</v>
      </c>
      <c r="AA27" s="50">
        <v>0.19540229885057472</v>
      </c>
      <c r="AB27" s="47" t="s">
        <v>333</v>
      </c>
      <c r="AC27" s="50">
        <v>0.52</v>
      </c>
      <c r="AD27" s="47" t="s">
        <v>276</v>
      </c>
      <c r="AE27" s="50">
        <v>0.30357142857142855</v>
      </c>
      <c r="AF27" s="47" t="s">
        <v>265</v>
      </c>
      <c r="AG27" s="50">
        <v>0.37037037037037035</v>
      </c>
      <c r="AH27" s="47" t="s">
        <v>333</v>
      </c>
      <c r="AI27" s="54">
        <v>47800</v>
      </c>
    </row>
    <row r="28" spans="1:35">
      <c r="A28" s="44">
        <v>26</v>
      </c>
      <c r="B28" s="45" t="s">
        <v>335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333</v>
      </c>
      <c r="M28" s="49">
        <v>0.26315789473684209</v>
      </c>
      <c r="N28" s="47" t="s">
        <v>272</v>
      </c>
      <c r="O28" s="49">
        <v>0.47826086956521741</v>
      </c>
      <c r="P28" s="47" t="s">
        <v>175</v>
      </c>
      <c r="Q28" s="50">
        <v>0.2</v>
      </c>
      <c r="R28" s="47" t="s">
        <v>238</v>
      </c>
      <c r="S28" s="50">
        <v>0.1409090909090909</v>
      </c>
      <c r="T28" s="47" t="s">
        <v>269</v>
      </c>
      <c r="U28" s="51">
        <v>6444.8275862068967</v>
      </c>
      <c r="V28" s="47" t="s">
        <v>168</v>
      </c>
      <c r="W28" s="51">
        <v>-5835.7142857142853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272</v>
      </c>
      <c r="AC28" s="50">
        <v>0.51818181818181819</v>
      </c>
      <c r="AD28" s="47" t="s">
        <v>228</v>
      </c>
      <c r="AE28" s="50">
        <v>0.29629629629629628</v>
      </c>
      <c r="AF28" s="47" t="s">
        <v>114</v>
      </c>
      <c r="AG28" s="50">
        <v>0.36830680173661362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262</v>
      </c>
      <c r="E29" s="46">
        <v>-59.2</v>
      </c>
      <c r="F29" s="47" t="s">
        <v>235</v>
      </c>
      <c r="G29" s="59">
        <v>-6.0941176470588214</v>
      </c>
      <c r="H29" s="47" t="s">
        <v>235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277</v>
      </c>
      <c r="O29" s="49">
        <v>0.46969696969696972</v>
      </c>
      <c r="P29" s="47" t="s">
        <v>269</v>
      </c>
      <c r="Q29" s="50">
        <v>0.19727891156462585</v>
      </c>
      <c r="R29" s="47" t="s">
        <v>235</v>
      </c>
      <c r="S29" s="50">
        <v>0.14138817480719795</v>
      </c>
      <c r="T29" s="47" t="s">
        <v>255</v>
      </c>
      <c r="U29" s="51">
        <v>6295.454545454545</v>
      </c>
      <c r="V29" s="47" t="s">
        <v>304</v>
      </c>
      <c r="W29" s="51">
        <v>-5882.1428571428569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216</v>
      </c>
      <c r="AC29" s="50">
        <v>0.51515151515151514</v>
      </c>
      <c r="AD29" s="47" t="s">
        <v>238</v>
      </c>
      <c r="AE29" s="50">
        <v>0.28888888888888886</v>
      </c>
      <c r="AF29" s="47" t="s">
        <v>195</v>
      </c>
      <c r="AG29" s="50">
        <v>0.35849056603773582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333</v>
      </c>
      <c r="K30" s="49">
        <v>0.15789473684210525</v>
      </c>
      <c r="L30" s="47" t="s">
        <v>238</v>
      </c>
      <c r="M30" s="49">
        <v>0.26666666666666666</v>
      </c>
      <c r="N30" s="47" t="s">
        <v>235</v>
      </c>
      <c r="O30" s="49">
        <v>0.45098039215686275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203</v>
      </c>
      <c r="U30" s="51">
        <v>6275</v>
      </c>
      <c r="V30" s="47" t="s">
        <v>177</v>
      </c>
      <c r="W30" s="51">
        <v>-5950</v>
      </c>
      <c r="X30" s="47" t="s">
        <v>333</v>
      </c>
      <c r="Y30" s="50">
        <v>0.1984126984126984</v>
      </c>
      <c r="Z30" s="47" t="s">
        <v>202</v>
      </c>
      <c r="AA30" s="50">
        <v>0.17647058823529413</v>
      </c>
      <c r="AB30" s="47" t="s">
        <v>213</v>
      </c>
      <c r="AC30" s="50">
        <v>0.5</v>
      </c>
      <c r="AD30" s="47" t="s">
        <v>235</v>
      </c>
      <c r="AE30" s="50">
        <v>0.27906976744186046</v>
      </c>
      <c r="AF30" s="47" t="s">
        <v>228</v>
      </c>
      <c r="AG30" s="50">
        <v>0.35714285714285715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199</v>
      </c>
      <c r="E31" s="46">
        <v>-97.4</v>
      </c>
      <c r="F31" s="47" t="s">
        <v>333</v>
      </c>
      <c r="G31" s="59">
        <v>-7.0105263157894733</v>
      </c>
      <c r="H31" s="47" t="s">
        <v>304</v>
      </c>
      <c r="I31" s="48">
        <v>2.68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277</v>
      </c>
      <c r="S31" s="50">
        <v>0.14505494505494507</v>
      </c>
      <c r="T31" s="47" t="s">
        <v>163</v>
      </c>
      <c r="U31" s="51">
        <v>6172.2222222222226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277</v>
      </c>
      <c r="AG31" s="50">
        <v>0.35416666666666669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241</v>
      </c>
      <c r="E32" s="46">
        <v>-97.9</v>
      </c>
      <c r="F32" s="47" t="s">
        <v>228</v>
      </c>
      <c r="G32" s="59">
        <v>-8.8049999999999997</v>
      </c>
      <c r="H32" s="47" t="s">
        <v>333</v>
      </c>
      <c r="I32" s="48">
        <v>2.6842105263157894</v>
      </c>
      <c r="J32" s="47" t="s">
        <v>258</v>
      </c>
      <c r="K32" s="49">
        <v>0.1111111111111111</v>
      </c>
      <c r="L32" s="47" t="s">
        <v>227</v>
      </c>
      <c r="M32" s="49">
        <v>0.2857142857142857</v>
      </c>
      <c r="N32" s="47" t="s">
        <v>238</v>
      </c>
      <c r="O32" s="49">
        <v>0.43333333333333335</v>
      </c>
      <c r="P32" s="47" t="s">
        <v>333</v>
      </c>
      <c r="Q32" s="50">
        <v>0.18253968253968253</v>
      </c>
      <c r="R32" s="47" t="s">
        <v>304</v>
      </c>
      <c r="S32" s="50">
        <v>0.14814814814814814</v>
      </c>
      <c r="T32" s="47" t="s">
        <v>277</v>
      </c>
      <c r="U32" s="51">
        <v>6141.666666666667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277</v>
      </c>
      <c r="AE32" s="50">
        <v>0.26213592233009708</v>
      </c>
      <c r="AF32" s="47" t="s">
        <v>235</v>
      </c>
      <c r="AG32" s="50">
        <v>0.34285714285714286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202</v>
      </c>
      <c r="E33" s="46">
        <v>-105.9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216</v>
      </c>
      <c r="M33" s="49">
        <v>0.29629629629629628</v>
      </c>
      <c r="N33" s="47" t="s">
        <v>333</v>
      </c>
      <c r="O33" s="49">
        <v>0.42105263157894735</v>
      </c>
      <c r="P33" s="47" t="s">
        <v>235</v>
      </c>
      <c r="Q33" s="50">
        <v>0.17994858611825193</v>
      </c>
      <c r="R33" s="47" t="s">
        <v>335</v>
      </c>
      <c r="S33" s="50">
        <v>0.14925373134328357</v>
      </c>
      <c r="T33" s="47" t="s">
        <v>333</v>
      </c>
      <c r="U33" s="51">
        <v>6021.739130434783</v>
      </c>
      <c r="V33" s="47" t="s">
        <v>276</v>
      </c>
      <c r="W33" s="51">
        <v>-6012.727272727273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161</v>
      </c>
      <c r="M34" s="49">
        <v>0.3</v>
      </c>
      <c r="N34" s="47" t="s">
        <v>244</v>
      </c>
      <c r="O34" s="49">
        <v>0.41666666666666669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244</v>
      </c>
      <c r="W34" s="51">
        <v>-6282.608695652174</v>
      </c>
      <c r="X34" s="47" t="s">
        <v>304</v>
      </c>
      <c r="Y34" s="50">
        <v>0.17460317460317459</v>
      </c>
      <c r="Z34" s="47" t="s">
        <v>333</v>
      </c>
      <c r="AA34" s="50">
        <v>0.16666666666666666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0.31972789115646261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4.1666666666666664E-2</v>
      </c>
      <c r="L35" s="47" t="s">
        <v>228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5901.4285714285716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335</v>
      </c>
      <c r="M36" s="49">
        <v>0.3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177</v>
      </c>
      <c r="U36" s="51">
        <v>5900</v>
      </c>
      <c r="V36" s="47" t="s">
        <v>333</v>
      </c>
      <c r="W36" s="51">
        <v>-6373.333333333333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0.47107438016528924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0.16403162055335968</v>
      </c>
      <c r="T37" s="47" t="s">
        <v>263</v>
      </c>
      <c r="U37" s="51">
        <v>5793.8461538461543</v>
      </c>
      <c r="V37" s="47" t="s">
        <v>238</v>
      </c>
      <c r="W37" s="51">
        <v>-6512.9032258064517</v>
      </c>
      <c r="X37" s="47" t="s">
        <v>235</v>
      </c>
      <c r="Y37" s="50">
        <v>0.16452442159383032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333</v>
      </c>
      <c r="E38" s="46">
        <v>-133.19999999999999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163</v>
      </c>
      <c r="M38" s="49">
        <v>0.33333333333333331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258</v>
      </c>
      <c r="U38" s="51">
        <v>5627.272727272727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262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-134.30000000000013</v>
      </c>
      <c r="F40" s="47" t="s">
        <v>297</v>
      </c>
      <c r="G40" s="59">
        <v>-18.588888888888889</v>
      </c>
      <c r="H40" s="47" t="s">
        <v>335</v>
      </c>
      <c r="I40" s="48">
        <v>3</v>
      </c>
      <c r="J40" s="47" t="s">
        <v>175</v>
      </c>
      <c r="K40" s="49">
        <v>0</v>
      </c>
      <c r="L40" s="47" t="s">
        <v>277</v>
      </c>
      <c r="M40" s="49">
        <v>0.34848484848484851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262</v>
      </c>
      <c r="G41" s="59">
        <v>-19.733333333333334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235</v>
      </c>
      <c r="M41" s="49">
        <v>0.35294117647058826</v>
      </c>
      <c r="N41" s="47" t="s">
        <v>335</v>
      </c>
      <c r="O41" s="49">
        <v>0.3</v>
      </c>
      <c r="P41" s="47" t="s">
        <v>196</v>
      </c>
      <c r="Q41" s="50">
        <v>0.125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335</v>
      </c>
      <c r="G42" s="59">
        <v>-19.8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335</v>
      </c>
      <c r="Q42" s="50">
        <v>0.11940298507462686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0.29411764705882354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335</v>
      </c>
      <c r="E45" s="46">
        <v>-198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8.9552238805970144E-2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277</v>
      </c>
      <c r="E46" s="46">
        <v>-209.09999999999997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208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215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-310.7999999999999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223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241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262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1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897</v>
      </c>
      <c r="C2" s="121"/>
      <c r="E2" s="32" t="s">
        <v>54</v>
      </c>
      <c r="F2" s="29" t="s">
        <v>20</v>
      </c>
      <c r="G2" s="12">
        <v>820</v>
      </c>
      <c r="H2" s="93">
        <f>IF(B$17=0,0,G2/B$17)</f>
        <v>0.59334298118668594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-56.856187290969899</v>
      </c>
      <c r="P2" s="79">
        <v>897</v>
      </c>
      <c r="Q2" s="63">
        <v>-51000</v>
      </c>
    </row>
    <row r="3" spans="1:17">
      <c r="A3" s="19" t="s">
        <v>8</v>
      </c>
      <c r="B3" s="122">
        <v>6533</v>
      </c>
      <c r="C3" s="123"/>
      <c r="E3" s="33" t="s">
        <v>181</v>
      </c>
      <c r="F3" s="30" t="s">
        <v>156</v>
      </c>
      <c r="G3" s="13">
        <v>716</v>
      </c>
      <c r="H3" s="94">
        <f>IF(B$17=0,0,G3/B$17)</f>
        <v>0.51808972503617945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-4.9052396878483835</v>
      </c>
      <c r="P3" s="80">
        <v>897</v>
      </c>
      <c r="Q3" s="64">
        <v>-4400</v>
      </c>
    </row>
    <row r="4" spans="1:17">
      <c r="A4" s="19" t="s">
        <v>6</v>
      </c>
      <c r="B4" s="124">
        <v>-134.30000000000013</v>
      </c>
      <c r="C4" s="125"/>
      <c r="E4" s="33" t="s">
        <v>184</v>
      </c>
      <c r="F4" s="30" t="s">
        <v>187</v>
      </c>
      <c r="G4" s="13">
        <v>690</v>
      </c>
      <c r="H4" s="94">
        <f>IF(B$17=0,0,G4/B$17)</f>
        <v>0.4992764109985528</v>
      </c>
      <c r="I4" s="56">
        <v>23</v>
      </c>
      <c r="K4" s="5">
        <v>2</v>
      </c>
      <c r="L4" s="61">
        <v>86.800000000000011</v>
      </c>
      <c r="N4" s="76" t="s">
        <v>105</v>
      </c>
      <c r="O4" s="83">
        <f t="shared" si="0"/>
        <v>-22.648083623693381</v>
      </c>
      <c r="P4" s="80">
        <v>861</v>
      </c>
      <c r="Q4" s="64">
        <v>-19500</v>
      </c>
    </row>
    <row r="5" spans="1:17">
      <c r="A5" s="19" t="s">
        <v>7</v>
      </c>
      <c r="B5" s="126">
        <f>IF(B$2=0,0,B$4/B$2)</f>
        <v>-0.14972129319955421</v>
      </c>
      <c r="C5" s="127"/>
      <c r="E5" s="33" t="s">
        <v>60</v>
      </c>
      <c r="F5" s="30" t="s">
        <v>24</v>
      </c>
      <c r="G5" s="13">
        <v>520</v>
      </c>
      <c r="H5" s="94">
        <f>IF(B$17=0,0,G5/B$17)</f>
        <v>0.37626628075253254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-26.137841352405722</v>
      </c>
      <c r="P5" s="80">
        <v>769</v>
      </c>
      <c r="Q5" s="64">
        <v>-20100</v>
      </c>
    </row>
    <row r="6" spans="1:17">
      <c r="A6" s="19" t="s">
        <v>1</v>
      </c>
      <c r="B6" s="128">
        <f>IF(B$2=0,0,(B$7*1+B$8*2+B$9*3+B$10*4)/B$2)</f>
        <v>2.4894091415830548</v>
      </c>
      <c r="C6" s="129"/>
      <c r="E6" s="33" t="s">
        <v>56</v>
      </c>
      <c r="F6" s="30" t="s">
        <v>185</v>
      </c>
      <c r="G6" s="13">
        <v>363</v>
      </c>
      <c r="H6" s="94">
        <f>IF(B$17=0,0,G6/B$17)</f>
        <v>0.26266280752532561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-0.17123287671232876</v>
      </c>
      <c r="P6" s="80">
        <v>584</v>
      </c>
      <c r="Q6" s="64">
        <v>-100</v>
      </c>
    </row>
    <row r="7" spans="1:17">
      <c r="A7" s="19" t="s">
        <v>2</v>
      </c>
      <c r="B7" s="13">
        <v>230</v>
      </c>
      <c r="C7" s="6">
        <f t="shared" ref="C7:C12" si="2">IF(B$2=0,0,B7/B$2)</f>
        <v>0.25641025641025639</v>
      </c>
      <c r="E7" s="33" t="s">
        <v>57</v>
      </c>
      <c r="F7" s="30" t="s">
        <v>21</v>
      </c>
      <c r="G7" s="13">
        <v>310</v>
      </c>
      <c r="H7" s="94">
        <f>IF(B$17=0,0,G7/B$17)</f>
        <v>0.22431259044862517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-42.553191489361701</v>
      </c>
      <c r="P7" s="80">
        <v>376</v>
      </c>
      <c r="Q7" s="64">
        <v>-16000</v>
      </c>
    </row>
    <row r="8" spans="1:17">
      <c r="A8" s="19" t="s">
        <v>3</v>
      </c>
      <c r="B8" s="13">
        <v>221</v>
      </c>
      <c r="C8" s="6">
        <f>IF(B$2=0,0,B8/B$2)</f>
        <v>0.24637681159420291</v>
      </c>
      <c r="E8" s="33" t="s">
        <v>55</v>
      </c>
      <c r="F8" s="30" t="s">
        <v>155</v>
      </c>
      <c r="G8" s="13">
        <v>303</v>
      </c>
      <c r="H8" s="94">
        <f>IF(B$17=0,0,G8/B$17)</f>
        <v>0.21924746743849494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180</v>
      </c>
      <c r="Q8" s="64">
        <v>0</v>
      </c>
    </row>
    <row r="9" spans="1:17">
      <c r="A9" s="20" t="s">
        <v>4</v>
      </c>
      <c r="B9" s="14">
        <v>223</v>
      </c>
      <c r="C9" s="7">
        <f>IF(B$2=0,0,B9/B$2)</f>
        <v>0.24860646599777034</v>
      </c>
      <c r="E9" s="33" t="s">
        <v>59</v>
      </c>
      <c r="F9" s="30" t="s">
        <v>23</v>
      </c>
      <c r="G9" s="13">
        <v>239</v>
      </c>
      <c r="H9" s="94">
        <f>IF(B$17=0,0,G9/B$17)</f>
        <v>0.17293777134587554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223</v>
      </c>
      <c r="C10" s="7">
        <f>IF(B$2=0,0,B10/B$2)</f>
        <v>0.24860646599777034</v>
      </c>
      <c r="E10" s="33" t="s">
        <v>182</v>
      </c>
      <c r="F10" s="30" t="s">
        <v>19</v>
      </c>
      <c r="G10" s="13">
        <v>145</v>
      </c>
      <c r="H10" s="94">
        <f>IF(B$17=0,0,G10/B$17)</f>
        <v>0.10492040520984081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451</v>
      </c>
      <c r="C11" s="7">
        <f>IF(B$2=0,0,B11/B$2)</f>
        <v>0.50278706800445927</v>
      </c>
      <c r="E11" s="33" t="s">
        <v>58</v>
      </c>
      <c r="F11" s="30" t="s">
        <v>22</v>
      </c>
      <c r="G11" s="13">
        <v>92</v>
      </c>
      <c r="H11" s="94">
        <f>IF(B$17=0,0,G11/B$17)</f>
        <v>6.6570188133140376E-2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3.0100334448160536E-2</v>
      </c>
      <c r="E12" s="33" t="s">
        <v>77</v>
      </c>
      <c r="F12" s="30" t="s">
        <v>41</v>
      </c>
      <c r="G12" s="13">
        <v>56</v>
      </c>
      <c r="H12" s="94">
        <f>IF(B$17=0,0,G12/B$17)</f>
        <v>4.0520984081041968E-2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-0.58844444444444433</v>
      </c>
      <c r="P12" s="79">
        <v>225</v>
      </c>
      <c r="Q12" s="67">
        <v>-132.39999999999998</v>
      </c>
    </row>
    <row r="13" spans="1:17">
      <c r="A13" s="22" t="s">
        <v>97</v>
      </c>
      <c r="B13" s="15">
        <v>1333</v>
      </c>
      <c r="C13" s="11">
        <f>IF(B$3=0,0,B13/B$3)</f>
        <v>0.20404102250114803</v>
      </c>
      <c r="E13" s="33" t="s">
        <v>74</v>
      </c>
      <c r="F13" s="30" t="s">
        <v>38</v>
      </c>
      <c r="G13" s="13">
        <v>42</v>
      </c>
      <c r="H13" s="94">
        <f>IF(B$17=0,0,G13/B$17)</f>
        <v>3.0390738060781478E-2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2.3631111111111096</v>
      </c>
      <c r="P13" s="80">
        <v>225</v>
      </c>
      <c r="Q13" s="68">
        <v>531.6999999999997</v>
      </c>
    </row>
    <row r="14" spans="1:17">
      <c r="A14" s="19" t="s">
        <v>94</v>
      </c>
      <c r="B14" s="13">
        <v>1523</v>
      </c>
      <c r="C14" s="6">
        <f>IF(B$3=0,0,B14/B$3)</f>
        <v>0.23312413898668299</v>
      </c>
      <c r="E14" s="33" t="s">
        <v>183</v>
      </c>
      <c r="F14" s="30" t="s">
        <v>186</v>
      </c>
      <c r="G14" s="13">
        <v>39</v>
      </c>
      <c r="H14" s="94">
        <f>IF(B$17=0,0,G14/B$17)</f>
        <v>2.8219971056439943E-2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-3.2924444444444441</v>
      </c>
      <c r="P14" s="80">
        <v>225</v>
      </c>
      <c r="Q14" s="68">
        <v>-740.8</v>
      </c>
    </row>
    <row r="15" spans="1:17">
      <c r="A15" s="18" t="s">
        <v>99</v>
      </c>
      <c r="B15" s="12">
        <f>B21</f>
        <v>720</v>
      </c>
      <c r="C15" s="4">
        <f>IF(B$13=0,0,B15/B$13)</f>
        <v>0.54013503375843963</v>
      </c>
      <c r="E15" s="33" t="s">
        <v>71</v>
      </c>
      <c r="F15" s="30" t="s">
        <v>35</v>
      </c>
      <c r="G15" s="13">
        <v>31</v>
      </c>
      <c r="H15" s="94">
        <f>IF(B$17=0,0,G15/B$17)</f>
        <v>2.2431259044862518E-2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0.92088888888888853</v>
      </c>
      <c r="P15" s="81">
        <v>225</v>
      </c>
      <c r="Q15" s="69">
        <v>207.19999999999993</v>
      </c>
    </row>
    <row r="16" spans="1:17">
      <c r="A16" s="18" t="s">
        <v>100</v>
      </c>
      <c r="B16" s="12">
        <f>B22</f>
        <v>509</v>
      </c>
      <c r="C16" s="4">
        <f>IF(B$14=0,0,B16/B$14)</f>
        <v>0.33420879842416285</v>
      </c>
      <c r="E16" s="33" t="s">
        <v>66</v>
      </c>
      <c r="F16" s="30" t="s">
        <v>30</v>
      </c>
      <c r="G16" s="13">
        <v>26</v>
      </c>
      <c r="H16" s="94">
        <f>IF(B$17=0,0,G16/B$17)</f>
        <v>1.8813314037626629E-2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1382</v>
      </c>
      <c r="C17" s="4">
        <f>IF(B$3=0,0,B17/B$3)</f>
        <v>0.21154140517373335</v>
      </c>
      <c r="E17" s="33" t="s">
        <v>67</v>
      </c>
      <c r="F17" s="30" t="s">
        <v>31</v>
      </c>
      <c r="G17" s="13">
        <v>18</v>
      </c>
      <c r="H17" s="94">
        <f>IF(B$17=0,0,G17/B$17)</f>
        <v>1.3024602026049204E-2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869</v>
      </c>
      <c r="C18" s="6">
        <f>IF(B$3=0,0,B18/B$3)</f>
        <v>0.13301699066278891</v>
      </c>
      <c r="E18" s="33" t="s">
        <v>69</v>
      </c>
      <c r="F18" s="30" t="s">
        <v>33</v>
      </c>
      <c r="G18" s="13">
        <v>13</v>
      </c>
      <c r="H18" s="94">
        <f>IF(B$17=0,0,G18/B$17)</f>
        <v>9.4066570188133143E-3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63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509</v>
      </c>
      <c r="C19" s="6">
        <f>IF(B$17=0,0,B19/B$17)</f>
        <v>0.36830680173661362</v>
      </c>
      <c r="E19" s="33" t="s">
        <v>78</v>
      </c>
      <c r="F19" s="30" t="s">
        <v>42</v>
      </c>
      <c r="G19" s="13">
        <v>12</v>
      </c>
      <c r="H19" s="94">
        <f>IF(B$17=0,0,G19/B$17)</f>
        <v>8.6830680173661367E-3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873</v>
      </c>
      <c r="C20" s="6">
        <f>IF(B$17=0,0,B20/B$17)</f>
        <v>0.63169319826338644</v>
      </c>
      <c r="E20" s="33" t="s">
        <v>62</v>
      </c>
      <c r="F20" s="30" t="s">
        <v>26</v>
      </c>
      <c r="G20" s="13">
        <v>11</v>
      </c>
      <c r="H20" s="94">
        <f>IF(B$17=0,0,G20/B$17)</f>
        <v>7.9594790159189573E-3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720</v>
      </c>
      <c r="C21" s="6">
        <f>IF(B$17=0,0,B21/B$17)</f>
        <v>0.52098408104196814</v>
      </c>
      <c r="E21" s="33" t="s">
        <v>61</v>
      </c>
      <c r="F21" s="30" t="s">
        <v>25</v>
      </c>
      <c r="G21" s="13">
        <v>7</v>
      </c>
      <c r="H21" s="94">
        <f>IF(B$17=0,0,G21/B$17)</f>
        <v>5.065123010130246E-3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509</v>
      </c>
      <c r="C22" s="6">
        <f>IF(B$17=0,0,B22/B$17)</f>
        <v>0.36830680173661362</v>
      </c>
      <c r="E22" s="33" t="s">
        <v>76</v>
      </c>
      <c r="F22" s="30" t="s">
        <v>40</v>
      </c>
      <c r="G22" s="13">
        <v>6</v>
      </c>
      <c r="H22" s="94">
        <f>IF(B$17=0,0,G22/B$17)</f>
        <v>4.3415340086830683E-3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153</v>
      </c>
      <c r="C23" s="6">
        <f>IF(B$17=0,0,B23/B$17)</f>
        <v>0.11070911722141824</v>
      </c>
      <c r="E23" s="33" t="s">
        <v>63</v>
      </c>
      <c r="F23" s="30" t="s">
        <v>27</v>
      </c>
      <c r="G23" s="13">
        <v>3</v>
      </c>
      <c r="H23" s="94">
        <f>IF(B$17=0,0,G23/B$17)</f>
        <v>2.1707670043415342E-3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6495.7308248914615</v>
      </c>
      <c r="C24" s="8">
        <v>8977100</v>
      </c>
      <c r="E24" s="33" t="s">
        <v>72</v>
      </c>
      <c r="F24" s="30" t="s">
        <v>36</v>
      </c>
      <c r="G24" s="13">
        <v>2</v>
      </c>
      <c r="H24" s="94">
        <f>IF(B$17=0,0,G24/B$17)</f>
        <v>1.4471780028943559E-3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7544.1008018327602</v>
      </c>
      <c r="C25" s="98">
        <v>6586000</v>
      </c>
      <c r="E25" s="33" t="s">
        <v>75</v>
      </c>
      <c r="F25" s="30" t="s">
        <v>39</v>
      </c>
      <c r="G25" s="13">
        <v>2</v>
      </c>
      <c r="H25" s="94">
        <f>IF(B$17=0,0,G25/B$17)</f>
        <v>1.4471780028943559E-3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4697.6424361493127</v>
      </c>
      <c r="C26" s="98">
        <v>2391100</v>
      </c>
      <c r="E26" s="33" t="s">
        <v>68</v>
      </c>
      <c r="F26" s="30" t="s">
        <v>32</v>
      </c>
      <c r="G26" s="13">
        <v>1</v>
      </c>
      <c r="H26" s="94">
        <f>IF(B$17=0,0,G26/B$17)</f>
        <v>7.2358900144717795E-4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-5740.0460299194474</v>
      </c>
      <c r="C27" s="98">
        <v>-4988100</v>
      </c>
      <c r="E27" s="33" t="s">
        <v>79</v>
      </c>
      <c r="F27" s="30" t="s">
        <v>43</v>
      </c>
      <c r="G27" s="13">
        <v>1</v>
      </c>
      <c r="H27" s="94">
        <f>IF(B$17=0,0,G27/B$17)</f>
        <v>7.2358900144717795E-4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7.2358900144717795E-4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7.2358900144717795E-4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3"/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2.1429664778815248E-3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 t="shared" si="3"/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155</v>
      </c>
      <c r="C35" s="102">
        <f t="shared" ref="C35:C47" si="4">IF(B$17=0,0,B35/B$17)</f>
        <v>0.11215629522431259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3"/>
        <v>10.906666666666666</v>
      </c>
      <c r="P35" s="80">
        <v>60</v>
      </c>
      <c r="Q35" s="68">
        <v>654.4</v>
      </c>
    </row>
    <row r="36" spans="1:17">
      <c r="A36" s="19" t="s">
        <v>135</v>
      </c>
      <c r="B36" s="13">
        <v>301</v>
      </c>
      <c r="C36" s="6">
        <f t="shared" si="4"/>
        <v>0.21780028943560059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333</v>
      </c>
      <c r="O36" s="86">
        <f t="shared" si="3"/>
        <v>9.347368421052634</v>
      </c>
      <c r="P36" s="80">
        <v>57</v>
      </c>
      <c r="Q36" s="68">
        <v>532.80000000000018</v>
      </c>
    </row>
    <row r="37" spans="1:17">
      <c r="A37" s="19" t="s">
        <v>136</v>
      </c>
      <c r="B37" s="100">
        <v>303</v>
      </c>
      <c r="C37" s="6">
        <f t="shared" si="4"/>
        <v>0.21924746743849494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 t="shared" si="3"/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286</v>
      </c>
      <c r="C38" s="6">
        <f t="shared" si="4"/>
        <v>0.20694645441389292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 t="shared" si="3"/>
        <v>7.8470588235294345</v>
      </c>
      <c r="P38" s="80">
        <v>153</v>
      </c>
      <c r="Q38" s="68">
        <v>1200.6000000000035</v>
      </c>
    </row>
    <row r="39" spans="1:17">
      <c r="A39" s="19" t="s">
        <v>138</v>
      </c>
      <c r="B39" s="100">
        <v>170</v>
      </c>
      <c r="C39" s="6">
        <f t="shared" si="4"/>
        <v>0.12301013024602026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 t="shared" si="3"/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107</v>
      </c>
      <c r="C40" s="6">
        <f t="shared" si="4"/>
        <v>7.7424023154848046E-2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 t="shared" si="3"/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35</v>
      </c>
      <c r="C41" s="6">
        <f t="shared" si="4"/>
        <v>2.5325615050651229E-2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 t="shared" si="3"/>
        <v>4.1343434343434415</v>
      </c>
      <c r="P41" s="80">
        <v>198</v>
      </c>
      <c r="Q41" s="68">
        <v>818.60000000000139</v>
      </c>
    </row>
    <row r="42" spans="1:17">
      <c r="A42" s="19" t="s">
        <v>142</v>
      </c>
      <c r="B42" s="100">
        <v>13</v>
      </c>
      <c r="C42" s="6">
        <f t="shared" si="4"/>
        <v>9.4066570188133143E-3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 t="shared" si="3"/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4"/>
        <v>5.7887120115774236E-3</v>
      </c>
      <c r="K43" s="5">
        <v>41</v>
      </c>
      <c r="L43" s="61">
        <v>-66.399999999999991</v>
      </c>
      <c r="N43" s="76" t="s">
        <v>175</v>
      </c>
      <c r="O43" s="86">
        <f t="shared" si="3"/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4"/>
        <v>7.2358900144717795E-4</v>
      </c>
      <c r="K44" s="5">
        <v>42</v>
      </c>
      <c r="L44" s="61">
        <v>-59.29999999999999</v>
      </c>
      <c r="N44" s="76" t="s">
        <v>272</v>
      </c>
      <c r="O44" s="86">
        <f t="shared" si="3"/>
        <v>0.74734299516908154</v>
      </c>
      <c r="P44" s="80">
        <v>207</v>
      </c>
      <c r="Q44" s="68">
        <v>154.69999999999987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161</v>
      </c>
      <c r="O45" s="86">
        <f t="shared" si="3"/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255</v>
      </c>
      <c r="O46" s="86">
        <f t="shared" si="3"/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4"/>
        <v>2.1707670043415342E-3</v>
      </c>
      <c r="K47" s="5">
        <v>45</v>
      </c>
      <c r="L47" s="61">
        <v>-52.099999999999987</v>
      </c>
      <c r="N47" s="76" t="s">
        <v>164</v>
      </c>
      <c r="O47" s="86">
        <f t="shared" si="3"/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 t="shared" si="3"/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 t="shared" si="3"/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 t="shared" si="3"/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 t="shared" si="3"/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 t="shared" si="3"/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 t="shared" si="3"/>
        <v>-10.327777777777799</v>
      </c>
      <c r="P53" s="80">
        <v>216</v>
      </c>
      <c r="Q53" s="68">
        <v>-2230.8000000000047</v>
      </c>
    </row>
    <row r="54" spans="11:17">
      <c r="K54" s="5">
        <v>52</v>
      </c>
      <c r="L54" s="61">
        <v>-20</v>
      </c>
      <c r="N54" s="76" t="s">
        <v>168</v>
      </c>
      <c r="O54" s="86">
        <f t="shared" si="3"/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 t="shared" si="3"/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-14.027450980392146</v>
      </c>
      <c r="P56" s="80">
        <v>255</v>
      </c>
      <c r="Q56" s="68">
        <v>-3576.9999999999973</v>
      </c>
    </row>
    <row r="57" spans="11:17">
      <c r="K57" s="5">
        <v>55</v>
      </c>
      <c r="L57" s="61">
        <v>20.799999999999997</v>
      </c>
      <c r="N57" s="76" t="s">
        <v>263</v>
      </c>
      <c r="O57" s="86">
        <f t="shared" si="3"/>
        <v>-16.023280423280422</v>
      </c>
      <c r="P57" s="80">
        <v>189</v>
      </c>
      <c r="Q57" s="68">
        <v>-3028.3999999999996</v>
      </c>
    </row>
    <row r="58" spans="11:17">
      <c r="K58" s="5">
        <v>56</v>
      </c>
      <c r="L58" s="61">
        <v>-20</v>
      </c>
      <c r="N58" s="76" t="s">
        <v>167</v>
      </c>
      <c r="O58" s="86">
        <f t="shared" si="3"/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 t="shared" si="3"/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 t="shared" si="3"/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 t="shared" si="3"/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 t="shared" si="3"/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 t="shared" si="3"/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</sheetData>
  <sortState xmlns:xlrd2="http://schemas.microsoft.com/office/spreadsheetml/2017/richdata2" ref="E2:I90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28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20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37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15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15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41</v>
      </c>
      <c r="H2" s="93">
        <f>IF(B$17=0,0,G2/B$17)</f>
        <v>0.58571428571428574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-1078.4313725490197</v>
      </c>
      <c r="P2" s="79">
        <v>51</v>
      </c>
      <c r="Q2" s="63">
        <v>-55000</v>
      </c>
    </row>
    <row r="3" spans="1:17">
      <c r="A3" s="19" t="s">
        <v>8</v>
      </c>
      <c r="B3" s="122">
        <v>389</v>
      </c>
      <c r="C3" s="123"/>
      <c r="E3" s="33" t="s">
        <v>184</v>
      </c>
      <c r="F3" s="30" t="s">
        <v>187</v>
      </c>
      <c r="G3" s="13">
        <v>39</v>
      </c>
      <c r="H3" s="94">
        <f>IF(B$17=0,0,G3/B$17)</f>
        <v>0.55714285714285716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243.13725490196077</v>
      </c>
      <c r="P3" s="80">
        <v>51</v>
      </c>
      <c r="Q3" s="64">
        <v>12400</v>
      </c>
    </row>
    <row r="4" spans="1:17">
      <c r="A4" s="19" t="s">
        <v>6</v>
      </c>
      <c r="B4" s="124">
        <v>-310.7999999999999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0.52857142857142858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-854</v>
      </c>
      <c r="P4" s="80">
        <v>50</v>
      </c>
      <c r="Q4" s="64">
        <v>-42700</v>
      </c>
    </row>
    <row r="5" spans="1:17">
      <c r="A5" s="19" t="s">
        <v>7</v>
      </c>
      <c r="B5" s="126">
        <f>IF(B$2=0,0,B$4/B$2)</f>
        <v>-6.0941176470588214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0.37142857142857144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-476.59574468085106</v>
      </c>
      <c r="P5" s="80">
        <v>47</v>
      </c>
      <c r="Q5" s="64">
        <v>-22400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19</v>
      </c>
      <c r="H6" s="94">
        <f>IF(B$17=0,0,G6/B$17)</f>
        <v>0.27142857142857141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210.25641025641025</v>
      </c>
      <c r="P6" s="80">
        <v>39</v>
      </c>
      <c r="Q6" s="64">
        <v>8200</v>
      </c>
    </row>
    <row r="7" spans="1:17">
      <c r="A7" s="19" t="s">
        <v>2</v>
      </c>
      <c r="B7" s="13">
        <v>12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17</v>
      </c>
      <c r="H7" s="94">
        <f>IF(B$17=0,0,G7/B$17)</f>
        <v>0.24285714285714285</v>
      </c>
      <c r="I7" s="56">
        <v>19</v>
      </c>
      <c r="K7" s="5">
        <v>5</v>
      </c>
      <c r="L7" s="61">
        <v>-168.90000000000003</v>
      </c>
      <c r="N7" s="76" t="s">
        <v>107</v>
      </c>
      <c r="O7" s="83">
        <f t="shared" si="0"/>
        <v>-242.30769230769232</v>
      </c>
      <c r="P7" s="80">
        <v>26</v>
      </c>
      <c r="Q7" s="64">
        <v>-6300</v>
      </c>
    </row>
    <row r="8" spans="1:17">
      <c r="A8" s="19" t="s">
        <v>3</v>
      </c>
      <c r="B8" s="13">
        <v>11</v>
      </c>
      <c r="C8" s="6">
        <f>IF(B$2=0,0,B8/B$2)</f>
        <v>0.21568627450980393</v>
      </c>
      <c r="E8" s="33" t="s">
        <v>57</v>
      </c>
      <c r="F8" s="30" t="s">
        <v>21</v>
      </c>
      <c r="G8" s="13">
        <v>17</v>
      </c>
      <c r="H8" s="94">
        <f>IF(B$17=0,0,G8/B$17)</f>
        <v>0.24285714285714285</v>
      </c>
      <c r="I8" s="56">
        <v>18</v>
      </c>
      <c r="K8" s="5">
        <v>6</v>
      </c>
      <c r="L8" s="61">
        <v>-225.90000000000003</v>
      </c>
      <c r="N8" s="76" t="s">
        <v>108</v>
      </c>
      <c r="O8" s="83">
        <f t="shared" si="0"/>
        <v>-200</v>
      </c>
      <c r="P8" s="80">
        <v>10</v>
      </c>
      <c r="Q8" s="64">
        <v>-2000</v>
      </c>
    </row>
    <row r="9" spans="1:17">
      <c r="A9" s="20" t="s">
        <v>4</v>
      </c>
      <c r="B9" s="14">
        <v>10</v>
      </c>
      <c r="C9" s="7">
        <f>IF(B$2=0,0,B9/B$2)</f>
        <v>0.19607843137254902</v>
      </c>
      <c r="E9" s="33" t="s">
        <v>59</v>
      </c>
      <c r="F9" s="30" t="s">
        <v>23</v>
      </c>
      <c r="G9" s="13">
        <v>9</v>
      </c>
      <c r="H9" s="94">
        <f>IF(B$17=0,0,G9/B$17)</f>
        <v>0.12857142857142856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18</v>
      </c>
      <c r="C10" s="7">
        <f>IF(B$2=0,0,B10/B$2)</f>
        <v>0.35294117647058826</v>
      </c>
      <c r="E10" s="33" t="s">
        <v>182</v>
      </c>
      <c r="F10" s="30" t="s">
        <v>19</v>
      </c>
      <c r="G10" s="13">
        <v>6</v>
      </c>
      <c r="H10" s="94">
        <f>IF(B$17=0,0,G10/B$17)</f>
        <v>8.5714285714285715E-2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0.45098039215686275</v>
      </c>
      <c r="E11" s="33" t="s">
        <v>58</v>
      </c>
      <c r="F11" s="30" t="s">
        <v>22</v>
      </c>
      <c r="G11" s="13">
        <v>1</v>
      </c>
      <c r="H11" s="94">
        <f>IF(B$17=0,0,G11/B$17)</f>
        <v>1.4285714285714285E-2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3.9215686274509803E-2</v>
      </c>
      <c r="E12" s="33" t="s">
        <v>61</v>
      </c>
      <c r="F12" s="30" t="s">
        <v>25</v>
      </c>
      <c r="G12" s="13">
        <v>1</v>
      </c>
      <c r="H12" s="94">
        <f>IF(B$17=0,0,G12/B$17)</f>
        <v>1.4285714285714285E-2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64</v>
      </c>
      <c r="C13" s="11">
        <f>IF(B$3=0,0,B13/B$3)</f>
        <v>0.16452442159383032</v>
      </c>
      <c r="E13" s="33" t="s">
        <v>62</v>
      </c>
      <c r="F13" s="30" t="s">
        <v>26</v>
      </c>
      <c r="G13" s="13">
        <v>1</v>
      </c>
      <c r="H13" s="94">
        <f>IF(B$17=0,0,G13/B$17)</f>
        <v>1.4285714285714285E-2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10.1</v>
      </c>
      <c r="P13" s="80">
        <v>12</v>
      </c>
      <c r="Q13" s="68">
        <v>121.19999999999999</v>
      </c>
    </row>
    <row r="14" spans="1:17">
      <c r="A14" s="19" t="s">
        <v>94</v>
      </c>
      <c r="B14" s="13">
        <v>86</v>
      </c>
      <c r="C14" s="6">
        <f>IF(B$3=0,0,B14/B$3)</f>
        <v>0.2210796915167095</v>
      </c>
      <c r="E14" s="33" t="s">
        <v>66</v>
      </c>
      <c r="F14" s="30" t="s">
        <v>30</v>
      </c>
      <c r="G14" s="13">
        <v>1</v>
      </c>
      <c r="H14" s="94">
        <f>IF(B$17=0,0,G14/B$17)</f>
        <v>1.4285714285714285E-2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37</v>
      </c>
      <c r="C15" s="4">
        <f>IF(B$13=0,0,B15/B$13)</f>
        <v>0.578125</v>
      </c>
      <c r="E15" s="33" t="s">
        <v>183</v>
      </c>
      <c r="F15" s="30" t="s">
        <v>186</v>
      </c>
      <c r="G15" s="13">
        <v>1</v>
      </c>
      <c r="H15" s="94">
        <f>IF(B$17=0,0,G15/B$17)</f>
        <v>1.4285714285714285E-2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0.27906976744186046</v>
      </c>
      <c r="E16" s="33" t="s">
        <v>71</v>
      </c>
      <c r="F16" s="30" t="s">
        <v>35</v>
      </c>
      <c r="G16" s="13">
        <v>1</v>
      </c>
      <c r="H16" s="94">
        <f>IF(B$17=0,0,G16/B$17)</f>
        <v>1.4285714285714285E-2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70</v>
      </c>
      <c r="C17" s="4">
        <f>IF(B$3=0,0,B17/B$3)</f>
        <v>0.17994858611825193</v>
      </c>
      <c r="E17" s="33" t="s">
        <v>76</v>
      </c>
      <c r="F17" s="30" t="s">
        <v>40</v>
      </c>
      <c r="G17" s="13">
        <v>1</v>
      </c>
      <c r="H17" s="94">
        <f>IF(B$17=0,0,G17/B$17)</f>
        <v>1.4285714285714285E-2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0.14138817480719795</v>
      </c>
      <c r="E18" s="33" t="s">
        <v>77</v>
      </c>
      <c r="F18" s="30" t="s">
        <v>41</v>
      </c>
      <c r="G18" s="13">
        <v>1</v>
      </c>
      <c r="H18" s="94">
        <f>IF(B$17=0,0,G18/B$17)</f>
        <v>1.4285714285714285E-2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24</v>
      </c>
      <c r="C19" s="6">
        <f>IF(B$17=0,0,B19/B$17)</f>
        <v>0.34285714285714286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0.65714285714285714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37</v>
      </c>
      <c r="C21" s="6">
        <f>IF(B$17=0,0,B21/B$17)</f>
        <v>0.52857142857142858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0.34285714285714286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0.12857142857142856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1.1526315789473676</v>
      </c>
      <c r="P23" s="80">
        <v>19</v>
      </c>
      <c r="Q23" s="68">
        <v>21.899999999999984</v>
      </c>
    </row>
    <row r="24" spans="1:17">
      <c r="A24" s="19" t="s">
        <v>5</v>
      </c>
      <c r="B24" s="16">
        <f>IF(B$17=0,0,C24/B$17)</f>
        <v>5901.4285714285716</v>
      </c>
      <c r="C24" s="8">
        <v>413100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7050</v>
      </c>
      <c r="C25" s="98">
        <v>324300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-7.9562499999999989</v>
      </c>
      <c r="P26" s="80">
        <v>16</v>
      </c>
      <c r="Q26" s="68">
        <v>-127.29999999999998</v>
      </c>
    </row>
    <row r="27" spans="1:17">
      <c r="A27" s="20" t="s">
        <v>132</v>
      </c>
      <c r="B27" s="97">
        <f>IF(B$18=0,0,C27/B$18)</f>
        <v>-5581.818181818182</v>
      </c>
      <c r="C27" s="98">
        <v>-307000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-15.608695652173909</v>
      </c>
      <c r="P28" s="80">
        <v>23</v>
      </c>
      <c r="Q28" s="68">
        <v>-358.99999999999989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2.5706940874035988E-3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 t="shared" si="3"/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0.12857142857142856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0.27142857142857141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0.12857142857142856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5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23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15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882.53968253968253</v>
      </c>
      <c r="P2" s="79">
        <v>63</v>
      </c>
      <c r="Q2" s="63">
        <v>55600</v>
      </c>
    </row>
    <row r="3" spans="1:17">
      <c r="A3" s="19" t="s">
        <v>8</v>
      </c>
      <c r="B3" s="122">
        <v>488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449.20634920634922</v>
      </c>
      <c r="P3" s="80">
        <v>63</v>
      </c>
      <c r="Q3" s="64">
        <v>28300</v>
      </c>
    </row>
    <row r="4" spans="1:17">
      <c r="A4" s="19" t="s">
        <v>6</v>
      </c>
      <c r="B4" s="124">
        <v>752.40000000000009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309.67741935483872</v>
      </c>
      <c r="P4" s="80">
        <v>62</v>
      </c>
      <c r="Q4" s="64">
        <v>19200</v>
      </c>
    </row>
    <row r="5" spans="1:17">
      <c r="A5" s="19" t="s">
        <v>7</v>
      </c>
      <c r="B5" s="126">
        <f>IF(B$2=0,0,B$4/B$2)</f>
        <v>11.942857142857145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23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14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0.2857142857142857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17</v>
      </c>
      <c r="C9" s="7">
        <f>IF(B$2=0,0,B9/B$2)</f>
        <v>0.26984126984126983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0.1111111111111111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0.61904761904761907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105</v>
      </c>
      <c r="C13" s="11">
        <f>IF(B$3=0,0,B13/B$3)</f>
        <v>0.2151639344262295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109</v>
      </c>
      <c r="C14" s="6">
        <f>IF(B$3=0,0,B14/B$3)</f>
        <v>0.22336065573770492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0.44954128440366975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0.26639344262295084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0.11680327868852459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 t="shared" si="3"/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-4517.5438596491231</v>
      </c>
      <c r="C27" s="98">
        <v>-257500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 t="shared" si="3"/>
        <v>16.588000000000001</v>
      </c>
      <c r="P29" s="80">
        <v>25</v>
      </c>
      <c r="Q29" s="68">
        <v>414.7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1.6724137931034468</v>
      </c>
      <c r="P34" s="80">
        <v>29</v>
      </c>
      <c r="Q34" s="68">
        <v>48.499999999999957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4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69</v>
      </c>
      <c r="C2" s="121"/>
      <c r="E2" s="32" t="s">
        <v>54</v>
      </c>
      <c r="F2" s="29" t="s">
        <v>20</v>
      </c>
      <c r="G2" s="12">
        <v>71</v>
      </c>
      <c r="H2" s="93">
        <f>IF(B$17=0,0,G2/B$17)</f>
        <v>0.67619047619047623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-1342.0289855072465</v>
      </c>
      <c r="P2" s="79">
        <v>69</v>
      </c>
      <c r="Q2" s="63">
        <v>-92600</v>
      </c>
    </row>
    <row r="3" spans="1:17">
      <c r="A3" s="19" t="s">
        <v>8</v>
      </c>
      <c r="B3" s="122">
        <v>506</v>
      </c>
      <c r="C3" s="123"/>
      <c r="E3" s="33" t="s">
        <v>181</v>
      </c>
      <c r="F3" s="30" t="s">
        <v>156</v>
      </c>
      <c r="G3" s="13">
        <v>57</v>
      </c>
      <c r="H3" s="94">
        <f>IF(B$17=0,0,G3/B$17)</f>
        <v>0.54285714285714282</v>
      </c>
      <c r="I3" s="56">
        <v>18</v>
      </c>
      <c r="K3" s="5">
        <v>1</v>
      </c>
      <c r="L3" s="61">
        <v>6.3</v>
      </c>
      <c r="N3" s="76" t="s">
        <v>104</v>
      </c>
      <c r="O3" s="83">
        <f t="shared" si="0"/>
        <v>781.15942028985512</v>
      </c>
      <c r="P3" s="80">
        <v>69</v>
      </c>
      <c r="Q3" s="64">
        <v>53900</v>
      </c>
    </row>
    <row r="4" spans="1:17">
      <c r="A4" s="19" t="s">
        <v>6</v>
      </c>
      <c r="B4" s="124">
        <v>-45.699999999999932</v>
      </c>
      <c r="C4" s="125"/>
      <c r="E4" s="33" t="s">
        <v>184</v>
      </c>
      <c r="F4" s="30" t="s">
        <v>187</v>
      </c>
      <c r="G4" s="13">
        <v>53</v>
      </c>
      <c r="H4" s="94">
        <f>IF(B$17=0,0,G4/B$17)</f>
        <v>0.50476190476190474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-167.64705882352942</v>
      </c>
      <c r="P4" s="80">
        <v>68</v>
      </c>
      <c r="Q4" s="64">
        <v>-11400</v>
      </c>
    </row>
    <row r="5" spans="1:17">
      <c r="A5" s="19" t="s">
        <v>7</v>
      </c>
      <c r="B5" s="126">
        <f>IF(B$2=0,0,B$4/B$2)</f>
        <v>-0.66231884057970913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0.3619047619047619</v>
      </c>
      <c r="I5" s="56">
        <v>26</v>
      </c>
      <c r="K5" s="5">
        <v>3</v>
      </c>
      <c r="L5" s="61">
        <v>0.60000000000000142</v>
      </c>
      <c r="N5" s="76" t="s">
        <v>157</v>
      </c>
      <c r="O5" s="83">
        <f>IF(P5=0,0,Q5/P5)</f>
        <v>-965.625</v>
      </c>
      <c r="P5" s="80">
        <v>64</v>
      </c>
      <c r="Q5" s="64">
        <v>-61800</v>
      </c>
    </row>
    <row r="6" spans="1:17">
      <c r="A6" s="19" t="s">
        <v>1</v>
      </c>
      <c r="B6" s="128">
        <f>IF(B$2=0,0,(B$7*1+B$8*2+B$9*3+B$10*4)/B$2)</f>
        <v>2.5072463768115942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0.27619047619047621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-733.33333333333337</v>
      </c>
      <c r="P6" s="80">
        <v>51</v>
      </c>
      <c r="Q6" s="64">
        <v>-37400</v>
      </c>
    </row>
    <row r="7" spans="1:17">
      <c r="A7" s="19" t="s">
        <v>2</v>
      </c>
      <c r="B7" s="13">
        <v>19</v>
      </c>
      <c r="C7" s="6">
        <f t="shared" ref="C7:C12" si="2">IF(B$2=0,0,B7/B$2)</f>
        <v>0.27536231884057971</v>
      </c>
      <c r="E7" s="33" t="s">
        <v>55</v>
      </c>
      <c r="F7" s="30" t="s">
        <v>155</v>
      </c>
      <c r="G7" s="13">
        <v>24</v>
      </c>
      <c r="H7" s="94">
        <f>IF(B$17=0,0,G7/B$17)</f>
        <v>0.22857142857142856</v>
      </c>
      <c r="I7" s="56">
        <v>21</v>
      </c>
      <c r="K7" s="5">
        <v>5</v>
      </c>
      <c r="L7" s="61">
        <v>129</v>
      </c>
      <c r="N7" s="76" t="s">
        <v>107</v>
      </c>
      <c r="O7" s="83">
        <f t="shared" si="0"/>
        <v>2497.1428571428573</v>
      </c>
      <c r="P7" s="80">
        <v>35</v>
      </c>
      <c r="Q7" s="64">
        <v>87400</v>
      </c>
    </row>
    <row r="8" spans="1:17">
      <c r="A8" s="19" t="s">
        <v>3</v>
      </c>
      <c r="B8" s="13">
        <v>14</v>
      </c>
      <c r="C8" s="6">
        <f>IF(B$2=0,0,B8/B$2)</f>
        <v>0.20289855072463769</v>
      </c>
      <c r="E8" s="33" t="s">
        <v>57</v>
      </c>
      <c r="F8" s="30" t="s">
        <v>21</v>
      </c>
      <c r="G8" s="13">
        <v>17</v>
      </c>
      <c r="H8" s="94">
        <f>IF(B$17=0,0,G8/B$17)</f>
        <v>0.16190476190476191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608.33333333333337</v>
      </c>
      <c r="P8" s="80">
        <v>12</v>
      </c>
      <c r="Q8" s="64">
        <v>7300</v>
      </c>
    </row>
    <row r="9" spans="1:17">
      <c r="A9" s="20" t="s">
        <v>4</v>
      </c>
      <c r="B9" s="14">
        <v>18</v>
      </c>
      <c r="C9" s="7">
        <f>IF(B$2=0,0,B9/B$2)</f>
        <v>0.2608695652173913</v>
      </c>
      <c r="E9" s="33" t="s">
        <v>59</v>
      </c>
      <c r="F9" s="30" t="s">
        <v>23</v>
      </c>
      <c r="G9" s="13">
        <v>17</v>
      </c>
      <c r="H9" s="94">
        <f>IF(B$17=0,0,G9/B$17)</f>
        <v>0.16190476190476191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18</v>
      </c>
      <c r="C10" s="7">
        <f>IF(B$2=0,0,B10/B$2)</f>
        <v>0.2608695652173913</v>
      </c>
      <c r="E10" s="33" t="s">
        <v>182</v>
      </c>
      <c r="F10" s="30" t="s">
        <v>19</v>
      </c>
      <c r="G10" s="13">
        <v>10</v>
      </c>
      <c r="H10" s="94">
        <f>IF(B$17=0,0,G10/B$17)</f>
        <v>9.5238095238095233E-2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0.47826086956521741</v>
      </c>
      <c r="E11" s="33" t="s">
        <v>58</v>
      </c>
      <c r="F11" s="30" t="s">
        <v>22</v>
      </c>
      <c r="G11" s="13">
        <v>9</v>
      </c>
      <c r="H11" s="94">
        <f>IF(B$17=0,0,G11/B$17)</f>
        <v>8.5714285714285715E-2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1.4492753623188406E-2</v>
      </c>
      <c r="E12" s="33" t="s">
        <v>74</v>
      </c>
      <c r="F12" s="30" t="s">
        <v>38</v>
      </c>
      <c r="G12" s="13">
        <v>7</v>
      </c>
      <c r="H12" s="94">
        <f>IF(B$17=0,0,G12/B$17)</f>
        <v>6.6666666666666666E-2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-1.6333333333333344</v>
      </c>
      <c r="P12" s="79">
        <v>12</v>
      </c>
      <c r="Q12" s="67">
        <v>-19.600000000000012</v>
      </c>
    </row>
    <row r="13" spans="1:17">
      <c r="A13" s="22" t="s">
        <v>97</v>
      </c>
      <c r="B13" s="15">
        <v>110</v>
      </c>
      <c r="C13" s="11">
        <f>IF(B$3=0,0,B13/B$3)</f>
        <v>0.21739130434782608</v>
      </c>
      <c r="E13" s="33" t="s">
        <v>66</v>
      </c>
      <c r="F13" s="30" t="s">
        <v>30</v>
      </c>
      <c r="G13" s="13">
        <v>4</v>
      </c>
      <c r="H13" s="94">
        <f>IF(B$17=0,0,G13/B$17)</f>
        <v>3.8095238095238099E-2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134</v>
      </c>
      <c r="C14" s="6">
        <f>IF(B$3=0,0,B14/B$3)</f>
        <v>0.2648221343873518</v>
      </c>
      <c r="E14" s="33" t="s">
        <v>183</v>
      </c>
      <c r="F14" s="30" t="s">
        <v>186</v>
      </c>
      <c r="G14" s="13">
        <v>4</v>
      </c>
      <c r="H14" s="94">
        <f>IF(B$17=0,0,G14/B$17)</f>
        <v>3.8095238095238099E-2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-5.7352941176470589</v>
      </c>
      <c r="P14" s="80">
        <v>17</v>
      </c>
      <c r="Q14" s="68">
        <v>-97.5</v>
      </c>
    </row>
    <row r="15" spans="1:17">
      <c r="A15" s="18" t="s">
        <v>99</v>
      </c>
      <c r="B15" s="12">
        <f>B21</f>
        <v>57</v>
      </c>
      <c r="C15" s="4">
        <f>IF(B$13=0,0,B15/B$13)</f>
        <v>0.51818181818181819</v>
      </c>
      <c r="E15" s="33" t="s">
        <v>77</v>
      </c>
      <c r="F15" s="30" t="s">
        <v>41</v>
      </c>
      <c r="G15" s="13">
        <v>3</v>
      </c>
      <c r="H15" s="94">
        <f>IF(B$17=0,0,G15/B$17)</f>
        <v>2.8571428571428571E-2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-11.806666666666668</v>
      </c>
      <c r="P15" s="81">
        <v>15</v>
      </c>
      <c r="Q15" s="69">
        <v>-177.10000000000002</v>
      </c>
    </row>
    <row r="16" spans="1:17">
      <c r="A16" s="18" t="s">
        <v>100</v>
      </c>
      <c r="B16" s="12">
        <f>B22</f>
        <v>46</v>
      </c>
      <c r="C16" s="4">
        <f>IF(B$14=0,0,B16/B$14)</f>
        <v>0.34328358208955223</v>
      </c>
      <c r="E16" s="33" t="s">
        <v>63</v>
      </c>
      <c r="F16" s="30" t="s">
        <v>27</v>
      </c>
      <c r="G16" s="13">
        <v>2</v>
      </c>
      <c r="H16" s="94">
        <f>IF(B$17=0,0,G16/B$17)</f>
        <v>1.9047619047619049E-2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0.2075098814229249</v>
      </c>
      <c r="E17" s="33" t="s">
        <v>62</v>
      </c>
      <c r="F17" s="30" t="s">
        <v>26</v>
      </c>
      <c r="G17" s="13">
        <v>1</v>
      </c>
      <c r="H17" s="94">
        <f>IF(B$17=0,0,G17/B$17)</f>
        <v>9.5238095238095247E-3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0.16403162055335968</v>
      </c>
      <c r="E18" s="33" t="s">
        <v>67</v>
      </c>
      <c r="F18" s="30" t="s">
        <v>31</v>
      </c>
      <c r="G18" s="13">
        <v>1</v>
      </c>
      <c r="H18" s="94">
        <f>IF(B$17=0,0,G18/B$17)</f>
        <v>9.5238095238095247E-3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42</v>
      </c>
      <c r="C19" s="6">
        <f>IF(B$17=0,0,B19/B$17)</f>
        <v>0.4</v>
      </c>
      <c r="E19" s="33" t="s">
        <v>69</v>
      </c>
      <c r="F19" s="30" t="s">
        <v>33</v>
      </c>
      <c r="G19" s="13">
        <v>1</v>
      </c>
      <c r="H19" s="94">
        <f>IF(B$17=0,0,G19/B$17)</f>
        <v>9.5238095238095247E-3</v>
      </c>
      <c r="I19" s="56">
        <v>9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63</v>
      </c>
      <c r="C20" s="6">
        <f>IF(B$17=0,0,B20/B$17)</f>
        <v>0.6</v>
      </c>
      <c r="E20" s="33" t="s">
        <v>76</v>
      </c>
      <c r="F20" s="30" t="s">
        <v>40</v>
      </c>
      <c r="G20" s="13">
        <v>1</v>
      </c>
      <c r="H20" s="94">
        <f>IF(B$17=0,0,G20/B$17)</f>
        <v>9.5238095238095247E-3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57</v>
      </c>
      <c r="C21" s="6">
        <f>IF(B$17=0,0,B21/B$17)</f>
        <v>0.54285714285714282</v>
      </c>
      <c r="E21" s="33" t="s">
        <v>78</v>
      </c>
      <c r="F21" s="30" t="s">
        <v>42</v>
      </c>
      <c r="G21" s="13">
        <v>1</v>
      </c>
      <c r="H21" s="94">
        <f>IF(B$17=0,0,G21/B$17)</f>
        <v>9.5238095238095247E-3</v>
      </c>
      <c r="I21" s="56">
        <v>8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46</v>
      </c>
      <c r="C22" s="6">
        <f>IF(B$17=0,0,B22/B$17)</f>
        <v>0.43809523809523809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333</v>
      </c>
      <c r="O22" s="86">
        <f t="shared" si="3"/>
        <v>27.037500000000001</v>
      </c>
      <c r="P22" s="80">
        <v>8</v>
      </c>
      <c r="Q22" s="68">
        <v>216.3</v>
      </c>
    </row>
    <row r="23" spans="1:17">
      <c r="A23" s="19" t="s">
        <v>150</v>
      </c>
      <c r="B23" s="13">
        <v>2</v>
      </c>
      <c r="C23" s="6">
        <f>IF(B$17=0,0,B23/B$17)</f>
        <v>1.9047619047619049E-2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6640</v>
      </c>
      <c r="C24" s="8">
        <v>697200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277</v>
      </c>
      <c r="O24" s="86">
        <f t="shared" si="3"/>
        <v>18.576000000000008</v>
      </c>
      <c r="P24" s="80">
        <v>25</v>
      </c>
      <c r="Q24" s="68">
        <v>464.4000000000002</v>
      </c>
    </row>
    <row r="25" spans="1:17">
      <c r="A25" s="20" t="s">
        <v>133</v>
      </c>
      <c r="B25" s="97">
        <f>IF($B$17-B$16=0,0,C25/($B$17-B$16))</f>
        <v>8054.2372881355932</v>
      </c>
      <c r="C25" s="98">
        <v>475200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13.468749999999996</v>
      </c>
      <c r="P25" s="80">
        <v>16</v>
      </c>
      <c r="Q25" s="68">
        <v>215.49999999999994</v>
      </c>
    </row>
    <row r="26" spans="1:17">
      <c r="A26" s="20" t="s">
        <v>134</v>
      </c>
      <c r="B26" s="97">
        <f>IF(B$16=0,0,C26/B$16)</f>
        <v>4826.086956521739</v>
      </c>
      <c r="C26" s="98">
        <v>222000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-5451.8072289156626</v>
      </c>
      <c r="C27" s="98">
        <v>-452500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-1.152631578947366</v>
      </c>
      <c r="P28" s="80">
        <v>19</v>
      </c>
      <c r="Q28" s="68">
        <v>-21.899999999999956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276</v>
      </c>
      <c r="O30" s="86">
        <f t="shared" si="3"/>
        <v>-13.518918918918923</v>
      </c>
      <c r="P30" s="80">
        <v>37</v>
      </c>
      <c r="Q30" s="68">
        <v>-500.20000000000016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 t="shared" si="3"/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18</v>
      </c>
      <c r="C35" s="102">
        <f t="shared" ref="C35:C47" si="4">IF(B$17=0,0,B35/B$17)</f>
        <v>0.17142857142857143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0.15238095238095239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19</v>
      </c>
      <c r="C38" s="6">
        <f t="shared" si="4"/>
        <v>0.18095238095238095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11</v>
      </c>
      <c r="C40" s="6">
        <f t="shared" si="4"/>
        <v>0.10476190476190476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2.8571428571428571E-2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9.5238095238095247E-3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9.5238095238095247E-3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</sheetData>
  <sortState xmlns:xlrd2="http://schemas.microsoft.com/office/spreadsheetml/2017/richdata2" ref="E2:I7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66</v>
      </c>
      <c r="C2" s="121"/>
      <c r="E2" s="32" t="s">
        <v>181</v>
      </c>
      <c r="F2" s="29" t="s">
        <v>156</v>
      </c>
      <c r="G2" s="12">
        <v>57</v>
      </c>
      <c r="H2" s="93">
        <f>IF(B$17=0,0,G2/B$17)</f>
        <v>0.59375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-563.63636363636363</v>
      </c>
      <c r="P2" s="79">
        <v>66</v>
      </c>
      <c r="Q2" s="63">
        <v>-37200</v>
      </c>
    </row>
    <row r="3" spans="1:17">
      <c r="A3" s="19" t="s">
        <v>8</v>
      </c>
      <c r="B3" s="122">
        <v>455</v>
      </c>
      <c r="C3" s="123"/>
      <c r="E3" s="33" t="s">
        <v>184</v>
      </c>
      <c r="F3" s="30" t="s">
        <v>187</v>
      </c>
      <c r="G3" s="13">
        <v>50</v>
      </c>
      <c r="H3" s="94">
        <f>IF(B$17=0,0,G3/B$17)</f>
        <v>0.52083333333333337</v>
      </c>
      <c r="I3" s="56">
        <v>16</v>
      </c>
      <c r="K3" s="5">
        <v>1</v>
      </c>
      <c r="L3" s="61">
        <v>-47</v>
      </c>
      <c r="N3" s="76" t="s">
        <v>104</v>
      </c>
      <c r="O3" s="83">
        <f t="shared" si="0"/>
        <v>-766.66666666666663</v>
      </c>
      <c r="P3" s="80">
        <v>66</v>
      </c>
      <c r="Q3" s="64">
        <v>-50600</v>
      </c>
    </row>
    <row r="4" spans="1:17">
      <c r="A4" s="19" t="s">
        <v>6</v>
      </c>
      <c r="B4" s="124">
        <v>-209.09999999999997</v>
      </c>
      <c r="C4" s="125"/>
      <c r="E4" s="33" t="s">
        <v>54</v>
      </c>
      <c r="F4" s="30" t="s">
        <v>20</v>
      </c>
      <c r="G4" s="13">
        <v>48</v>
      </c>
      <c r="H4" s="94">
        <f>IF(B$17=0,0,G4/B$17)</f>
        <v>0.5</v>
      </c>
      <c r="I4" s="56">
        <v>24</v>
      </c>
      <c r="K4" s="5">
        <v>2</v>
      </c>
      <c r="L4" s="61">
        <v>-38</v>
      </c>
      <c r="N4" s="76" t="s">
        <v>105</v>
      </c>
      <c r="O4" s="83">
        <f t="shared" si="0"/>
        <v>14.0625</v>
      </c>
      <c r="P4" s="80">
        <v>64</v>
      </c>
      <c r="Q4" s="64">
        <v>900</v>
      </c>
    </row>
    <row r="5" spans="1:17">
      <c r="A5" s="19" t="s">
        <v>7</v>
      </c>
      <c r="B5" s="126">
        <f>IF(B$2=0,0,B$4/B$2)</f>
        <v>-3.1681818181818175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0.3125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-216.98113207547169</v>
      </c>
      <c r="P5" s="80">
        <v>53</v>
      </c>
      <c r="Q5" s="64">
        <v>-11500</v>
      </c>
    </row>
    <row r="6" spans="1:17">
      <c r="A6" s="19" t="s">
        <v>1</v>
      </c>
      <c r="B6" s="128">
        <f>IF(B$2=0,0,(B$7*1+B$8*2+B$9*3+B$10*4)/B$2)</f>
        <v>2.5909090909090908</v>
      </c>
      <c r="C6" s="129"/>
      <c r="E6" s="33" t="s">
        <v>55</v>
      </c>
      <c r="F6" s="30" t="s">
        <v>155</v>
      </c>
      <c r="G6" s="13">
        <v>25</v>
      </c>
      <c r="H6" s="94">
        <f>IF(B$17=0,0,G6/B$17)</f>
        <v>0.26041666666666669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607.89473684210532</v>
      </c>
      <c r="P6" s="80">
        <v>38</v>
      </c>
      <c r="Q6" s="64">
        <v>23100</v>
      </c>
    </row>
    <row r="7" spans="1:17">
      <c r="A7" s="19" t="s">
        <v>2</v>
      </c>
      <c r="B7" s="13">
        <v>19</v>
      </c>
      <c r="C7" s="6">
        <f t="shared" ref="C7:C12" si="2">IF(B$2=0,0,B7/B$2)</f>
        <v>0.2878787878787879</v>
      </c>
      <c r="E7" s="33" t="s">
        <v>56</v>
      </c>
      <c r="F7" s="30" t="s">
        <v>185</v>
      </c>
      <c r="G7" s="13">
        <v>25</v>
      </c>
      <c r="H7" s="94">
        <f>IF(B$17=0,0,G7/B$17)</f>
        <v>0.26041666666666669</v>
      </c>
      <c r="I7" s="56">
        <v>25</v>
      </c>
      <c r="K7" s="5">
        <v>5</v>
      </c>
      <c r="L7" s="61">
        <v>-125.9</v>
      </c>
      <c r="N7" s="76" t="s">
        <v>107</v>
      </c>
      <c r="O7" s="83">
        <f t="shared" si="0"/>
        <v>-195.83333333333334</v>
      </c>
      <c r="P7" s="80">
        <v>24</v>
      </c>
      <c r="Q7" s="64">
        <v>-4700</v>
      </c>
    </row>
    <row r="8" spans="1:17">
      <c r="A8" s="19" t="s">
        <v>3</v>
      </c>
      <c r="B8" s="13">
        <v>12</v>
      </c>
      <c r="C8" s="6">
        <f>IF(B$2=0,0,B8/B$2)</f>
        <v>0.18181818181818182</v>
      </c>
      <c r="E8" s="33" t="s">
        <v>59</v>
      </c>
      <c r="F8" s="30" t="s">
        <v>23</v>
      </c>
      <c r="G8" s="13">
        <v>19</v>
      </c>
      <c r="H8" s="94">
        <f>IF(B$17=0,0,G8/B$17)</f>
        <v>0.19791666666666666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-2171.4285714285716</v>
      </c>
      <c r="P8" s="80">
        <v>7</v>
      </c>
      <c r="Q8" s="64">
        <v>-15200</v>
      </c>
    </row>
    <row r="9" spans="1:17">
      <c r="A9" s="20" t="s">
        <v>4</v>
      </c>
      <c r="B9" s="14">
        <v>12</v>
      </c>
      <c r="C9" s="7">
        <f>IF(B$2=0,0,B9/B$2)</f>
        <v>0.18181818181818182</v>
      </c>
      <c r="E9" s="33" t="s">
        <v>57</v>
      </c>
      <c r="F9" s="30" t="s">
        <v>21</v>
      </c>
      <c r="G9" s="13">
        <v>16</v>
      </c>
      <c r="H9" s="94">
        <f>IF(B$17=0,0,G9/B$17)</f>
        <v>0.16666666666666666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0.34848484848484851</v>
      </c>
      <c r="E10" s="33" t="s">
        <v>182</v>
      </c>
      <c r="F10" s="30" t="s">
        <v>19</v>
      </c>
      <c r="G10" s="13">
        <v>13</v>
      </c>
      <c r="H10" s="94">
        <f>IF(B$17=0,0,G10/B$17)</f>
        <v>0.13541666666666666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0.46969696969696972</v>
      </c>
      <c r="E11" s="33" t="s">
        <v>74</v>
      </c>
      <c r="F11" s="30" t="s">
        <v>38</v>
      </c>
      <c r="G11" s="13">
        <v>4</v>
      </c>
      <c r="H11" s="94">
        <f>IF(B$17=0,0,G11/B$17)</f>
        <v>4.1666666666666664E-2</v>
      </c>
      <c r="I11" s="56">
        <v>13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1.5151515151515152E-2</v>
      </c>
      <c r="E12" s="33" t="s">
        <v>67</v>
      </c>
      <c r="F12" s="30" t="s">
        <v>31</v>
      </c>
      <c r="G12" s="13">
        <v>2</v>
      </c>
      <c r="H12" s="94">
        <f>IF(B$17=0,0,G12/B$17)</f>
        <v>2.0833333333333332E-2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13.16111111111111</v>
      </c>
      <c r="P12" s="79">
        <v>18</v>
      </c>
      <c r="Q12" s="67">
        <v>236.89999999999998</v>
      </c>
    </row>
    <row r="13" spans="1:17">
      <c r="A13" s="22" t="s">
        <v>97</v>
      </c>
      <c r="B13" s="15">
        <v>121</v>
      </c>
      <c r="C13" s="11">
        <f>IF(B$3=0,0,B13/B$3)</f>
        <v>0.26593406593406593</v>
      </c>
      <c r="E13" s="33" t="s">
        <v>69</v>
      </c>
      <c r="F13" s="30" t="s">
        <v>33</v>
      </c>
      <c r="G13" s="13">
        <v>2</v>
      </c>
      <c r="H13" s="94">
        <f>IF(B$17=0,0,G13/B$17)</f>
        <v>2.0833333333333332E-2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103</v>
      </c>
      <c r="C14" s="6">
        <f>IF(B$3=0,0,B14/B$3)</f>
        <v>0.22637362637362637</v>
      </c>
      <c r="E14" s="33" t="s">
        <v>77</v>
      </c>
      <c r="F14" s="30" t="s">
        <v>41</v>
      </c>
      <c r="G14" s="13">
        <v>2</v>
      </c>
      <c r="H14" s="94">
        <f>IF(B$17=0,0,G14/B$17)</f>
        <v>2.0833333333333332E-2</v>
      </c>
      <c r="I14" s="56">
        <v>21</v>
      </c>
      <c r="K14" s="5">
        <v>12</v>
      </c>
      <c r="L14" s="61">
        <v>-303.79999999999995</v>
      </c>
      <c r="N14" s="76" t="s">
        <v>128</v>
      </c>
      <c r="O14" s="86">
        <f>IF(P14=0,0,Q14/P14)</f>
        <v>-9.0529411764705898</v>
      </c>
      <c r="P14" s="80">
        <v>17</v>
      </c>
      <c r="Q14" s="68">
        <v>-153.90000000000003</v>
      </c>
    </row>
    <row r="15" spans="1:17">
      <c r="A15" s="18" t="s">
        <v>99</v>
      </c>
      <c r="B15" s="12">
        <f>B21</f>
        <v>57</v>
      </c>
      <c r="C15" s="4">
        <f>IF(B$13=0,0,B15/B$13)</f>
        <v>0.47107438016528924</v>
      </c>
      <c r="E15" s="33" t="s">
        <v>58</v>
      </c>
      <c r="F15" s="30" t="s">
        <v>22</v>
      </c>
      <c r="G15" s="13">
        <v>1</v>
      </c>
      <c r="H15" s="94">
        <f>IF(B$17=0,0,G15/B$17)</f>
        <v>1.0416666666666666E-2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-6.0941176470588188</v>
      </c>
      <c r="P15" s="81">
        <v>17</v>
      </c>
      <c r="Q15" s="69">
        <v>-103.59999999999992</v>
      </c>
    </row>
    <row r="16" spans="1:17">
      <c r="A16" s="18" t="s">
        <v>100</v>
      </c>
      <c r="B16" s="12">
        <f>B22</f>
        <v>27</v>
      </c>
      <c r="C16" s="4">
        <f>IF(B$14=0,0,B16/B$14)</f>
        <v>0.26213592233009708</v>
      </c>
      <c r="E16" s="33" t="s">
        <v>61</v>
      </c>
      <c r="F16" s="30" t="s">
        <v>25</v>
      </c>
      <c r="G16" s="13">
        <v>1</v>
      </c>
      <c r="H16" s="94">
        <f>IF(B$17=0,0,G16/B$17)</f>
        <v>1.0416666666666666E-2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0.21098901098901099</v>
      </c>
      <c r="E17" s="33" t="s">
        <v>66</v>
      </c>
      <c r="F17" s="30" t="s">
        <v>30</v>
      </c>
      <c r="G17" s="13">
        <v>1</v>
      </c>
      <c r="H17" s="94">
        <f>IF(B$17=0,0,G17/B$17)</f>
        <v>1.0416666666666666E-2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66</v>
      </c>
      <c r="C18" s="6">
        <f>IF(B$3=0,0,B18/B$3)</f>
        <v>0.14505494505494507</v>
      </c>
      <c r="E18" s="33" t="s">
        <v>183</v>
      </c>
      <c r="F18" s="30" t="s">
        <v>186</v>
      </c>
      <c r="G18" s="13">
        <v>1</v>
      </c>
      <c r="H18" s="94">
        <f>IF(B$17=0,0,G18/B$17)</f>
        <v>1.0416666666666666E-2</v>
      </c>
      <c r="I18" s="56">
        <v>19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34</v>
      </c>
      <c r="C19" s="6">
        <f>IF(B$17=0,0,B19/B$17)</f>
        <v>0.35416666666666669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62</v>
      </c>
      <c r="C20" s="6">
        <f>IF(B$17=0,0,B20/B$17)</f>
        <v>0.64583333333333337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57</v>
      </c>
      <c r="C21" s="6">
        <f>IF(B$17=0,0,B21/B$17)</f>
        <v>0.59375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27</v>
      </c>
      <c r="C22" s="6">
        <f>IF(B$17=0,0,B22/B$17)</f>
        <v>0.28125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0.125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 t="shared" si="3"/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6141.666666666667</v>
      </c>
      <c r="C24" s="8">
        <v>589600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 t="shared" si="3"/>
        <v>7.956249999999998</v>
      </c>
      <c r="P24" s="80">
        <v>16</v>
      </c>
      <c r="Q24" s="68">
        <v>127.29999999999997</v>
      </c>
    </row>
    <row r="25" spans="1:17">
      <c r="A25" s="20" t="s">
        <v>133</v>
      </c>
      <c r="B25" s="97">
        <f>IF($B$17-B$16=0,0,C25/($B$17-B$16))</f>
        <v>7068.115942028986</v>
      </c>
      <c r="C25" s="98">
        <v>487700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3774.0740740740739</v>
      </c>
      <c r="C26" s="98">
        <v>101900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 t="shared" si="3"/>
        <v>-5.7933333333333339</v>
      </c>
      <c r="P26" s="80">
        <v>15</v>
      </c>
      <c r="Q26" s="68">
        <v>-86.9</v>
      </c>
    </row>
    <row r="27" spans="1:17">
      <c r="A27" s="20" t="s">
        <v>132</v>
      </c>
      <c r="B27" s="97">
        <f>IF(B$18=0,0,C27/B$18)</f>
        <v>-5118.181818181818</v>
      </c>
      <c r="C27" s="98">
        <v>-337800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 t="shared" si="3"/>
        <v>-14.772916666666665</v>
      </c>
      <c r="P27" s="80">
        <v>48</v>
      </c>
      <c r="Q27" s="68">
        <v>-709.09999999999991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 t="shared" si="3"/>
        <v>-16.588000000000001</v>
      </c>
      <c r="P28" s="80">
        <v>25</v>
      </c>
      <c r="Q28" s="68">
        <v>-414.70000000000005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 t="shared" si="3"/>
        <v>-18.576000000000008</v>
      </c>
      <c r="P29" s="80">
        <v>25</v>
      </c>
      <c r="Q29" s="68">
        <v>-464.4000000000002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 t="shared" si="3"/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-24.00714285714286</v>
      </c>
      <c r="P31" s="80">
        <v>14</v>
      </c>
      <c r="Q31" s="68">
        <v>-336.1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0.14583333333333334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23</v>
      </c>
      <c r="C36" s="6">
        <f t="shared" si="4"/>
        <v>0.23958333333333334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17</v>
      </c>
      <c r="C37" s="6">
        <f t="shared" si="4"/>
        <v>0.17708333333333334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21</v>
      </c>
      <c r="C38" s="6">
        <f t="shared" si="4"/>
        <v>0.21875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16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4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1.0416666666666666E-2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</sheetData>
  <sortState xmlns:xlrd2="http://schemas.microsoft.com/office/spreadsheetml/2017/richdata2" ref="E2:I6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85</v>
      </c>
      <c r="C2" s="121"/>
      <c r="E2" s="32" t="s">
        <v>54</v>
      </c>
      <c r="F2" s="29" t="s">
        <v>20</v>
      </c>
      <c r="G2" s="12">
        <v>95</v>
      </c>
      <c r="H2" s="93">
        <f>IF(B$17=0,0,G2/B$17)</f>
        <v>0.6462585034013606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124.70588235294117</v>
      </c>
      <c r="P2" s="79">
        <v>85</v>
      </c>
      <c r="Q2" s="63">
        <v>10600</v>
      </c>
    </row>
    <row r="3" spans="1:17">
      <c r="A3" s="19" t="s">
        <v>8</v>
      </c>
      <c r="B3" s="122">
        <v>596</v>
      </c>
      <c r="C3" s="123"/>
      <c r="E3" s="33" t="s">
        <v>184</v>
      </c>
      <c r="F3" s="30" t="s">
        <v>187</v>
      </c>
      <c r="G3" s="13">
        <v>75</v>
      </c>
      <c r="H3" s="94">
        <f>IF(B$17=0,0,G3/B$17)</f>
        <v>0.51020408163265307</v>
      </c>
      <c r="I3" s="56">
        <v>18</v>
      </c>
      <c r="K3" s="5">
        <v>1</v>
      </c>
      <c r="L3" s="61">
        <v>10.6</v>
      </c>
      <c r="N3" s="76" t="s">
        <v>104</v>
      </c>
      <c r="O3" s="83">
        <f t="shared" si="0"/>
        <v>354.11764705882354</v>
      </c>
      <c r="P3" s="80">
        <v>85</v>
      </c>
      <c r="Q3" s="64">
        <v>30100</v>
      </c>
    </row>
    <row r="4" spans="1:17">
      <c r="A4" s="19" t="s">
        <v>6</v>
      </c>
      <c r="B4" s="124">
        <v>887.40000000000032</v>
      </c>
      <c r="C4" s="125"/>
      <c r="E4" s="33" t="s">
        <v>181</v>
      </c>
      <c r="F4" s="30" t="s">
        <v>156</v>
      </c>
      <c r="G4" s="13">
        <v>68</v>
      </c>
      <c r="H4" s="94">
        <f>IF(B$17=0,0,G4/B$17)</f>
        <v>0.46258503401360546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1473.4177215189873</v>
      </c>
      <c r="P4" s="80">
        <v>79</v>
      </c>
      <c r="Q4" s="64">
        <v>116400</v>
      </c>
    </row>
    <row r="5" spans="1:17">
      <c r="A5" s="19" t="s">
        <v>7</v>
      </c>
      <c r="B5" s="126">
        <f>IF(B$2=0,0,B$4/B$2)</f>
        <v>10.440000000000003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0.36734693877551022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880.30303030303025</v>
      </c>
      <c r="P5" s="80">
        <v>66</v>
      </c>
      <c r="Q5" s="64">
        <v>58100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35</v>
      </c>
      <c r="H6" s="94">
        <f>IF(B$17=0,0,G6/B$17)</f>
        <v>0.23809523809523808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279.59183673469386</v>
      </c>
      <c r="P6" s="80">
        <v>49</v>
      </c>
      <c r="Q6" s="64">
        <v>13700</v>
      </c>
    </row>
    <row r="7" spans="1:17">
      <c r="A7" s="19" t="s">
        <v>2</v>
      </c>
      <c r="B7" s="13">
        <v>27</v>
      </c>
      <c r="C7" s="6">
        <f t="shared" ref="C7:C12" si="2">IF(B$2=0,0,B7/B$2)</f>
        <v>0.31764705882352939</v>
      </c>
      <c r="E7" s="33" t="s">
        <v>57</v>
      </c>
      <c r="F7" s="30" t="s">
        <v>21</v>
      </c>
      <c r="G7" s="13">
        <v>30</v>
      </c>
      <c r="H7" s="94">
        <f>IF(B$17=0,0,G7/B$17)</f>
        <v>0.20408163265306123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512.5</v>
      </c>
      <c r="P7" s="80">
        <v>32</v>
      </c>
      <c r="Q7" s="64">
        <v>16400</v>
      </c>
    </row>
    <row r="8" spans="1:17">
      <c r="A8" s="19" t="s">
        <v>3</v>
      </c>
      <c r="B8" s="13">
        <v>26</v>
      </c>
      <c r="C8" s="6">
        <f>IF(B$2=0,0,B8/B$2)</f>
        <v>0.30588235294117649</v>
      </c>
      <c r="E8" s="33" t="s">
        <v>59</v>
      </c>
      <c r="F8" s="30" t="s">
        <v>23</v>
      </c>
      <c r="G8" s="13">
        <v>30</v>
      </c>
      <c r="H8" s="94">
        <f>IF(B$17=0,0,G8/B$17)</f>
        <v>0.20408163265306123</v>
      </c>
      <c r="I8" s="56">
        <v>11</v>
      </c>
      <c r="K8" s="5">
        <v>6</v>
      </c>
      <c r="L8" s="61">
        <v>173.40000000000003</v>
      </c>
      <c r="N8" s="76" t="s">
        <v>108</v>
      </c>
      <c r="O8" s="83">
        <f t="shared" si="0"/>
        <v>677.77777777777783</v>
      </c>
      <c r="P8" s="80">
        <v>9</v>
      </c>
      <c r="Q8" s="64">
        <v>6100</v>
      </c>
    </row>
    <row r="9" spans="1:17">
      <c r="A9" s="20" t="s">
        <v>4</v>
      </c>
      <c r="B9" s="14">
        <v>20</v>
      </c>
      <c r="C9" s="7">
        <f>IF(B$2=0,0,B9/B$2)</f>
        <v>0.23529411764705882</v>
      </c>
      <c r="E9" s="33" t="s">
        <v>55</v>
      </c>
      <c r="F9" s="30" t="s">
        <v>155</v>
      </c>
      <c r="G9" s="13">
        <v>21</v>
      </c>
      <c r="H9" s="94">
        <f>IF(B$17=0,0,G9/B$17)</f>
        <v>0.14285714285714285</v>
      </c>
      <c r="I9" s="56">
        <v>31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0.14117647058823529</v>
      </c>
      <c r="E10" s="33" t="s">
        <v>182</v>
      </c>
      <c r="F10" s="30" t="s">
        <v>19</v>
      </c>
      <c r="G10" s="13">
        <v>15</v>
      </c>
      <c r="H10" s="94">
        <f>IF(B$17=0,0,G10/B$17)</f>
        <v>0.10204081632653061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53</v>
      </c>
      <c r="C11" s="7">
        <f>IF(B$2=0,0,B11/B$2)</f>
        <v>0.62352941176470589</v>
      </c>
      <c r="E11" s="33" t="s">
        <v>77</v>
      </c>
      <c r="F11" s="30" t="s">
        <v>41</v>
      </c>
      <c r="G11" s="13">
        <v>12</v>
      </c>
      <c r="H11" s="94">
        <f>IF(B$17=0,0,G11/B$17)</f>
        <v>8.1632653061224483E-2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4.0816326530612242E-2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-3.5952380952380953</v>
      </c>
      <c r="P12" s="79">
        <v>21</v>
      </c>
      <c r="Q12" s="67">
        <v>-75.5</v>
      </c>
    </row>
    <row r="13" spans="1:17">
      <c r="A13" s="22" t="s">
        <v>97</v>
      </c>
      <c r="B13" s="15">
        <v>122</v>
      </c>
      <c r="C13" s="11">
        <f>IF(B$3=0,0,B13/B$3)</f>
        <v>0.20469798657718122</v>
      </c>
      <c r="E13" s="33" t="s">
        <v>67</v>
      </c>
      <c r="F13" s="30" t="s">
        <v>31</v>
      </c>
      <c r="G13" s="13">
        <v>5</v>
      </c>
      <c r="H13" s="94">
        <f>IF(B$17=0,0,G13/B$17)</f>
        <v>3.4013605442176874E-2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20.078947368421051</v>
      </c>
      <c r="P13" s="80">
        <v>19</v>
      </c>
      <c r="Q13" s="68">
        <v>381.5</v>
      </c>
    </row>
    <row r="14" spans="1:17">
      <c r="A14" s="19" t="s">
        <v>94</v>
      </c>
      <c r="B14" s="13">
        <v>224</v>
      </c>
      <c r="C14" s="6">
        <f>IF(B$3=0,0,B14/B$3)</f>
        <v>0.37583892617449666</v>
      </c>
      <c r="E14" s="33" t="s">
        <v>66</v>
      </c>
      <c r="F14" s="30" t="s">
        <v>30</v>
      </c>
      <c r="G14" s="13">
        <v>4</v>
      </c>
      <c r="H14" s="94">
        <f>IF(B$17=0,0,G14/B$17)</f>
        <v>2.7210884353741496E-2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7.9346153846153848</v>
      </c>
      <c r="P14" s="80">
        <v>26</v>
      </c>
      <c r="Q14" s="68">
        <v>206.3</v>
      </c>
    </row>
    <row r="15" spans="1:17">
      <c r="A15" s="18" t="s">
        <v>99</v>
      </c>
      <c r="B15" s="12">
        <f>B21</f>
        <v>70</v>
      </c>
      <c r="C15" s="4">
        <f>IF(B$13=0,0,B15/B$13)</f>
        <v>0.57377049180327866</v>
      </c>
      <c r="E15" s="33" t="s">
        <v>62</v>
      </c>
      <c r="F15" s="30" t="s">
        <v>26</v>
      </c>
      <c r="G15" s="13">
        <v>3</v>
      </c>
      <c r="H15" s="94">
        <f>IF(B$17=0,0,G15/B$17)</f>
        <v>2.0408163265306121E-2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19.742105263157892</v>
      </c>
      <c r="P15" s="81">
        <v>19</v>
      </c>
      <c r="Q15" s="69">
        <v>375.09999999999997</v>
      </c>
    </row>
    <row r="16" spans="1:17">
      <c r="A16" s="18" t="s">
        <v>100</v>
      </c>
      <c r="B16" s="12">
        <f>B22</f>
        <v>68</v>
      </c>
      <c r="C16" s="4">
        <f>IF(B$14=0,0,B16/B$14)</f>
        <v>0.30357142857142855</v>
      </c>
      <c r="E16" s="33" t="s">
        <v>71</v>
      </c>
      <c r="F16" s="30" t="s">
        <v>35</v>
      </c>
      <c r="G16" s="13">
        <v>3</v>
      </c>
      <c r="H16" s="94">
        <f>IF(B$17=0,0,G16/B$17)</f>
        <v>2.0408163265306121E-2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147</v>
      </c>
      <c r="C17" s="4">
        <f>IF(B$3=0,0,B17/B$3)</f>
        <v>0.24664429530201343</v>
      </c>
      <c r="E17" s="33" t="s">
        <v>74</v>
      </c>
      <c r="F17" s="30" t="s">
        <v>38</v>
      </c>
      <c r="G17" s="13">
        <v>3</v>
      </c>
      <c r="H17" s="94">
        <f>IF(B$17=0,0,G17/B$17)</f>
        <v>2.0408163265306121E-2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9.2281879194630878E-2</v>
      </c>
      <c r="E18" s="33" t="s">
        <v>78</v>
      </c>
      <c r="F18" s="30" t="s">
        <v>42</v>
      </c>
      <c r="G18" s="13">
        <v>2</v>
      </c>
      <c r="H18" s="94">
        <f>IF(B$17=0,0,G18/B$17)</f>
        <v>1.3605442176870748E-2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5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47</v>
      </c>
      <c r="C19" s="6">
        <f>IF(B$17=0,0,B19/B$17)</f>
        <v>0.31972789115646261</v>
      </c>
      <c r="E19" s="33" t="s">
        <v>183</v>
      </c>
      <c r="F19" s="30" t="s">
        <v>186</v>
      </c>
      <c r="G19" s="13">
        <v>1</v>
      </c>
      <c r="H19" s="94">
        <f>IF(B$17=0,0,G19/B$17)</f>
        <v>6.8027210884353739E-3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100</v>
      </c>
      <c r="C20" s="6">
        <f>IF(B$17=0,0,B20/B$17)</f>
        <v>0.68027210884353739</v>
      </c>
      <c r="E20" s="33" t="s">
        <v>69</v>
      </c>
      <c r="F20" s="30" t="s">
        <v>33</v>
      </c>
      <c r="G20" s="13">
        <v>1</v>
      </c>
      <c r="H20" s="94">
        <f>IF(B$17=0,0,G20/B$17)</f>
        <v>6.8027210884353739E-3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70</v>
      </c>
      <c r="C21" s="6">
        <f>IF(B$17=0,0,B21/B$17)</f>
        <v>0.47619047619047616</v>
      </c>
      <c r="E21" s="33" t="s">
        <v>79</v>
      </c>
      <c r="F21" s="30" t="s">
        <v>43</v>
      </c>
      <c r="G21" s="13">
        <v>1</v>
      </c>
      <c r="H21" s="94">
        <f>IF(B$17=0,0,G21/B$17)</f>
        <v>6.8027210884353739E-3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 t="shared" si="3"/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68</v>
      </c>
      <c r="C22" s="6">
        <f>IF(B$17=0,0,B22/B$17)</f>
        <v>0.46258503401360546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 t="shared" si="3"/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9</v>
      </c>
      <c r="C23" s="6">
        <f>IF(B$17=0,0,B23/B$17)</f>
        <v>6.1224489795918366E-2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6532.6530612244896</v>
      </c>
      <c r="C24" s="8">
        <v>960300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19.071428571428573</v>
      </c>
      <c r="P24" s="80">
        <v>14</v>
      </c>
      <c r="Q24" s="68">
        <v>267</v>
      </c>
    </row>
    <row r="25" spans="1:17">
      <c r="A25" s="20" t="s">
        <v>133</v>
      </c>
      <c r="B25" s="97">
        <f>IF($B$17-B$16=0,0,C25/($B$17-B$16))</f>
        <v>7656.9620253164558</v>
      </c>
      <c r="C25" s="98">
        <v>604900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 t="shared" si="3"/>
        <v>17.878947368421056</v>
      </c>
      <c r="P25" s="80">
        <v>19</v>
      </c>
      <c r="Q25" s="68">
        <v>339.70000000000005</v>
      </c>
    </row>
    <row r="26" spans="1:17">
      <c r="A26" s="20" t="s">
        <v>134</v>
      </c>
      <c r="B26" s="97">
        <f>IF(B$16=0,0,C26/B$16)</f>
        <v>5226.4705882352937</v>
      </c>
      <c r="C26" s="98">
        <v>355400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-6012.727272727273</v>
      </c>
      <c r="C27" s="98">
        <v>-330700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235</v>
      </c>
      <c r="O27" s="86">
        <f t="shared" si="3"/>
        <v>15.608695652173905</v>
      </c>
      <c r="P27" s="80">
        <v>23</v>
      </c>
      <c r="Q27" s="68">
        <v>358.99999999999983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277</v>
      </c>
      <c r="O28" s="86">
        <f t="shared" si="3"/>
        <v>14.772916666666665</v>
      </c>
      <c r="P28" s="80">
        <v>48</v>
      </c>
      <c r="Q28" s="68">
        <v>709.09999999999991</v>
      </c>
    </row>
    <row r="29" spans="1:17">
      <c r="A29" s="19" t="s">
        <v>131</v>
      </c>
      <c r="B29" s="13">
        <v>46</v>
      </c>
      <c r="C29" s="96">
        <v>23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272</v>
      </c>
      <c r="O29" s="86">
        <f t="shared" si="3"/>
        <v>13.518918918918921</v>
      </c>
      <c r="P29" s="80">
        <v>37</v>
      </c>
      <c r="Q29" s="68">
        <v>500.20000000000005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 t="shared" si="3"/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 t="shared" si="3"/>
        <v>-1.6724137931034506</v>
      </c>
      <c r="P31" s="80">
        <v>29</v>
      </c>
      <c r="Q31" s="68">
        <v>-48.500000000000071</v>
      </c>
    </row>
    <row r="32" spans="1:17">
      <c r="A32" s="21" t="s">
        <v>112</v>
      </c>
      <c r="B32" s="26">
        <v>1</v>
      </c>
      <c r="C32" s="9">
        <f>IF(B$3=0,0,B32/B$3)</f>
        <v>1.6778523489932886E-3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 t="shared" si="3"/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 t="shared" si="3"/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17</v>
      </c>
      <c r="C35" s="102">
        <f t="shared" ref="C35:C47" si="4">IF(B$17=0,0,B35/B$17)</f>
        <v>0.11564625850340136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 t="shared" si="3"/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31</v>
      </c>
      <c r="C36" s="6">
        <f t="shared" si="4"/>
        <v>0.21088435374149661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36</v>
      </c>
      <c r="C37" s="6">
        <f t="shared" si="4"/>
        <v>0.24489795918367346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28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4"/>
        <v>0.11564625850340136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11</v>
      </c>
      <c r="C40" s="6">
        <f t="shared" si="4"/>
        <v>7.4829931972789115E-2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2</v>
      </c>
      <c r="C41" s="6">
        <f t="shared" si="4"/>
        <v>1.3605442176870748E-2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4"/>
        <v>2.7210884353741496E-2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6.8027210884353739E-3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</sheetData>
  <sortState xmlns:xlrd2="http://schemas.microsoft.com/office/spreadsheetml/2017/richdata2" ref="E2:I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0.56521739130434778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2078.9473684210525</v>
      </c>
      <c r="P2" s="79">
        <v>19</v>
      </c>
      <c r="Q2" s="63">
        <v>39500</v>
      </c>
    </row>
    <row r="3" spans="1:17">
      <c r="A3" s="19" t="s">
        <v>8</v>
      </c>
      <c r="B3" s="122">
        <v>126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-2242.1052631578946</v>
      </c>
      <c r="P3" s="80">
        <v>19</v>
      </c>
      <c r="Q3" s="64">
        <v>-42600</v>
      </c>
    </row>
    <row r="4" spans="1:17">
      <c r="A4" s="19" t="s">
        <v>6</v>
      </c>
      <c r="B4" s="124">
        <v>-133.19999999999999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0.34782608695652173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66.666666666666671</v>
      </c>
      <c r="P4" s="80">
        <v>18</v>
      </c>
      <c r="Q4" s="64">
        <v>1200</v>
      </c>
    </row>
    <row r="5" spans="1:17">
      <c r="A5" s="19" t="s">
        <v>7</v>
      </c>
      <c r="B5" s="126">
        <f>IF(B$2=0,0,B$4/B$2)</f>
        <v>-7.0105263157894733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0.34782608695652173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2.6842105263157894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0.30434782608695654</v>
      </c>
      <c r="I6" s="56">
        <v>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0.26315789473684209</v>
      </c>
      <c r="E8" s="33" t="s">
        <v>56</v>
      </c>
      <c r="F8" s="30" t="s">
        <v>185</v>
      </c>
      <c r="G8" s="13">
        <v>6</v>
      </c>
      <c r="H8" s="94">
        <f>IF(B$17=0,0,G8/B$17)</f>
        <v>0.2608695652173913</v>
      </c>
      <c r="I8" s="56">
        <v>24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182</v>
      </c>
      <c r="F9" s="30" t="s">
        <v>19</v>
      </c>
      <c r="G9" s="13">
        <v>3</v>
      </c>
      <c r="H9" s="94">
        <f>IF(B$17=0,0,G9/B$17)</f>
        <v>0.13043478260869565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0.26315789473684209</v>
      </c>
      <c r="E10" s="33" t="s">
        <v>59</v>
      </c>
      <c r="F10" s="30" t="s">
        <v>23</v>
      </c>
      <c r="G10" s="13">
        <v>3</v>
      </c>
      <c r="H10" s="94">
        <f>IF(B$17=0,0,G10/B$17)</f>
        <v>0.13043478260869565</v>
      </c>
      <c r="I10" s="56">
        <v>25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0.42105263157894735</v>
      </c>
      <c r="E11" s="33" t="s">
        <v>58</v>
      </c>
      <c r="F11" s="30" t="s">
        <v>22</v>
      </c>
      <c r="G11" s="13">
        <v>2</v>
      </c>
      <c r="H11" s="94">
        <f>IF(B$17=0,0,G11/B$17)</f>
        <v>8.6956521739130432E-2</v>
      </c>
      <c r="I11" s="56">
        <v>14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8.6956521739130432E-2</v>
      </c>
      <c r="I12" s="56">
        <v>3</v>
      </c>
      <c r="K12" s="5">
        <v>10</v>
      </c>
      <c r="L12" s="61">
        <v>3.8000000000000043</v>
      </c>
      <c r="N12" s="75" t="s">
        <v>126</v>
      </c>
      <c r="O12" s="85">
        <f>IF(P12=0,0,Q12/P12)</f>
        <v>26.15</v>
      </c>
      <c r="P12" s="79">
        <v>2</v>
      </c>
      <c r="Q12" s="67">
        <v>52.3</v>
      </c>
    </row>
    <row r="13" spans="1:17">
      <c r="A13" s="22" t="s">
        <v>97</v>
      </c>
      <c r="B13" s="15">
        <v>25</v>
      </c>
      <c r="C13" s="11">
        <f>IF(B$3=0,0,B13/B$3)</f>
        <v>0.1984126984126984</v>
      </c>
      <c r="E13" s="33" t="s">
        <v>74</v>
      </c>
      <c r="F13" s="30" t="s">
        <v>38</v>
      </c>
      <c r="G13" s="13">
        <v>1</v>
      </c>
      <c r="H13" s="94">
        <f>IF(B$17=0,0,G13/B$17)</f>
        <v>4.3478260869565216E-2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0.16666666666666666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13</v>
      </c>
      <c r="C15" s="4">
        <f>IF(B$13=0,0,B15/B$13)</f>
        <v>0.52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0.18253968253968253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0.11904761904761904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5.7933333333333339</v>
      </c>
      <c r="P20" s="80">
        <v>15</v>
      </c>
      <c r="Q20" s="68">
        <v>86.9</v>
      </c>
    </row>
    <row r="21" spans="1:17">
      <c r="A21" s="19" t="s">
        <v>151</v>
      </c>
      <c r="B21" s="13">
        <v>13</v>
      </c>
      <c r="C21" s="6">
        <f>IF(B$17=0,0,B21/B$17)</f>
        <v>0.56521739130434778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-19.071428571428566</v>
      </c>
      <c r="P24" s="80">
        <v>14</v>
      </c>
      <c r="Q24" s="68">
        <v>-266.99999999999994</v>
      </c>
    </row>
    <row r="25" spans="1:17">
      <c r="A25" s="20" t="s">
        <v>133</v>
      </c>
      <c r="B25" s="97">
        <f>IF($B$17-B$16=0,0,C25/($B$17-B$16))</f>
        <v>8653.8461538461543</v>
      </c>
      <c r="C25" s="98">
        <v>112500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-27.037500000000001</v>
      </c>
      <c r="P26" s="80">
        <v>8</v>
      </c>
      <c r="Q26" s="68">
        <v>-216.3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0.2608695652173913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0.17391304347826086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-660</v>
      </c>
      <c r="P2" s="79">
        <v>10</v>
      </c>
      <c r="Q2" s="63">
        <v>-6600</v>
      </c>
    </row>
    <row r="3" spans="1:17">
      <c r="A3" s="19" t="s">
        <v>8</v>
      </c>
      <c r="B3" s="122">
        <v>67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460</v>
      </c>
      <c r="P3" s="80">
        <v>10</v>
      </c>
      <c r="Q3" s="64">
        <v>4600</v>
      </c>
    </row>
    <row r="4" spans="1:17">
      <c r="A4" s="19" t="s">
        <v>6</v>
      </c>
      <c r="B4" s="124">
        <v>-198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-3970</v>
      </c>
      <c r="P4" s="80">
        <v>10</v>
      </c>
      <c r="Q4" s="64">
        <v>-39700</v>
      </c>
    </row>
    <row r="5" spans="1:17">
      <c r="A5" s="19" t="s">
        <v>7</v>
      </c>
      <c r="B5" s="126">
        <f>IF(B$2=0,0,B$4/B$2)</f>
        <v>-19.8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-1085.7142857142858</v>
      </c>
      <c r="P5" s="80">
        <v>7</v>
      </c>
      <c r="Q5" s="64">
        <v>-7600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-550</v>
      </c>
      <c r="P6" s="80">
        <v>6</v>
      </c>
      <c r="Q6" s="64">
        <v>-3300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3</v>
      </c>
      <c r="C8" s="6">
        <f>IF(B$2=0,0,B8/B$2)</f>
        <v>0.3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27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17</v>
      </c>
      <c r="C13" s="11">
        <f>IF(B$3=0,0,B13/B$3)</f>
        <v>0.2537313432835821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-23.05</v>
      </c>
      <c r="P13" s="80">
        <v>2</v>
      </c>
      <c r="Q13" s="68">
        <v>-46.1</v>
      </c>
    </row>
    <row r="14" spans="1:17">
      <c r="A14" s="19" t="s">
        <v>94</v>
      </c>
      <c r="B14" s="13">
        <v>6</v>
      </c>
      <c r="C14" s="6">
        <f>IF(B$3=0,0,B14/B$3)</f>
        <v>8.9552238805970144E-2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0.29411764705882354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0.11940298507462686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0.14925373134328357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-11.428571428571427</v>
      </c>
      <c r="P21" s="80">
        <v>7</v>
      </c>
      <c r="Q21" s="68">
        <v>-79.999999999999986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-43.733333333333334</v>
      </c>
      <c r="P22" s="80">
        <v>9</v>
      </c>
      <c r="Q22" s="68">
        <v>-393.6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-57.44</v>
      </c>
      <c r="P24" s="80">
        <v>5</v>
      </c>
      <c r="Q24" s="68">
        <v>-287.2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-5650</v>
      </c>
      <c r="C27" s="98">
        <v>-56500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2024-10-10T09:30:42Z</dcterms:modified>
</cp:coreProperties>
</file>