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8BB03A95-9805-4AD5-B03D-683966D4ECE3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2" i="6320" l="1"/>
  <c r="O37" i="6309" l="1"/>
  <c r="O18" i="6276"/>
  <c r="O20" i="6276"/>
  <c r="O21" i="6276"/>
  <c r="O33" i="6314"/>
  <c r="O35" i="6315"/>
  <c r="O27" i="6318" l="1"/>
  <c r="O22" i="6304"/>
  <c r="O20" i="6302" l="1"/>
  <c r="O23" i="6318"/>
  <c r="O21" i="6319" l="1"/>
  <c r="O27" i="6304"/>
  <c r="O18" i="6319" l="1"/>
  <c r="O19" i="6319"/>
  <c r="O35" i="6301"/>
  <c r="O18" i="6318"/>
  <c r="O23" i="6309" l="1"/>
  <c r="O22" i="6318"/>
  <c r="O26" i="6318" l="1"/>
  <c r="O19" i="6301"/>
  <c r="O24" i="6320" l="1"/>
  <c r="O21" i="6320"/>
  <c r="O18" i="6320" l="1"/>
  <c r="O23" i="6320"/>
  <c r="O36" i="6277" l="1"/>
  <c r="O47" i="6277"/>
  <c r="O23" i="6313"/>
  <c r="O22" i="6319"/>
  <c r="O24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4" i="6315"/>
  <c r="O28" i="6314"/>
  <c r="O26" i="6319"/>
  <c r="O23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0" i="6309"/>
  <c r="O37" i="6272"/>
  <c r="H24" i="6319" l="1"/>
  <c r="C23" i="6319"/>
  <c r="H27" i="6319"/>
  <c r="C16" i="6319"/>
  <c r="H17" i="6319"/>
  <c r="H6" i="6319"/>
  <c r="H12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1" i="6319"/>
  <c r="H25" i="6319"/>
  <c r="H28" i="6319"/>
  <c r="H35" i="6319"/>
  <c r="H39" i="6319"/>
  <c r="H5" i="6319"/>
  <c r="H15" i="6319"/>
  <c r="H18" i="6319"/>
  <c r="H13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6" i="6319"/>
  <c r="C21" i="6319"/>
  <c r="B25" i="6319"/>
  <c r="H31" i="6319"/>
  <c r="C36" i="6319"/>
  <c r="C40" i="6319"/>
  <c r="C45" i="6319"/>
  <c r="H4" i="6319"/>
  <c r="H20" i="6319"/>
  <c r="H23" i="6319"/>
  <c r="H14" i="6319"/>
  <c r="H32" i="6319"/>
  <c r="H37" i="6319"/>
  <c r="H41" i="6319"/>
  <c r="C46" i="6319"/>
  <c r="H7" i="6319"/>
  <c r="H19" i="6319"/>
  <c r="C22" i="6319"/>
  <c r="C37" i="6319"/>
  <c r="C41" i="6319"/>
  <c r="O30" i="6298" l="1"/>
  <c r="O19" i="6314"/>
  <c r="O21" i="6318" l="1"/>
  <c r="O30" i="6277"/>
  <c r="O22" i="6313" l="1"/>
  <c r="O20" i="6318"/>
  <c r="O18" i="6314" l="1"/>
  <c r="O21" i="6317"/>
  <c r="O22" i="6315"/>
  <c r="O25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6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1" i="6309" l="1"/>
  <c r="O24" i="6316"/>
  <c r="O25" i="6313" l="1"/>
  <c r="O30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6" i="6277" l="1"/>
  <c r="O28" i="6307"/>
  <c r="O24" i="6277" l="1"/>
  <c r="O30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1" i="6315"/>
  <c r="O29" i="6315"/>
  <c r="O23" i="6314"/>
  <c r="O43" i="6277"/>
  <c r="O42" i="6277"/>
  <c r="O40" i="6277"/>
  <c r="O27" i="6315"/>
  <c r="O24" i="6313"/>
  <c r="O33" i="6309"/>
  <c r="O33" i="6315" l="1"/>
  <c r="O19" i="6315"/>
  <c r="O24" i="6305"/>
  <c r="O29" i="6306"/>
  <c r="O22" i="6302" l="1"/>
  <c r="O34" i="6315"/>
  <c r="O32" i="6314" l="1"/>
  <c r="O25" i="6309"/>
  <c r="O22" i="6307"/>
  <c r="O18" i="6305"/>
  <c r="O30" i="6305"/>
  <c r="O31" i="6305"/>
  <c r="O35" i="6307" l="1"/>
  <c r="O23" i="6307"/>
  <c r="O29" i="6302"/>
  <c r="O36" i="6302"/>
  <c r="O19" i="6302"/>
  <c r="O31" i="6314"/>
  <c r="O22" i="6314"/>
  <c r="O19" i="6313"/>
  <c r="O32" i="6315" l="1"/>
  <c r="O30" i="6315"/>
  <c r="O33" i="6304"/>
  <c r="O29" i="6304"/>
  <c r="O26" i="6304"/>
  <c r="O29" i="6314"/>
  <c r="O21" i="6314"/>
  <c r="O34" i="6309"/>
  <c r="O30" i="6309"/>
  <c r="O28" i="6309"/>
  <c r="O23" i="6311" l="1"/>
  <c r="O28" i="6315"/>
  <c r="O24" i="6314"/>
  <c r="O27" i="6301"/>
  <c r="O26" i="6301"/>
  <c r="O28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49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3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22" i="6314"/>
  <c r="H18" i="6314"/>
  <c r="H19" i="6314"/>
  <c r="H29" i="6314"/>
  <c r="H33" i="6314"/>
  <c r="H38" i="6314"/>
  <c r="H42" i="6314"/>
  <c r="H15" i="6314"/>
  <c r="H30" i="6314"/>
  <c r="H40" i="6314"/>
  <c r="H8" i="6314"/>
  <c r="H21" i="6314"/>
  <c r="C21" i="6314"/>
  <c r="H31" i="6314"/>
  <c r="H6" i="6314"/>
  <c r="C19" i="6314"/>
  <c r="C23" i="6314"/>
  <c r="H34" i="6314"/>
  <c r="C38" i="6314"/>
  <c r="C42" i="6314"/>
  <c r="H2" i="6314"/>
  <c r="H14" i="6314"/>
  <c r="H25" i="6314"/>
  <c r="H27" i="6314"/>
  <c r="H20" i="6314"/>
  <c r="H35" i="6314"/>
  <c r="H39" i="6314"/>
  <c r="H4" i="6314"/>
  <c r="H16" i="6314"/>
  <c r="H23" i="6314"/>
  <c r="H17" i="6314"/>
  <c r="C20" i="6314"/>
  <c r="B24" i="6314"/>
  <c r="H12" i="6314"/>
  <c r="C35" i="6314"/>
  <c r="C39" i="6314"/>
  <c r="O34" i="6313" l="1"/>
  <c r="O21" i="6313"/>
  <c r="O30" i="6313"/>
  <c r="O19" i="6310"/>
  <c r="O22" i="6310"/>
  <c r="O24" i="6303"/>
  <c r="O27" i="6303"/>
  <c r="O29" i="6303"/>
  <c r="O27" i="6307"/>
  <c r="O24" i="6307"/>
  <c r="O23" i="6301" l="1"/>
  <c r="O28" i="6313"/>
  <c r="O26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6" i="6309"/>
  <c r="O35" i="6309"/>
  <c r="O41" i="6272"/>
  <c r="H3" i="6313" l="1"/>
  <c r="H22" i="6313"/>
  <c r="C35" i="6313"/>
  <c r="C20" i="6313"/>
  <c r="H11" i="6313"/>
  <c r="H41" i="6313"/>
  <c r="H23" i="6313"/>
  <c r="H14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3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2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4" i="6301"/>
  <c r="O37" i="6301"/>
  <c r="O24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8" i="6309"/>
  <c r="C22" i="6309"/>
  <c r="H9" i="6309"/>
  <c r="H25" i="6309"/>
  <c r="C23" i="6309"/>
  <c r="H14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1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4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20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5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5" i="6304"/>
  <c r="O32" i="6298" l="1"/>
  <c r="O44" i="6287"/>
  <c r="O21" i="6304"/>
  <c r="O23" i="6304"/>
  <c r="O22" i="6277" l="1"/>
  <c r="O41" i="6277"/>
  <c r="O26" i="6299"/>
  <c r="O26" i="6302"/>
  <c r="O25" i="6295" l="1"/>
  <c r="O21" i="6299"/>
  <c r="O20" i="6299"/>
  <c r="O18" i="6303"/>
  <c r="O22" i="6303"/>
  <c r="O46" i="6272"/>
  <c r="O28" i="6304"/>
  <c r="O31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3" i="6301"/>
  <c r="O25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5" i="6301"/>
  <c r="C12" i="6301"/>
  <c r="H14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H2" i="6301"/>
  <c r="O51" i="6277"/>
  <c r="O38" i="6272"/>
  <c r="H6" i="6301" l="1"/>
  <c r="H10" i="6301"/>
  <c r="H9" i="6301"/>
  <c r="H4" i="6301"/>
  <c r="H20" i="6301"/>
  <c r="H16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8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7" i="6301"/>
  <c r="H23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4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5" i="6277"/>
  <c r="O29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2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5" i="6272"/>
  <c r="O59" i="6272"/>
  <c r="O44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<sst xmlns="http://schemas.openxmlformats.org/spreadsheetml/2006/main" count="10004" uniqueCount="382">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</sst>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全体!$K$2:$K$1035</c:f>
              <c:numCache>
                <c:formatCode>General</c:formatCode>
                <c:ptCount val="10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</c:numCache>
            </c:numRef>
          </c:xVal>
          <c:yVal>
            <c:numRef>
              <c:f>全体!$L$2:$L$1035</c:f>
              <c:numCache>
                <c:formatCode>\+0.0;\-0.0;\±0</c:formatCode>
                <c:ptCount val="103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-50.387596899224803</c:v>
                </c:pt>
                <c:pt idx="1">
                  <c:v>-15.876089060987415</c:v>
                </c:pt>
                <c:pt idx="2">
                  <c:v>-19.558676028084253</c:v>
                </c:pt>
                <c:pt idx="3">
                  <c:v>-25.638179800221977</c:v>
                </c:pt>
                <c:pt idx="4">
                  <c:v>8.5755813953488378</c:v>
                </c:pt>
                <c:pt idx="5">
                  <c:v>-36.036036036036037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181</c:v>
                </c:pt>
                <c:pt idx="1">
                  <c:v>357</c:v>
                </c:pt>
                <c:pt idx="2">
                  <c:v>359</c:v>
                </c:pt>
                <c:pt idx="3">
                  <c:v>330</c:v>
                </c:pt>
                <c:pt idx="4">
                  <c:v>186</c:v>
                </c:pt>
                <c:pt idx="5">
                  <c:v>117</c:v>
                </c:pt>
                <c:pt idx="6">
                  <c:v>37</c:v>
                </c:pt>
                <c:pt idx="7">
                  <c:v>14</c:v>
                </c:pt>
                <c:pt idx="8">
                  <c:v>8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佐藤成浩!$L$2:$L$66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1098.4375</c:v>
                </c:pt>
                <c:pt idx="1">
                  <c:v>1093.75</c:v>
                </c:pt>
                <c:pt idx="2">
                  <c:v>966.12903225806451</c:v>
                </c:pt>
                <c:pt idx="3">
                  <c:v>101.88679245283019</c:v>
                </c:pt>
                <c:pt idx="4">
                  <c:v>1247.5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19</c:v>
                </c:pt>
                <c:pt idx="2">
                  <c:v>21</c:v>
                </c:pt>
                <c:pt idx="3">
                  <c:v>32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中村花菜!$L$2:$L$77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-669.33333333333337</c:v>
                </c:pt>
                <c:pt idx="1">
                  <c:v>-320</c:v>
                </c:pt>
                <c:pt idx="2">
                  <c:v>-597.29729729729729</c:v>
                </c:pt>
                <c:pt idx="3">
                  <c:v>-292.85714285714283</c:v>
                </c:pt>
                <c:pt idx="4">
                  <c:v>-21.05263157894737</c:v>
                </c:pt>
                <c:pt idx="5">
                  <c:v>-400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11</c:v>
                </c:pt>
                <c:pt idx="1">
                  <c:v>24</c:v>
                </c:pt>
                <c:pt idx="2">
                  <c:v>19</c:v>
                </c:pt>
                <c:pt idx="3">
                  <c:v>25</c:v>
                </c:pt>
                <c:pt idx="4">
                  <c:v>10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塩入悠!$L$2:$L$27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-1256</c:v>
                </c:pt>
                <c:pt idx="1">
                  <c:v>348</c:v>
                </c:pt>
                <c:pt idx="2">
                  <c:v>-29.166666666666668</c:v>
                </c:pt>
                <c:pt idx="3">
                  <c:v>1814.2857142857142</c:v>
                </c:pt>
                <c:pt idx="4">
                  <c:v>405.88235294117646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山本悠介!$K$2:$K$76</c:f>
              <c:numCache>
                <c:formatCode>General</c:formatCode>
                <c:ptCount val="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</c:numCache>
            </c:numRef>
          </c:xVal>
          <c:yVal>
            <c:numRef>
              <c:f>山本悠介!$L$2:$L$76</c:f>
              <c:numCache>
                <c:formatCode>\+0.0;\-0.0;\±0</c:formatCode>
                <c:ptCount val="75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835.1351351351351</c:v>
                </c:pt>
                <c:pt idx="1">
                  <c:v>371.62162162162161</c:v>
                </c:pt>
                <c:pt idx="2">
                  <c:v>284.93150684931504</c:v>
                </c:pt>
                <c:pt idx="3">
                  <c:v>759.70149253731347</c:v>
                </c:pt>
                <c:pt idx="4">
                  <c:v>959.01639344262298</c:v>
                </c:pt>
                <c:pt idx="5">
                  <c:v>1044.7368421052631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17</c:v>
                </c:pt>
                <c:pt idx="1">
                  <c:v>38</c:v>
                </c:pt>
                <c:pt idx="2">
                  <c:v>38</c:v>
                </c:pt>
                <c:pt idx="3">
                  <c:v>25</c:v>
                </c:pt>
                <c:pt idx="4">
                  <c:v>21</c:v>
                </c:pt>
                <c:pt idx="5">
                  <c:v>5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清水常緑!$L$2:$L$92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-1293.3333333333333</c:v>
                </c:pt>
                <c:pt idx="1">
                  <c:v>477.77777777777777</c:v>
                </c:pt>
                <c:pt idx="2">
                  <c:v>-605.61797752808991</c:v>
                </c:pt>
                <c:pt idx="3">
                  <c:v>-845.88235294117646</c:v>
                </c:pt>
                <c:pt idx="4">
                  <c:v>-372.463768115942</c:v>
                </c:pt>
                <c:pt idx="5">
                  <c:v>2419.1489361702129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28</c:v>
                </c:pt>
                <c:pt idx="3">
                  <c:v>28</c:v>
                </c:pt>
                <c:pt idx="4">
                  <c:v>17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所附快和!$L$2:$L$93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10</c:v>
                </c:pt>
                <c:pt idx="1">
                  <c:v>-81.318681318681314</c:v>
                </c:pt>
                <c:pt idx="2">
                  <c:v>532.58426966292132</c:v>
                </c:pt>
                <c:pt idx="3">
                  <c:v>-431.16883116883116</c:v>
                </c:pt>
                <c:pt idx="4">
                  <c:v>622.80701754385962</c:v>
                </c:pt>
                <c:pt idx="5">
                  <c:v>69.230769230769226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34</c:v>
                </c:pt>
                <c:pt idx="2">
                  <c:v>26</c:v>
                </c:pt>
                <c:pt idx="3">
                  <c:v>35</c:v>
                </c:pt>
                <c:pt idx="4">
                  <c:v>19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長野柊馬!$K$2:$K$115</c:f>
              <c:numCache>
                <c:formatCode>General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長野柊馬!$L$2:$L$115</c:f>
              <c:numCache>
                <c:formatCode>\+0.0;\-0.0;\±0</c:formatCode>
                <c:ptCount val="114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144.24778761061947</c:v>
                </c:pt>
                <c:pt idx="1">
                  <c:v>309.73451327433628</c:v>
                </c:pt>
                <c:pt idx="2">
                  <c:v>1274.766355140187</c:v>
                </c:pt>
                <c:pt idx="3">
                  <c:v>924.73118279569894</c:v>
                </c:pt>
                <c:pt idx="4">
                  <c:v>490</c:v>
                </c:pt>
                <c:pt idx="5">
                  <c:v>124.44444444444444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23</c:v>
                </c:pt>
                <c:pt idx="1">
                  <c:v>44</c:v>
                </c:pt>
                <c:pt idx="2">
                  <c:v>50</c:v>
                </c:pt>
                <c:pt idx="3">
                  <c:v>36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高橋英将!$L$2:$L$32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1660</c:v>
                </c:pt>
                <c:pt idx="1">
                  <c:v>-1830</c:v>
                </c:pt>
                <c:pt idx="2">
                  <c:v>-137.93103448275863</c:v>
                </c:pt>
                <c:pt idx="3">
                  <c:v>970.83333333333337</c:v>
                </c:pt>
                <c:pt idx="4">
                  <c:v>-2853.3333333333335</c:v>
                </c:pt>
                <c:pt idx="5">
                  <c:v>-2466.6666666666665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6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62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45666.767222222225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45667.773969907408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45673.778495370374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45680.717557870368</v>
      </c>
      <c r="C161" s="24" t="s">
        <v>102</v>
      </c>
    </row>
    <row r="162" spans="1:4">
      <c r="A162" s="24" t="s">
        <v>381</v>
      </c>
      <c r="B162" s="25">
        <v>45681.772175925929</v>
      </c>
      <c r="C162" s="24" t="s">
        <v>102</v>
      </c>
      <c r="D162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1033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64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75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25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74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90</v>
      </c>
    </row>
    <row r="42" spans="1:2">
      <c r="A42" t="s">
        <v>277</v>
      </c>
      <c r="B42">
        <v>91</v>
      </c>
    </row>
    <row r="43" spans="1:2">
      <c r="A43" t="s">
        <v>276</v>
      </c>
      <c r="B43">
        <v>113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30</v>
      </c>
    </row>
    <row r="48" spans="1:2">
      <c r="A48" t="s">
        <v>335</v>
      </c>
      <c r="B48">
        <v>14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0.48434811994882221</v>
      </c>
      <c r="C2" s="111"/>
      <c r="D2" s="112"/>
      <c r="E2" s="113"/>
      <c r="F2" s="112"/>
      <c r="G2" s="113"/>
      <c r="H2" s="110">
        <v>0.83114551017536176</v>
      </c>
      <c r="I2" s="111"/>
      <c r="J2" s="110">
        <v>0.64413811217049122</v>
      </c>
      <c r="K2" s="111"/>
      <c r="L2" s="110">
        <v>0.67920525635159923</v>
      </c>
      <c r="M2" s="111"/>
      <c r="N2" s="110">
        <v>0.72896300804386938</v>
      </c>
      <c r="O2" s="111"/>
      <c r="P2" s="110">
        <v>0.64461467811552786</v>
      </c>
      <c r="Q2" s="111"/>
      <c r="R2" s="110">
        <v>0.47706890857566558</v>
      </c>
      <c r="S2" s="111"/>
      <c r="T2" s="110">
        <v>9.8553726195795374E-2</v>
      </c>
      <c r="U2" s="111"/>
      <c r="V2" s="110">
        <v>0.24611430620547614</v>
      </c>
      <c r="W2" s="111"/>
      <c r="X2" s="110">
        <v>0.12219106805271057</v>
      </c>
      <c r="Y2" s="111"/>
      <c r="Z2" s="110">
        <v>0.39970214050370401</v>
      </c>
      <c r="AA2" s="111"/>
      <c r="AB2" s="110">
        <v>0.38053791279016103</v>
      </c>
      <c r="AC2" s="111"/>
      <c r="AD2" s="110">
        <v>0.27600003332725898</v>
      </c>
      <c r="AE2" s="111"/>
      <c r="AF2" s="110">
        <v>-0.25285637170222597</v>
      </c>
      <c r="AG2" s="111"/>
      <c r="AH2" s="110">
        <v>0.41357863522202443</v>
      </c>
      <c r="AI2" s="111"/>
    </row>
    <row r="3" spans="1:35">
      <c r="A3" s="36">
        <v>1</v>
      </c>
      <c r="B3" s="37" t="s">
        <v>114</v>
      </c>
      <c r="C3" s="106">
        <v>258.25</v>
      </c>
      <c r="D3" s="37" t="s">
        <v>276</v>
      </c>
      <c r="E3" s="38">
        <v>1078.6000000000008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113</v>
      </c>
      <c r="D4" s="45" t="s">
        <v>263</v>
      </c>
      <c r="E4" s="46">
        <v>799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0.36967418546365916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277</v>
      </c>
      <c r="C5" s="107">
        <v>91</v>
      </c>
      <c r="D5" s="45" t="s">
        <v>169</v>
      </c>
      <c r="E5" s="46">
        <v>791.5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90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75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9.5238095238095233E-2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74</v>
      </c>
      <c r="D8" s="45" t="s">
        <v>277</v>
      </c>
      <c r="E8" s="46">
        <v>215.9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9.7457627118644072E-2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64</v>
      </c>
      <c r="D9" s="45" t="s">
        <v>265</v>
      </c>
      <c r="E9" s="46">
        <v>200.00000000000009</v>
      </c>
      <c r="F9" s="47" t="s">
        <v>169</v>
      </c>
      <c r="G9" s="59">
        <v>12.3671875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0.26056338028169013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168</v>
      </c>
      <c r="E10" s="46">
        <v>154.39999999999998</v>
      </c>
      <c r="F10" s="47" t="s">
        <v>263</v>
      </c>
      <c r="G10" s="59">
        <v>10.797297297297296</v>
      </c>
      <c r="H10" s="47" t="s">
        <v>169</v>
      </c>
      <c r="I10" s="48">
        <v>2.171875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0.640625</v>
      </c>
      <c r="P10" s="47" t="s">
        <v>265</v>
      </c>
      <c r="Q10" s="50">
        <v>0.25352112676056338</v>
      </c>
      <c r="R10" s="47" t="s">
        <v>333</v>
      </c>
      <c r="S10" s="50">
        <v>0.10294117647058823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324</v>
      </c>
      <c r="C11" s="107">
        <v>33</v>
      </c>
      <c r="D11" s="45" t="s">
        <v>205</v>
      </c>
      <c r="E11" s="46">
        <v>141.1</v>
      </c>
      <c r="F11" s="47" t="s">
        <v>276</v>
      </c>
      <c r="G11" s="59">
        <v>9.5451327433628386</v>
      </c>
      <c r="H11" s="47" t="s">
        <v>263</v>
      </c>
      <c r="I11" s="48">
        <v>2.189189189189189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276</v>
      </c>
      <c r="O11" s="49">
        <v>0.61061946902654862</v>
      </c>
      <c r="P11" s="47" t="s">
        <v>195</v>
      </c>
      <c r="Q11" s="50">
        <v>0.25</v>
      </c>
      <c r="R11" s="47" t="s">
        <v>177</v>
      </c>
      <c r="S11" s="50">
        <v>0.10526315789473684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333</v>
      </c>
      <c r="AE11" s="50">
        <v>0.42857142857142855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238</v>
      </c>
      <c r="C12" s="107">
        <v>30</v>
      </c>
      <c r="D12" s="45" t="s">
        <v>231</v>
      </c>
      <c r="E12" s="46">
        <v>112.5</v>
      </c>
      <c r="F12" s="47" t="s">
        <v>163</v>
      </c>
      <c r="G12" s="59">
        <v>9.3222222222222229</v>
      </c>
      <c r="H12" s="47" t="s">
        <v>276</v>
      </c>
      <c r="I12" s="48">
        <v>2.2389380530973453</v>
      </c>
      <c r="J12" s="47" t="s">
        <v>169</v>
      </c>
      <c r="K12" s="49">
        <v>0.34375</v>
      </c>
      <c r="L12" s="47" t="s">
        <v>263</v>
      </c>
      <c r="M12" s="49">
        <v>0.12162162162162163</v>
      </c>
      <c r="N12" s="47" t="s">
        <v>263</v>
      </c>
      <c r="O12" s="49">
        <v>0.60810810810810811</v>
      </c>
      <c r="P12" s="47" t="s">
        <v>276</v>
      </c>
      <c r="Q12" s="50">
        <v>0.24686716791979949</v>
      </c>
      <c r="R12" s="47" t="s">
        <v>179</v>
      </c>
      <c r="S12" s="50">
        <v>0.10687022900763359</v>
      </c>
      <c r="T12" s="47" t="s">
        <v>244</v>
      </c>
      <c r="U12" s="51">
        <v>7583.7837837837842</v>
      </c>
      <c r="V12" s="47" t="s">
        <v>263</v>
      </c>
      <c r="W12" s="51">
        <v>-4544.927536231884</v>
      </c>
      <c r="X12" s="47" t="s">
        <v>277</v>
      </c>
      <c r="Y12" s="50">
        <v>0.25434439178515006</v>
      </c>
      <c r="Z12" s="47" t="s">
        <v>277</v>
      </c>
      <c r="AA12" s="50">
        <v>0.26066350710900477</v>
      </c>
      <c r="AB12" s="47" t="s">
        <v>269</v>
      </c>
      <c r="AC12" s="50">
        <v>0.625</v>
      </c>
      <c r="AD12" s="47" t="s">
        <v>263</v>
      </c>
      <c r="AE12" s="50">
        <v>0.41726618705035973</v>
      </c>
      <c r="AF12" s="47" t="s">
        <v>244</v>
      </c>
      <c r="AG12" s="50">
        <v>0.48648648648648651</v>
      </c>
      <c r="AH12" s="47" t="s">
        <v>195</v>
      </c>
      <c r="AI12" s="54">
        <v>65500</v>
      </c>
    </row>
    <row r="13" spans="1:35">
      <c r="A13" s="44">
        <v>11</v>
      </c>
      <c r="B13" s="45" t="s">
        <v>255</v>
      </c>
      <c r="C13" s="107">
        <v>30</v>
      </c>
      <c r="D13" s="45" t="s">
        <v>163</v>
      </c>
      <c r="E13" s="46">
        <v>83.9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263</v>
      </c>
      <c r="K13" s="49">
        <v>0.32432432432432434</v>
      </c>
      <c r="L13" s="47" t="s">
        <v>195</v>
      </c>
      <c r="M13" s="49">
        <v>0.15254237288135594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205</v>
      </c>
      <c r="S13" s="50">
        <v>0.10714285714285714</v>
      </c>
      <c r="T13" s="47" t="s">
        <v>169</v>
      </c>
      <c r="U13" s="51">
        <v>7467.961165048544</v>
      </c>
      <c r="V13" s="47" t="s">
        <v>169</v>
      </c>
      <c r="W13" s="51">
        <v>-4636.95652173913</v>
      </c>
      <c r="X13" s="47" t="s">
        <v>196</v>
      </c>
      <c r="Y13" s="50">
        <v>0.25</v>
      </c>
      <c r="Z13" s="47" t="s">
        <v>164</v>
      </c>
      <c r="AA13" s="50">
        <v>0.256198347107438</v>
      </c>
      <c r="AB13" s="47" t="s">
        <v>263</v>
      </c>
      <c r="AC13" s="50">
        <v>0.6198347107438017</v>
      </c>
      <c r="AD13" s="47" t="s">
        <v>255</v>
      </c>
      <c r="AE13" s="50">
        <v>0.41025641025641024</v>
      </c>
      <c r="AF13" s="47" t="s">
        <v>255</v>
      </c>
      <c r="AG13" s="50">
        <v>0.47727272727272729</v>
      </c>
      <c r="AH13" s="47" t="s">
        <v>227</v>
      </c>
      <c r="AI13" s="54">
        <v>64500</v>
      </c>
    </row>
    <row r="14" spans="1:35">
      <c r="A14" s="44">
        <v>12</v>
      </c>
      <c r="B14" s="45" t="s">
        <v>333</v>
      </c>
      <c r="C14" s="107">
        <v>30</v>
      </c>
      <c r="D14" s="45" t="s">
        <v>191</v>
      </c>
      <c r="E14" s="46">
        <v>79.299999999999983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276</v>
      </c>
      <c r="K14" s="49">
        <v>0.31858407079646017</v>
      </c>
      <c r="L14" s="47" t="s">
        <v>169</v>
      </c>
      <c r="M14" s="49">
        <v>0.15625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213</v>
      </c>
      <c r="S14" s="50">
        <v>0.1111111111111111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205</v>
      </c>
      <c r="Y14" s="50">
        <v>0.25</v>
      </c>
      <c r="Z14" s="47" t="s">
        <v>272</v>
      </c>
      <c r="AA14" s="50">
        <v>0.25528700906344409</v>
      </c>
      <c r="AB14" s="47" t="s">
        <v>169</v>
      </c>
      <c r="AC14" s="50">
        <v>0.60273972602739723</v>
      </c>
      <c r="AD14" s="47" t="s">
        <v>169</v>
      </c>
      <c r="AE14" s="50">
        <v>0.4</v>
      </c>
      <c r="AF14" s="47" t="s">
        <v>324</v>
      </c>
      <c r="AG14" s="50">
        <v>0.46153846153846156</v>
      </c>
      <c r="AH14" s="47" t="s">
        <v>216</v>
      </c>
      <c r="AI14" s="54">
        <v>62700</v>
      </c>
    </row>
    <row r="15" spans="1:35">
      <c r="A15" s="44">
        <v>13</v>
      </c>
      <c r="B15" s="45" t="s">
        <v>265</v>
      </c>
      <c r="C15" s="107">
        <v>29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277</v>
      </c>
      <c r="K15" s="49">
        <v>0.30769230769230771</v>
      </c>
      <c r="L15" s="47" t="s">
        <v>244</v>
      </c>
      <c r="M15" s="49">
        <v>0.16</v>
      </c>
      <c r="N15" s="47" t="s">
        <v>168</v>
      </c>
      <c r="O15" s="49">
        <v>0.55555555555555558</v>
      </c>
      <c r="P15" s="47" t="s">
        <v>277</v>
      </c>
      <c r="Q15" s="50">
        <v>0.23064770932069512</v>
      </c>
      <c r="R15" s="47" t="s">
        <v>265</v>
      </c>
      <c r="S15" s="50">
        <v>0.11267605633802817</v>
      </c>
      <c r="T15" s="47" t="s">
        <v>223</v>
      </c>
      <c r="U15" s="51">
        <v>7200</v>
      </c>
      <c r="V15" s="47" t="s">
        <v>277</v>
      </c>
      <c r="W15" s="51">
        <v>-4882.7586206896549</v>
      </c>
      <c r="X15" s="47" t="s">
        <v>335</v>
      </c>
      <c r="Y15" s="50">
        <v>0.24731182795698925</v>
      </c>
      <c r="Z15" s="47" t="s">
        <v>179</v>
      </c>
      <c r="AA15" s="50">
        <v>0.25190839694656486</v>
      </c>
      <c r="AB15" s="47" t="s">
        <v>244</v>
      </c>
      <c r="AC15" s="50">
        <v>0.6</v>
      </c>
      <c r="AD15" s="47" t="s">
        <v>161</v>
      </c>
      <c r="AE15" s="50">
        <v>0.3888888888888889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216</v>
      </c>
      <c r="C16" s="107">
        <v>27</v>
      </c>
      <c r="D16" s="45" t="s">
        <v>268</v>
      </c>
      <c r="E16" s="46">
        <v>52.1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276</v>
      </c>
      <c r="M16" s="49">
        <v>0.16814159292035399</v>
      </c>
      <c r="N16" s="47" t="s">
        <v>163</v>
      </c>
      <c r="O16" s="49">
        <v>0.55555555555555558</v>
      </c>
      <c r="P16" s="47" t="s">
        <v>163</v>
      </c>
      <c r="Q16" s="50">
        <v>0.22784810126582278</v>
      </c>
      <c r="R16" s="47" t="s">
        <v>163</v>
      </c>
      <c r="S16" s="50">
        <v>0.11392405063291139</v>
      </c>
      <c r="T16" s="47" t="s">
        <v>238</v>
      </c>
      <c r="U16" s="51">
        <v>7170.27027027027</v>
      </c>
      <c r="V16" s="47" t="s">
        <v>162</v>
      </c>
      <c r="W16" s="51">
        <v>-5000</v>
      </c>
      <c r="X16" s="47" t="s">
        <v>195</v>
      </c>
      <c r="Y16" s="50">
        <v>0.23349056603773585</v>
      </c>
      <c r="Z16" s="47" t="s">
        <v>196</v>
      </c>
      <c r="AA16" s="50">
        <v>0.25</v>
      </c>
      <c r="AB16" s="47" t="s">
        <v>238</v>
      </c>
      <c r="AC16" s="50">
        <v>0.58823529411764708</v>
      </c>
      <c r="AD16" s="47" t="s">
        <v>168</v>
      </c>
      <c r="AE16" s="50">
        <v>0.38297872340425532</v>
      </c>
      <c r="AF16" s="47" t="s">
        <v>161</v>
      </c>
      <c r="AG16" s="50">
        <v>0.4375</v>
      </c>
      <c r="AH16" s="47" t="s">
        <v>255</v>
      </c>
      <c r="AI16" s="54">
        <v>60000</v>
      </c>
    </row>
    <row r="17" spans="1:35">
      <c r="A17" s="44">
        <v>15</v>
      </c>
      <c r="B17" s="45" t="s">
        <v>244</v>
      </c>
      <c r="C17" s="107">
        <v>25</v>
      </c>
      <c r="D17" s="45" t="s">
        <v>164</v>
      </c>
      <c r="E17" s="46">
        <v>22.499999999999993</v>
      </c>
      <c r="F17" s="47" t="s">
        <v>277</v>
      </c>
      <c r="G17" s="59">
        <v>2.3725274725274725</v>
      </c>
      <c r="H17" s="47" t="s">
        <v>277</v>
      </c>
      <c r="I17" s="48">
        <v>2.4285714285714284</v>
      </c>
      <c r="J17" s="47" t="s">
        <v>244</v>
      </c>
      <c r="K17" s="49">
        <v>0.28000000000000003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241</v>
      </c>
      <c r="Q17" s="50">
        <v>0.22727272727272727</v>
      </c>
      <c r="R17" s="47" t="s">
        <v>166</v>
      </c>
      <c r="S17" s="50">
        <v>0.11428571428571428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272</v>
      </c>
      <c r="Y17" s="50">
        <v>0.23262839879154079</v>
      </c>
      <c r="Z17" s="47" t="s">
        <v>263</v>
      </c>
      <c r="AA17" s="50">
        <v>0.24471830985915494</v>
      </c>
      <c r="AB17" s="47" t="s">
        <v>276</v>
      </c>
      <c r="AC17" s="50">
        <v>0.58333333333333337</v>
      </c>
      <c r="AD17" s="47" t="s">
        <v>304</v>
      </c>
      <c r="AE17" s="50">
        <v>0.35820895522388058</v>
      </c>
      <c r="AF17" s="47" t="s">
        <v>162</v>
      </c>
      <c r="AG17" s="50">
        <v>0.42857142857142855</v>
      </c>
      <c r="AH17" s="47" t="s">
        <v>272</v>
      </c>
      <c r="AI17" s="54">
        <v>59200</v>
      </c>
    </row>
    <row r="18" spans="1:35">
      <c r="A18" s="44">
        <v>16</v>
      </c>
      <c r="B18" s="45" t="s">
        <v>304</v>
      </c>
      <c r="C18" s="107">
        <v>25</v>
      </c>
      <c r="D18" s="45" t="s">
        <v>244</v>
      </c>
      <c r="E18" s="46">
        <v>16.19999999999996</v>
      </c>
      <c r="F18" s="47" t="s">
        <v>177</v>
      </c>
      <c r="G18" s="59">
        <v>1.9499999999999993</v>
      </c>
      <c r="H18" s="47" t="s">
        <v>179</v>
      </c>
      <c r="I18" s="48">
        <v>2.4375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227</v>
      </c>
      <c r="Q18" s="50">
        <v>0.22580645161290322</v>
      </c>
      <c r="R18" s="47" t="s">
        <v>263</v>
      </c>
      <c r="S18" s="50">
        <v>0.12147887323943662</v>
      </c>
      <c r="T18" s="47" t="s">
        <v>161</v>
      </c>
      <c r="U18" s="51">
        <v>7025</v>
      </c>
      <c r="V18" s="47" t="s">
        <v>262</v>
      </c>
      <c r="W18" s="51">
        <v>-5320</v>
      </c>
      <c r="X18" s="47" t="s">
        <v>213</v>
      </c>
      <c r="Y18" s="50">
        <v>0.22222222222222221</v>
      </c>
      <c r="Z18" s="47" t="s">
        <v>191</v>
      </c>
      <c r="AA18" s="50">
        <v>0.24347826086956523</v>
      </c>
      <c r="AB18" s="47" t="s">
        <v>235</v>
      </c>
      <c r="AC18" s="50">
        <v>0.57446808510638303</v>
      </c>
      <c r="AD18" s="47" t="s">
        <v>191</v>
      </c>
      <c r="AE18" s="50">
        <v>0.35714285714285715</v>
      </c>
      <c r="AF18" s="47" t="s">
        <v>205</v>
      </c>
      <c r="AG18" s="50">
        <v>0.41666666666666669</v>
      </c>
      <c r="AH18" s="47" t="s">
        <v>205</v>
      </c>
      <c r="AI18" s="54">
        <v>57200</v>
      </c>
    </row>
    <row r="19" spans="1:35">
      <c r="A19" s="44">
        <v>17</v>
      </c>
      <c r="B19" s="45" t="s">
        <v>269</v>
      </c>
      <c r="C19" s="107">
        <v>21</v>
      </c>
      <c r="D19" s="45" t="s">
        <v>167</v>
      </c>
      <c r="E19" s="46">
        <v>14</v>
      </c>
      <c r="F19" s="47" t="s">
        <v>164</v>
      </c>
      <c r="G19" s="59">
        <v>1.4999999999999996</v>
      </c>
      <c r="H19" s="47" t="s">
        <v>164</v>
      </c>
      <c r="I19" s="48">
        <v>2.4666666666666668</v>
      </c>
      <c r="J19" s="47" t="s">
        <v>255</v>
      </c>
      <c r="K19" s="49">
        <v>0.26666666666666666</v>
      </c>
      <c r="L19" s="47" t="s">
        <v>162</v>
      </c>
      <c r="M19" s="49">
        <v>0.22222222222222221</v>
      </c>
      <c r="N19" s="47" t="s">
        <v>277</v>
      </c>
      <c r="O19" s="49">
        <v>0.5494505494505495</v>
      </c>
      <c r="P19" s="47" t="s">
        <v>304</v>
      </c>
      <c r="Q19" s="50">
        <v>0.22222222222222221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324</v>
      </c>
      <c r="W19" s="51">
        <v>-5352.3809523809523</v>
      </c>
      <c r="X19" s="47" t="s">
        <v>269</v>
      </c>
      <c r="Y19" s="50">
        <v>0.21768707482993196</v>
      </c>
      <c r="Z19" s="47" t="s">
        <v>114</v>
      </c>
      <c r="AA19" s="50">
        <v>0.24001597444089456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238</v>
      </c>
      <c r="AG19" s="50">
        <v>0.40540540540540543</v>
      </c>
      <c r="AH19" s="47" t="s">
        <v>263</v>
      </c>
      <c r="AI19" s="54">
        <v>56800</v>
      </c>
    </row>
    <row r="20" spans="1:35">
      <c r="A20" s="44">
        <v>18</v>
      </c>
      <c r="B20" s="45" t="s">
        <v>228</v>
      </c>
      <c r="C20" s="107">
        <v>20</v>
      </c>
      <c r="D20" s="45" t="s">
        <v>255</v>
      </c>
      <c r="E20" s="46">
        <v>12.900000000000013</v>
      </c>
      <c r="F20" s="47" t="s">
        <v>244</v>
      </c>
      <c r="G20" s="59">
        <v>0.64799999999999836</v>
      </c>
      <c r="H20" s="47" t="s">
        <v>255</v>
      </c>
      <c r="I20" s="48">
        <v>2.4666666666666668</v>
      </c>
      <c r="J20" s="47" t="s">
        <v>216</v>
      </c>
      <c r="K20" s="49">
        <v>0.25925925925925924</v>
      </c>
      <c r="L20" s="47" t="s">
        <v>241</v>
      </c>
      <c r="M20" s="49">
        <v>0.22222222222222221</v>
      </c>
      <c r="N20" s="47" t="s">
        <v>114</v>
      </c>
      <c r="O20" s="49">
        <v>0.50242013552758957</v>
      </c>
      <c r="P20" s="47" t="s">
        <v>169</v>
      </c>
      <c r="Q20" s="50">
        <v>0.21822033898305085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272</v>
      </c>
      <c r="W20" s="51">
        <v>-5357.6576576576581</v>
      </c>
      <c r="X20" s="47" t="s">
        <v>255</v>
      </c>
      <c r="Y20" s="50">
        <v>0.215962441314554</v>
      </c>
      <c r="Z20" s="47" t="s">
        <v>235</v>
      </c>
      <c r="AA20" s="50">
        <v>0.23456790123456789</v>
      </c>
      <c r="AB20" s="47" t="s">
        <v>265</v>
      </c>
      <c r="AC20" s="50">
        <v>0.56140350877192979</v>
      </c>
      <c r="AD20" s="47" t="s">
        <v>177</v>
      </c>
      <c r="AE20" s="50">
        <v>0.33333333333333331</v>
      </c>
      <c r="AF20" s="47" t="s">
        <v>333</v>
      </c>
      <c r="AG20" s="50">
        <v>0.40540540540540543</v>
      </c>
      <c r="AH20" s="47" t="s">
        <v>161</v>
      </c>
      <c r="AI20" s="54">
        <v>54900</v>
      </c>
    </row>
    <row r="21" spans="1:35">
      <c r="A21" s="44">
        <v>19</v>
      </c>
      <c r="B21" s="45" t="s">
        <v>168</v>
      </c>
      <c r="C21" s="107">
        <v>18</v>
      </c>
      <c r="D21" s="45" t="s">
        <v>177</v>
      </c>
      <c r="E21" s="46">
        <v>3.8999999999999986</v>
      </c>
      <c r="F21" s="47" t="s">
        <v>255</v>
      </c>
      <c r="G21" s="59">
        <v>0.43000000000000044</v>
      </c>
      <c r="H21" s="47" t="s">
        <v>244</v>
      </c>
      <c r="I21" s="48">
        <v>2.48</v>
      </c>
      <c r="J21" s="47" t="s">
        <v>114</v>
      </c>
      <c r="K21" s="49">
        <v>0.25556631171345595</v>
      </c>
      <c r="L21" s="47" t="s">
        <v>258</v>
      </c>
      <c r="M21" s="49">
        <v>0.22222222222222221</v>
      </c>
      <c r="N21" s="47" t="s">
        <v>161</v>
      </c>
      <c r="O21" s="49">
        <v>0.5</v>
      </c>
      <c r="P21" s="47" t="s">
        <v>114</v>
      </c>
      <c r="Q21" s="50">
        <v>0.21219382321618743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265</v>
      </c>
      <c r="W21" s="51">
        <v>-5379.166666666667</v>
      </c>
      <c r="X21" s="47" t="s">
        <v>163</v>
      </c>
      <c r="Y21" s="50">
        <v>0.21518987341772153</v>
      </c>
      <c r="Z21" s="47" t="s">
        <v>161</v>
      </c>
      <c r="AA21" s="50">
        <v>0.23376623376623376</v>
      </c>
      <c r="AB21" s="47" t="s">
        <v>161</v>
      </c>
      <c r="AC21" s="50">
        <v>0.53846153846153844</v>
      </c>
      <c r="AD21" s="47" t="s">
        <v>205</v>
      </c>
      <c r="AE21" s="50">
        <v>0.33333333333333331</v>
      </c>
      <c r="AF21" s="47" t="s">
        <v>272</v>
      </c>
      <c r="AG21" s="50">
        <v>0.39855072463768115</v>
      </c>
      <c r="AH21" s="47" t="s">
        <v>277</v>
      </c>
      <c r="AI21" s="54">
        <v>53700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2.4888673765730882</v>
      </c>
      <c r="J22" s="47" t="s">
        <v>272</v>
      </c>
      <c r="K22" s="49">
        <v>0.25555555555555554</v>
      </c>
      <c r="L22" s="47" t="s">
        <v>297</v>
      </c>
      <c r="M22" s="49">
        <v>0.22222222222222221</v>
      </c>
      <c r="N22" s="47" t="s">
        <v>179</v>
      </c>
      <c r="O22" s="49">
        <v>0.5</v>
      </c>
      <c r="P22" s="47" t="s">
        <v>177</v>
      </c>
      <c r="Q22" s="50">
        <v>0.21052631578947367</v>
      </c>
      <c r="R22" s="47" t="s">
        <v>244</v>
      </c>
      <c r="S22" s="50">
        <v>0.13259668508287292</v>
      </c>
      <c r="T22" s="47" t="s">
        <v>297</v>
      </c>
      <c r="U22" s="51">
        <v>6585.7142857142853</v>
      </c>
      <c r="V22" s="47" t="s">
        <v>235</v>
      </c>
      <c r="W22" s="51">
        <v>-5429.8701298701299</v>
      </c>
      <c r="X22" s="47" t="s">
        <v>263</v>
      </c>
      <c r="Y22" s="50">
        <v>0.2130281690140845</v>
      </c>
      <c r="Z22" s="47" t="s">
        <v>297</v>
      </c>
      <c r="AA22" s="50">
        <v>0.2318840579710145</v>
      </c>
      <c r="AB22" s="47" t="s">
        <v>333</v>
      </c>
      <c r="AC22" s="50">
        <v>0.53846153846153844</v>
      </c>
      <c r="AD22" s="47" t="s">
        <v>272</v>
      </c>
      <c r="AE22" s="50">
        <v>0.33136094674556216</v>
      </c>
      <c r="AF22" s="47" t="s">
        <v>168</v>
      </c>
      <c r="AG22" s="50">
        <v>0.39534883720930231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-0.13969022265246864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213</v>
      </c>
      <c r="O23" s="49">
        <v>0.5</v>
      </c>
      <c r="P23" s="47" t="s">
        <v>272</v>
      </c>
      <c r="Q23" s="50">
        <v>0.20845921450151059</v>
      </c>
      <c r="R23" s="47" t="s">
        <v>114</v>
      </c>
      <c r="S23" s="50">
        <v>0.13272097976570821</v>
      </c>
      <c r="T23" s="47" t="s">
        <v>269</v>
      </c>
      <c r="U23" s="51">
        <v>6444.8275862068967</v>
      </c>
      <c r="V23" s="47" t="s">
        <v>223</v>
      </c>
      <c r="W23" s="51">
        <v>-5450</v>
      </c>
      <c r="X23" s="47" t="s">
        <v>276</v>
      </c>
      <c r="Y23" s="50">
        <v>0.21052631578947367</v>
      </c>
      <c r="Z23" s="47" t="s">
        <v>264</v>
      </c>
      <c r="AA23" s="50">
        <v>0.23076923076923078</v>
      </c>
      <c r="AB23" s="47" t="s">
        <v>114</v>
      </c>
      <c r="AC23" s="50">
        <v>0.53566796368352787</v>
      </c>
      <c r="AD23" s="47" t="s">
        <v>114</v>
      </c>
      <c r="AE23" s="50">
        <v>0.33111480865224624</v>
      </c>
      <c r="AF23" s="47" t="s">
        <v>263</v>
      </c>
      <c r="AG23" s="50">
        <v>0.38513513513513514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0.22666666666666666</v>
      </c>
      <c r="L24" s="47" t="s">
        <v>265</v>
      </c>
      <c r="M24" s="49">
        <v>0.2413793103448276</v>
      </c>
      <c r="N24" s="47" t="s">
        <v>255</v>
      </c>
      <c r="O24" s="49">
        <v>0.5</v>
      </c>
      <c r="P24" s="47" t="s">
        <v>161</v>
      </c>
      <c r="Q24" s="50">
        <v>0.20779220779220781</v>
      </c>
      <c r="R24" s="47" t="s">
        <v>175</v>
      </c>
      <c r="S24" s="50">
        <v>0.13333333333333333</v>
      </c>
      <c r="T24" s="47" t="s">
        <v>272</v>
      </c>
      <c r="U24" s="51">
        <v>6401.449275362319</v>
      </c>
      <c r="V24" s="47" t="s">
        <v>269</v>
      </c>
      <c r="W24" s="51">
        <v>-5485</v>
      </c>
      <c r="X24" s="47" t="s">
        <v>177</v>
      </c>
      <c r="Y24" s="50">
        <v>0.21052631578947367</v>
      </c>
      <c r="Z24" s="47" t="s">
        <v>205</v>
      </c>
      <c r="AA24" s="50">
        <v>0.21428571428571427</v>
      </c>
      <c r="AB24" s="47" t="s">
        <v>195</v>
      </c>
      <c r="AC24" s="50">
        <v>0.53535353535353536</v>
      </c>
      <c r="AD24" s="47" t="s">
        <v>195</v>
      </c>
      <c r="AE24" s="50">
        <v>0.33082706766917291</v>
      </c>
      <c r="AF24" s="47" t="s">
        <v>335</v>
      </c>
      <c r="AG24" s="50">
        <v>0.38461538461538464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114</v>
      </c>
      <c r="M25" s="49">
        <v>0.24685382381413359</v>
      </c>
      <c r="N25" s="47" t="s">
        <v>175</v>
      </c>
      <c r="O25" s="49">
        <v>0.5</v>
      </c>
      <c r="P25" s="47" t="s">
        <v>255</v>
      </c>
      <c r="Q25" s="50">
        <v>0.20657276995305165</v>
      </c>
      <c r="R25" s="47" t="s">
        <v>199</v>
      </c>
      <c r="S25" s="50">
        <v>0.13333333333333333</v>
      </c>
      <c r="T25" s="47" t="s">
        <v>114</v>
      </c>
      <c r="U25" s="51">
        <v>6363.3626097867</v>
      </c>
      <c r="V25" s="47" t="s">
        <v>164</v>
      </c>
      <c r="W25" s="51">
        <v>-5500</v>
      </c>
      <c r="X25" s="47" t="s">
        <v>228</v>
      </c>
      <c r="Y25" s="50">
        <v>0.20979020979020979</v>
      </c>
      <c r="Z25" s="47" t="s">
        <v>238</v>
      </c>
      <c r="AA25" s="50">
        <v>0.20454545454545456</v>
      </c>
      <c r="AB25" s="47" t="s">
        <v>227</v>
      </c>
      <c r="AC25" s="50">
        <v>0.53125</v>
      </c>
      <c r="AD25" s="47" t="s">
        <v>277</v>
      </c>
      <c r="AE25" s="50">
        <v>0.32121212121212123</v>
      </c>
      <c r="AF25" s="47" t="s">
        <v>179</v>
      </c>
      <c r="AG25" s="50">
        <v>0.375</v>
      </c>
      <c r="AH25" s="47" t="s">
        <v>164</v>
      </c>
      <c r="AI25" s="54">
        <v>52000</v>
      </c>
    </row>
    <row r="26" spans="1:35">
      <c r="A26" s="44">
        <v>24</v>
      </c>
      <c r="B26" s="45" t="s">
        <v>335</v>
      </c>
      <c r="C26" s="107">
        <v>14</v>
      </c>
      <c r="D26" s="45" t="s">
        <v>179</v>
      </c>
      <c r="E26" s="46">
        <v>-34.6</v>
      </c>
      <c r="F26" s="47" t="s">
        <v>272</v>
      </c>
      <c r="G26" s="59">
        <v>-2.8877777777777776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244</v>
      </c>
      <c r="Q26" s="50">
        <v>0.20441988950276244</v>
      </c>
      <c r="R26" s="47" t="s">
        <v>216</v>
      </c>
      <c r="S26" s="50">
        <v>0.13407821229050279</v>
      </c>
      <c r="T26" s="47" t="s">
        <v>276</v>
      </c>
      <c r="U26" s="51">
        <v>6295.9390862944165</v>
      </c>
      <c r="V26" s="47" t="s">
        <v>114</v>
      </c>
      <c r="W26" s="51">
        <v>-5640.220661985958</v>
      </c>
      <c r="X26" s="47" t="s">
        <v>203</v>
      </c>
      <c r="Y26" s="50">
        <v>0.20930232558139536</v>
      </c>
      <c r="Z26" s="47" t="s">
        <v>169</v>
      </c>
      <c r="AA26" s="50">
        <v>0.20127118644067796</v>
      </c>
      <c r="AB26" s="47" t="s">
        <v>163</v>
      </c>
      <c r="AC26" s="50">
        <v>0.52941176470588236</v>
      </c>
      <c r="AD26" s="47" t="s">
        <v>163</v>
      </c>
      <c r="AE26" s="50">
        <v>0.32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161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272</v>
      </c>
      <c r="I27" s="48">
        <v>2.5777777777777779</v>
      </c>
      <c r="J27" s="47" t="s">
        <v>228</v>
      </c>
      <c r="K27" s="49">
        <v>0.2</v>
      </c>
      <c r="L27" s="47" t="s">
        <v>164</v>
      </c>
      <c r="M27" s="49">
        <v>0.26666666666666666</v>
      </c>
      <c r="N27" s="47" t="s">
        <v>223</v>
      </c>
      <c r="O27" s="49">
        <v>0.5</v>
      </c>
      <c r="P27" s="47" t="s">
        <v>166</v>
      </c>
      <c r="Q27" s="50">
        <v>0.2</v>
      </c>
      <c r="R27" s="47" t="s">
        <v>235</v>
      </c>
      <c r="S27" s="50">
        <v>0.13580246913580246</v>
      </c>
      <c r="T27" s="47" t="s">
        <v>255</v>
      </c>
      <c r="U27" s="51">
        <v>6295.454545454545</v>
      </c>
      <c r="V27" s="47" t="s">
        <v>276</v>
      </c>
      <c r="W27" s="51">
        <v>-5752.6315789473683</v>
      </c>
      <c r="X27" s="47" t="s">
        <v>114</v>
      </c>
      <c r="Y27" s="50">
        <v>0.20527156549520767</v>
      </c>
      <c r="Z27" s="47" t="s">
        <v>228</v>
      </c>
      <c r="AA27" s="50">
        <v>0.1888111888111888</v>
      </c>
      <c r="AB27" s="47" t="s">
        <v>258</v>
      </c>
      <c r="AC27" s="50">
        <v>0.52941176470588236</v>
      </c>
      <c r="AD27" s="47" t="s">
        <v>335</v>
      </c>
      <c r="AE27" s="50">
        <v>0.3</v>
      </c>
      <c r="AF27" s="47" t="s">
        <v>114</v>
      </c>
      <c r="AG27" s="50">
        <v>0.37202007528230868</v>
      </c>
      <c r="AH27" s="47" t="s">
        <v>333</v>
      </c>
      <c r="AI27" s="54">
        <v>47800</v>
      </c>
    </row>
    <row r="28" spans="1:35">
      <c r="A28" s="44">
        <v>26</v>
      </c>
      <c r="B28" s="45" t="s">
        <v>213</v>
      </c>
      <c r="C28" s="107">
        <v>10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238</v>
      </c>
      <c r="M28" s="49">
        <v>0.26666666666666666</v>
      </c>
      <c r="N28" s="47" t="s">
        <v>195</v>
      </c>
      <c r="O28" s="49">
        <v>0.49152542372881358</v>
      </c>
      <c r="P28" s="47" t="s">
        <v>175</v>
      </c>
      <c r="Q28" s="50">
        <v>0.2</v>
      </c>
      <c r="R28" s="47" t="s">
        <v>269</v>
      </c>
      <c r="S28" s="50">
        <v>0.1360544217687075</v>
      </c>
      <c r="T28" s="47" t="s">
        <v>203</v>
      </c>
      <c r="U28" s="51">
        <v>6275</v>
      </c>
      <c r="V28" s="47" t="s">
        <v>335</v>
      </c>
      <c r="W28" s="51">
        <v>-5769.2307692307695</v>
      </c>
      <c r="X28" s="47" t="s">
        <v>268</v>
      </c>
      <c r="Y28" s="50">
        <v>0.2</v>
      </c>
      <c r="Z28" s="47" t="s">
        <v>244</v>
      </c>
      <c r="AA28" s="50">
        <v>0.18784530386740331</v>
      </c>
      <c r="AB28" s="47" t="s">
        <v>216</v>
      </c>
      <c r="AC28" s="50">
        <v>0.51515151515151514</v>
      </c>
      <c r="AD28" s="47" t="s">
        <v>324</v>
      </c>
      <c r="AE28" s="50">
        <v>0.29729729729729731</v>
      </c>
      <c r="AF28" s="47" t="s">
        <v>235</v>
      </c>
      <c r="AG28" s="50">
        <v>0.37113402061855671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262</v>
      </c>
      <c r="E29" s="46">
        <v>-59.2</v>
      </c>
      <c r="F29" s="47" t="s">
        <v>333</v>
      </c>
      <c r="G29" s="59">
        <v>-5.6933333333333325</v>
      </c>
      <c r="H29" s="47" t="s">
        <v>333</v>
      </c>
      <c r="I29" s="48">
        <v>2.6333333333333333</v>
      </c>
      <c r="J29" s="47" t="s">
        <v>333</v>
      </c>
      <c r="K29" s="49">
        <v>0.2</v>
      </c>
      <c r="L29" s="47" t="s">
        <v>272</v>
      </c>
      <c r="M29" s="49">
        <v>0.26666666666666666</v>
      </c>
      <c r="N29" s="47" t="s">
        <v>235</v>
      </c>
      <c r="O29" s="49">
        <v>0.44</v>
      </c>
      <c r="P29" s="47" t="s">
        <v>269</v>
      </c>
      <c r="Q29" s="50">
        <v>0.19727891156462585</v>
      </c>
      <c r="R29" s="47" t="s">
        <v>277</v>
      </c>
      <c r="S29" s="50">
        <v>0.13744075829383887</v>
      </c>
      <c r="T29" s="47" t="s">
        <v>163</v>
      </c>
      <c r="U29" s="51">
        <v>6172.2222222222226</v>
      </c>
      <c r="V29" s="47" t="s">
        <v>168</v>
      </c>
      <c r="W29" s="51">
        <v>-5835.7142857142853</v>
      </c>
      <c r="X29" s="47" t="s">
        <v>168</v>
      </c>
      <c r="Y29" s="50">
        <v>0.19718309859154928</v>
      </c>
      <c r="Z29" s="47" t="s">
        <v>255</v>
      </c>
      <c r="AA29" s="50">
        <v>0.18309859154929578</v>
      </c>
      <c r="AB29" s="47" t="s">
        <v>272</v>
      </c>
      <c r="AC29" s="50">
        <v>0.50649350649350644</v>
      </c>
      <c r="AD29" s="47" t="s">
        <v>228</v>
      </c>
      <c r="AE29" s="50">
        <v>0.29629629629629628</v>
      </c>
      <c r="AF29" s="47" t="s">
        <v>265</v>
      </c>
      <c r="AG29" s="50">
        <v>0.37037037037037035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223</v>
      </c>
      <c r="E30" s="46">
        <v>-72.5</v>
      </c>
      <c r="F30" s="47" t="s">
        <v>235</v>
      </c>
      <c r="G30" s="59">
        <v>-5.8293333333333326</v>
      </c>
      <c r="H30" s="47" t="s">
        <v>235</v>
      </c>
      <c r="I30" s="48">
        <v>2.64</v>
      </c>
      <c r="J30" s="47" t="s">
        <v>269</v>
      </c>
      <c r="K30" s="49">
        <v>0.19047619047619047</v>
      </c>
      <c r="L30" s="47" t="s">
        <v>333</v>
      </c>
      <c r="M30" s="49">
        <v>0.26666666666666666</v>
      </c>
      <c r="N30" s="47" t="s">
        <v>304</v>
      </c>
      <c r="O30" s="49">
        <v>0.44</v>
      </c>
      <c r="P30" s="47" t="s">
        <v>228</v>
      </c>
      <c r="Q30" s="50">
        <v>0.19580419580419581</v>
      </c>
      <c r="R30" s="47" t="s">
        <v>335</v>
      </c>
      <c r="S30" s="50">
        <v>0.13978494623655913</v>
      </c>
      <c r="T30" s="47" t="s">
        <v>277</v>
      </c>
      <c r="U30" s="51">
        <v>6039.7260273972606</v>
      </c>
      <c r="V30" s="47" t="s">
        <v>304</v>
      </c>
      <c r="W30" s="51">
        <v>-5882.1428571428569</v>
      </c>
      <c r="X30" s="47" t="s">
        <v>244</v>
      </c>
      <c r="Y30" s="50">
        <v>0.19337016574585636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276</v>
      </c>
      <c r="AE30" s="50">
        <v>0.29491525423728815</v>
      </c>
      <c r="AF30" s="47" t="s">
        <v>195</v>
      </c>
      <c r="AG30" s="50">
        <v>0.35849056603773582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199</v>
      </c>
      <c r="E31" s="46">
        <v>-97.4</v>
      </c>
      <c r="F31" s="47" t="s">
        <v>304</v>
      </c>
      <c r="G31" s="59">
        <v>-6.7880000000000003</v>
      </c>
      <c r="H31" s="47" t="s">
        <v>241</v>
      </c>
      <c r="I31" s="48">
        <v>2.6666666666666665</v>
      </c>
      <c r="J31" s="47" t="s">
        <v>227</v>
      </c>
      <c r="K31" s="49">
        <v>0.14285714285714285</v>
      </c>
      <c r="L31" s="47" t="s">
        <v>168</v>
      </c>
      <c r="M31" s="49">
        <v>0.27777777777777779</v>
      </c>
      <c r="N31" s="47" t="s">
        <v>238</v>
      </c>
      <c r="O31" s="49">
        <v>0.43333333333333335</v>
      </c>
      <c r="P31" s="47" t="s">
        <v>191</v>
      </c>
      <c r="Q31" s="50">
        <v>0.18260869565217391</v>
      </c>
      <c r="R31" s="47" t="s">
        <v>238</v>
      </c>
      <c r="S31" s="50">
        <v>0.1409090909090909</v>
      </c>
      <c r="T31" s="47" t="s">
        <v>168</v>
      </c>
      <c r="U31" s="51">
        <v>5988.3720930232557</v>
      </c>
      <c r="V31" s="47" t="s">
        <v>177</v>
      </c>
      <c r="W31" s="51">
        <v>-5950</v>
      </c>
      <c r="X31" s="47" t="s">
        <v>333</v>
      </c>
      <c r="Y31" s="50">
        <v>0.19117647058823528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238</v>
      </c>
      <c r="AE31" s="50">
        <v>0.28888888888888886</v>
      </c>
      <c r="AF31" s="47" t="s">
        <v>228</v>
      </c>
      <c r="AG31" s="50">
        <v>0.35714285714285715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304</v>
      </c>
      <c r="I32" s="48">
        <v>2.68</v>
      </c>
      <c r="J32" s="47" t="s">
        <v>258</v>
      </c>
      <c r="K32" s="49">
        <v>0.1111111111111111</v>
      </c>
      <c r="L32" s="47" t="s">
        <v>227</v>
      </c>
      <c r="M32" s="49">
        <v>0.2857142857142857</v>
      </c>
      <c r="N32" s="47" t="s">
        <v>272</v>
      </c>
      <c r="O32" s="49">
        <v>0.43333333333333335</v>
      </c>
      <c r="P32" s="47" t="s">
        <v>333</v>
      </c>
      <c r="Q32" s="50">
        <v>0.18137254901960784</v>
      </c>
      <c r="R32" s="47" t="s">
        <v>297</v>
      </c>
      <c r="S32" s="50">
        <v>0.14492753623188406</v>
      </c>
      <c r="T32" s="47" t="s">
        <v>177</v>
      </c>
      <c r="U32" s="51">
        <v>5900</v>
      </c>
      <c r="V32" s="47" t="s">
        <v>213</v>
      </c>
      <c r="W32" s="51">
        <v>-5966.666666666667</v>
      </c>
      <c r="X32" s="47" t="s">
        <v>179</v>
      </c>
      <c r="Y32" s="50">
        <v>0.19083969465648856</v>
      </c>
      <c r="Z32" s="47" t="s">
        <v>324</v>
      </c>
      <c r="AA32" s="50">
        <v>0.17289719626168223</v>
      </c>
      <c r="AB32" s="47" t="s">
        <v>241</v>
      </c>
      <c r="AC32" s="50">
        <v>0.5</v>
      </c>
      <c r="AD32" s="47" t="s">
        <v>244</v>
      </c>
      <c r="AE32" s="50">
        <v>0.26470588235294118</v>
      </c>
      <c r="AF32" s="47" t="s">
        <v>276</v>
      </c>
      <c r="AG32" s="50">
        <v>0.35532994923857869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202</v>
      </c>
      <c r="E33" s="46">
        <v>-105.9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277</v>
      </c>
      <c r="M33" s="49">
        <v>0.2857142857142857</v>
      </c>
      <c r="N33" s="47" t="s">
        <v>333</v>
      </c>
      <c r="O33" s="49">
        <v>0.43333333333333335</v>
      </c>
      <c r="P33" s="47" t="s">
        <v>262</v>
      </c>
      <c r="Q33" s="50">
        <v>0.17391304347826086</v>
      </c>
      <c r="R33" s="47" t="s">
        <v>304</v>
      </c>
      <c r="S33" s="50">
        <v>0.14814814814814814</v>
      </c>
      <c r="T33" s="47" t="s">
        <v>235</v>
      </c>
      <c r="U33" s="51">
        <v>5873.1958762886597</v>
      </c>
      <c r="V33" s="47" t="s">
        <v>227</v>
      </c>
      <c r="W33" s="51">
        <v>-5992.8571428571431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262</v>
      </c>
      <c r="AC33" s="50">
        <v>0.5</v>
      </c>
      <c r="AD33" s="47" t="s">
        <v>262</v>
      </c>
      <c r="AE33" s="50">
        <v>0.25</v>
      </c>
      <c r="AF33" s="47" t="s">
        <v>277</v>
      </c>
      <c r="AG33" s="50">
        <v>0.34931506849315069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258</v>
      </c>
      <c r="E34" s="46">
        <v>-107.60000000000001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335</v>
      </c>
      <c r="M34" s="49">
        <v>0.2857142857142857</v>
      </c>
      <c r="N34" s="47" t="s">
        <v>216</v>
      </c>
      <c r="O34" s="49">
        <v>0.40740740740740738</v>
      </c>
      <c r="P34" s="47" t="s">
        <v>258</v>
      </c>
      <c r="Q34" s="50">
        <v>0.171875</v>
      </c>
      <c r="R34" s="47" t="s">
        <v>227</v>
      </c>
      <c r="S34" s="50">
        <v>0.15053763440860216</v>
      </c>
      <c r="T34" s="47" t="s">
        <v>335</v>
      </c>
      <c r="U34" s="51">
        <v>5830.7692307692305</v>
      </c>
      <c r="V34" s="47" t="s">
        <v>244</v>
      </c>
      <c r="W34" s="51">
        <v>-6062.5</v>
      </c>
      <c r="X34" s="47" t="s">
        <v>304</v>
      </c>
      <c r="Y34" s="50">
        <v>0.17460317460317459</v>
      </c>
      <c r="Z34" s="47" t="s">
        <v>333</v>
      </c>
      <c r="AA34" s="50">
        <v>0.17156862745098039</v>
      </c>
      <c r="AB34" s="47" t="s">
        <v>304</v>
      </c>
      <c r="AC34" s="50">
        <v>0.48484848484848486</v>
      </c>
      <c r="AD34" s="47" t="s">
        <v>235</v>
      </c>
      <c r="AE34" s="50">
        <v>0.24060150375939848</v>
      </c>
      <c r="AF34" s="47" t="s">
        <v>175</v>
      </c>
      <c r="AG34" s="50">
        <v>0.33333333333333331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213</v>
      </c>
      <c r="E35" s="46">
        <v>-116.70000000000002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3.0303030303030304E-2</v>
      </c>
      <c r="L35" s="47" t="s">
        <v>216</v>
      </c>
      <c r="M35" s="49">
        <v>0.29629629629629628</v>
      </c>
      <c r="N35" s="47" t="s">
        <v>228</v>
      </c>
      <c r="O35" s="49">
        <v>0.4</v>
      </c>
      <c r="P35" s="47" t="s">
        <v>235</v>
      </c>
      <c r="Q35" s="50">
        <v>0.1710758377425044</v>
      </c>
      <c r="R35" s="47" t="s">
        <v>241</v>
      </c>
      <c r="S35" s="50">
        <v>0.15151515151515152</v>
      </c>
      <c r="T35" s="47" t="s">
        <v>263</v>
      </c>
      <c r="U35" s="51">
        <v>5807.4324324324325</v>
      </c>
      <c r="V35" s="47" t="s">
        <v>333</v>
      </c>
      <c r="W35" s="51">
        <v>-6123.8095238095239</v>
      </c>
      <c r="X35" s="47" t="s">
        <v>262</v>
      </c>
      <c r="Y35" s="50">
        <v>0.17391304347826086</v>
      </c>
      <c r="Z35" s="47" t="s">
        <v>166</v>
      </c>
      <c r="AA35" s="50">
        <v>0.17142857142857143</v>
      </c>
      <c r="AB35" s="47" t="s">
        <v>255</v>
      </c>
      <c r="AC35" s="50">
        <v>0.47826086956521741</v>
      </c>
      <c r="AD35" s="47" t="s">
        <v>227</v>
      </c>
      <c r="AE35" s="50">
        <v>0.23076923076923078</v>
      </c>
      <c r="AF35" s="47" t="s">
        <v>169</v>
      </c>
      <c r="AG35" s="50">
        <v>0.27184466019417475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166</v>
      </c>
      <c r="E36" s="46">
        <v>-127.99999999999999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161</v>
      </c>
      <c r="M36" s="49">
        <v>0.3</v>
      </c>
      <c r="N36" s="47" t="s">
        <v>244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258</v>
      </c>
      <c r="U36" s="51">
        <v>5627.272727272727</v>
      </c>
      <c r="V36" s="47" t="s">
        <v>208</v>
      </c>
      <c r="W36" s="51">
        <v>-6340</v>
      </c>
      <c r="X36" s="47" t="s">
        <v>161</v>
      </c>
      <c r="Y36" s="50">
        <v>0.16883116883116883</v>
      </c>
      <c r="Z36" s="47" t="s">
        <v>215</v>
      </c>
      <c r="AA36" s="50">
        <v>0.16666666666666666</v>
      </c>
      <c r="AB36" s="47" t="s">
        <v>277</v>
      </c>
      <c r="AC36" s="50">
        <v>0.47826086956521741</v>
      </c>
      <c r="AD36" s="47" t="s">
        <v>164</v>
      </c>
      <c r="AE36" s="50">
        <v>0.22580645161290322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208</v>
      </c>
      <c r="E37" s="46">
        <v>-132.69999999999999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228</v>
      </c>
      <c r="M37" s="49">
        <v>0.3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265</v>
      </c>
      <c r="U37" s="51">
        <v>5618.5185185185182</v>
      </c>
      <c r="V37" s="47" t="s">
        <v>238</v>
      </c>
      <c r="W37" s="51">
        <v>-6512.9032258064517</v>
      </c>
      <c r="X37" s="47" t="s">
        <v>235</v>
      </c>
      <c r="Y37" s="50">
        <v>0.16578483245149911</v>
      </c>
      <c r="Z37" s="47" t="s">
        <v>177</v>
      </c>
      <c r="AA37" s="50">
        <v>0.15789473684210525</v>
      </c>
      <c r="AB37" s="47" t="s">
        <v>179</v>
      </c>
      <c r="AC37" s="50">
        <v>0.4</v>
      </c>
      <c r="AD37" s="47" t="s">
        <v>231</v>
      </c>
      <c r="AE37" s="50">
        <v>0.2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216</v>
      </c>
      <c r="E38" s="46">
        <v>-133.59999999999997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235</v>
      </c>
      <c r="M38" s="49">
        <v>0.30666666666666664</v>
      </c>
      <c r="N38" s="47" t="s">
        <v>335</v>
      </c>
      <c r="O38" s="49">
        <v>0.35714285714285715</v>
      </c>
      <c r="P38" s="47" t="s">
        <v>164</v>
      </c>
      <c r="Q38" s="50">
        <v>0.16528925619834711</v>
      </c>
      <c r="R38" s="47" t="s">
        <v>272</v>
      </c>
      <c r="S38" s="50">
        <v>0.16767371601208458</v>
      </c>
      <c r="T38" s="47" t="s">
        <v>304</v>
      </c>
      <c r="U38" s="51">
        <v>5597.6190476190477</v>
      </c>
      <c r="V38" s="47" t="s">
        <v>161</v>
      </c>
      <c r="W38" s="51">
        <v>-6514.2857142857147</v>
      </c>
      <c r="X38" s="47" t="s">
        <v>169</v>
      </c>
      <c r="Y38" s="50">
        <v>0.15466101694915255</v>
      </c>
      <c r="Z38" s="47" t="s">
        <v>269</v>
      </c>
      <c r="AA38" s="50">
        <v>0.15646258503401361</v>
      </c>
      <c r="AB38" s="47" t="s">
        <v>335</v>
      </c>
      <c r="AC38" s="50">
        <v>0.39130434782608697</v>
      </c>
      <c r="AD38" s="47" t="s">
        <v>258</v>
      </c>
      <c r="AE38" s="50">
        <v>0.18181818181818182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114</v>
      </c>
      <c r="E39" s="46">
        <v>-144.3000000000001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304</v>
      </c>
      <c r="M39" s="49">
        <v>0.32</v>
      </c>
      <c r="N39" s="47" t="s">
        <v>324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324</v>
      </c>
      <c r="U39" s="51">
        <v>5288.4615384615381</v>
      </c>
      <c r="V39" s="47" t="s">
        <v>180</v>
      </c>
      <c r="W39" s="51">
        <v>-6600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269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203</v>
      </c>
      <c r="E40" s="46">
        <v>-161.39999999999998</v>
      </c>
      <c r="F40" s="47" t="s">
        <v>335</v>
      </c>
      <c r="G40" s="59">
        <v>-18.50714285714286</v>
      </c>
      <c r="H40" s="47" t="s">
        <v>335</v>
      </c>
      <c r="I40" s="48">
        <v>2.9285714285714284</v>
      </c>
      <c r="J40" s="47" t="s">
        <v>175</v>
      </c>
      <c r="K40" s="49">
        <v>0</v>
      </c>
      <c r="L40" s="47" t="s">
        <v>163</v>
      </c>
      <c r="M40" s="49">
        <v>0.33333333333333331</v>
      </c>
      <c r="N40" s="47" t="s">
        <v>258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5264.864864864865</v>
      </c>
      <c r="V40" s="47" t="s">
        <v>228</v>
      </c>
      <c r="W40" s="51">
        <v>-6690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297</v>
      </c>
      <c r="E41" s="46">
        <v>-167.3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262</v>
      </c>
      <c r="M41" s="49">
        <v>0.33333333333333331</v>
      </c>
      <c r="N41" s="47" t="s">
        <v>262</v>
      </c>
      <c r="O41" s="49">
        <v>0.33333333333333331</v>
      </c>
      <c r="P41" s="47" t="s">
        <v>335</v>
      </c>
      <c r="Q41" s="50">
        <v>0.13978494623655913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304</v>
      </c>
      <c r="E42" s="46">
        <v>-169.70000000000002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324</v>
      </c>
      <c r="Y42" s="50">
        <v>0.14953271028037382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333</v>
      </c>
      <c r="E43" s="46">
        <v>-170.79999999999998</v>
      </c>
      <c r="F43" s="47" t="s">
        <v>324</v>
      </c>
      <c r="G43" s="59">
        <v>-26.524242424242427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324</v>
      </c>
      <c r="Q43" s="50">
        <v>0.12149532710280374</v>
      </c>
      <c r="R43" s="47" t="s">
        <v>324</v>
      </c>
      <c r="S43" s="50">
        <v>0.19626168224299065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180</v>
      </c>
      <c r="Y43" s="50">
        <v>0.14285714285714285</v>
      </c>
      <c r="Z43" s="47" t="s">
        <v>203</v>
      </c>
      <c r="AA43" s="50">
        <v>0.13953488372093023</v>
      </c>
      <c r="AB43" s="47" t="s">
        <v>324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3.1818181818181817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297</v>
      </c>
      <c r="Q44" s="50">
        <v>0.10144927536231885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269</v>
      </c>
      <c r="E45" s="46">
        <v>-223.90000000000003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0.10752688172043011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335</v>
      </c>
      <c r="E46" s="46">
        <v>-259.10000000000002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0.54545454545454541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272</v>
      </c>
      <c r="E47" s="46">
        <v>-259.89999999999998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-362.40000000000003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235</v>
      </c>
      <c r="E49" s="46">
        <v>-437.19999999999993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-875.30000000000007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03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1033</v>
      </c>
      <c r="C2" s="121"/>
      <c r="E2" s="32" t="s">
        <v>54</v>
      </c>
      <c r="F2" s="29" t="s">
        <v>20</v>
      </c>
      <c r="G2" s="12">
        <v>916</v>
      </c>
      <c r="H2" s="93">
        <f>IF(B$17=0,0,G2/B$17)</f>
        <v>0.57465495608531991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-50.387596899224803</v>
      </c>
      <c r="P2" s="79">
        <v>1032</v>
      </c>
      <c r="Q2" s="63">
        <v>-52000</v>
      </c>
    </row>
    <row r="3" spans="1:17">
      <c r="A3" s="19" t="s">
        <v>8</v>
      </c>
      <c r="B3" s="122">
        <v>7512</v>
      </c>
      <c r="C3" s="123"/>
      <c r="E3" s="33" t="s">
        <v>181</v>
      </c>
      <c r="F3" s="30" t="s">
        <v>156</v>
      </c>
      <c r="G3" s="13">
        <v>823</v>
      </c>
      <c r="H3" s="94">
        <f>IF(B$17=0,0,G3/B$17)</f>
        <v>0.51631116687578416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-15.876089060987415</v>
      </c>
      <c r="P3" s="80">
        <v>1033</v>
      </c>
      <c r="Q3" s="64">
        <v>-16400</v>
      </c>
    </row>
    <row r="4" spans="1:17">
      <c r="A4" s="19" t="s">
        <v>6</v>
      </c>
      <c r="B4" s="124">
        <v>-144.3000000000001</v>
      </c>
      <c r="C4" s="125"/>
      <c r="E4" s="33" t="s">
        <v>184</v>
      </c>
      <c r="F4" s="30" t="s">
        <v>187</v>
      </c>
      <c r="G4" s="13">
        <v>791</v>
      </c>
      <c r="H4" s="94">
        <f>IF(B$17=0,0,G4/B$17)</f>
        <v>0.49623588456712675</v>
      </c>
      <c r="I4" s="56">
        <v>21</v>
      </c>
      <c r="K4" s="5">
        <v>2</v>
      </c>
      <c r="L4" s="61">
        <v>86.800000000000011</v>
      </c>
      <c r="N4" s="76" t="s">
        <v>105</v>
      </c>
      <c r="O4" s="83">
        <f t="shared" si="0"/>
        <v>-19.558676028084253</v>
      </c>
      <c r="P4" s="80">
        <v>997</v>
      </c>
      <c r="Q4" s="64">
        <v>-19500</v>
      </c>
    </row>
    <row r="5" spans="1:17">
      <c r="A5" s="19" t="s">
        <v>7</v>
      </c>
      <c r="B5" s="126">
        <f>IF(B$2=0,0,B$4/B$2)</f>
        <v>-0.13969022265246864</v>
      </c>
      <c r="C5" s="127"/>
      <c r="E5" s="33" t="s">
        <v>60</v>
      </c>
      <c r="F5" s="30" t="s">
        <v>24</v>
      </c>
      <c r="G5" s="13">
        <v>606</v>
      </c>
      <c r="H5" s="94">
        <f>IF(B$17=0,0,G5/B$17)</f>
        <v>0.38017565872020076</v>
      </c>
      <c r="I5" s="56">
        <v>24</v>
      </c>
      <c r="K5" s="5">
        <v>3</v>
      </c>
      <c r="L5" s="61">
        <v>25.100000000000009</v>
      </c>
      <c r="N5" s="76" t="s">
        <v>157</v>
      </c>
      <c r="O5" s="83">
        <f>IF(P5=0,0,Q5/P5)</f>
        <v>-25.638179800221977</v>
      </c>
      <c r="P5" s="80">
        <v>901</v>
      </c>
      <c r="Q5" s="64">
        <v>-23100</v>
      </c>
    </row>
    <row r="6" spans="1:17">
      <c r="A6" s="19" t="s">
        <v>1</v>
      </c>
      <c r="B6" s="128">
        <f>IF(B$2=0,0,(B$7*1+B$8*2+B$9*3+B$10*4)/B$2)</f>
        <v>2.4888673765730882</v>
      </c>
      <c r="C6" s="129"/>
      <c r="E6" s="33" t="s">
        <v>56</v>
      </c>
      <c r="F6" s="30" t="s">
        <v>185</v>
      </c>
      <c r="G6" s="13">
        <v>414</v>
      </c>
      <c r="H6" s="94">
        <f>IF(B$17=0,0,G6/B$17)</f>
        <v>0.25972396486825594</v>
      </c>
      <c r="I6" s="56">
        <v>24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8.5755813953488378</v>
      </c>
      <c r="P6" s="80">
        <v>688</v>
      </c>
      <c r="Q6" s="64">
        <v>5900</v>
      </c>
    </row>
    <row r="7" spans="1:17">
      <c r="A7" s="19" t="s">
        <v>2</v>
      </c>
      <c r="B7" s="13">
        <v>264</v>
      </c>
      <c r="C7" s="6">
        <f t="shared" ref="C7:C12" si="2">IF(B$2=0,0,B7/B$2)</f>
        <v>0.25556631171345595</v>
      </c>
      <c r="E7" s="33" t="s">
        <v>57</v>
      </c>
      <c r="F7" s="30" t="s">
        <v>21</v>
      </c>
      <c r="G7" s="13">
        <v>354</v>
      </c>
      <c r="H7" s="94">
        <f>IF(B$17=0,0,G7/B$17)</f>
        <v>0.22208281053952322</v>
      </c>
      <c r="I7" s="56">
        <v>22</v>
      </c>
      <c r="K7" s="5">
        <v>5</v>
      </c>
      <c r="L7" s="61">
        <v>-14.199999999999992</v>
      </c>
      <c r="N7" s="76" t="s">
        <v>107</v>
      </c>
      <c r="O7" s="83">
        <f t="shared" si="0"/>
        <v>-36.036036036036037</v>
      </c>
      <c r="P7" s="80">
        <v>444</v>
      </c>
      <c r="Q7" s="64">
        <v>-16000</v>
      </c>
    </row>
    <row r="8" spans="1:17">
      <c r="A8" s="19" t="s">
        <v>3</v>
      </c>
      <c r="B8" s="13">
        <v>255</v>
      </c>
      <c r="C8" s="6">
        <f>IF(B$2=0,0,B8/B$2)</f>
        <v>0.24685382381413359</v>
      </c>
      <c r="E8" s="33" t="s">
        <v>55</v>
      </c>
      <c r="F8" s="30" t="s">
        <v>155</v>
      </c>
      <c r="G8" s="13">
        <v>349</v>
      </c>
      <c r="H8" s="94">
        <f>IF(B$17=0,0,G8/B$17)</f>
        <v>0.2189460476787955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196</v>
      </c>
      <c r="Q8" s="64">
        <v>0</v>
      </c>
    </row>
    <row r="9" spans="1:17">
      <c r="A9" s="20" t="s">
        <v>4</v>
      </c>
      <c r="B9" s="14">
        <v>259</v>
      </c>
      <c r="C9" s="7">
        <f>IF(B$2=0,0,B9/B$2)</f>
        <v>0.25072604065827686</v>
      </c>
      <c r="E9" s="33" t="s">
        <v>59</v>
      </c>
      <c r="F9" s="30" t="s">
        <v>23</v>
      </c>
      <c r="G9" s="13">
        <v>279</v>
      </c>
      <c r="H9" s="94">
        <f>IF(B$17=0,0,G9/B$17)</f>
        <v>0.17503136762860727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255</v>
      </c>
      <c r="C10" s="7">
        <f>IF(B$2=0,0,B10/B$2)</f>
        <v>0.24685382381413359</v>
      </c>
      <c r="E10" s="33" t="s">
        <v>182</v>
      </c>
      <c r="F10" s="30" t="s">
        <v>19</v>
      </c>
      <c r="G10" s="13">
        <v>166</v>
      </c>
      <c r="H10" s="94">
        <f>IF(B$17=0,0,G10/B$17)</f>
        <v>0.10414052697616061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519</v>
      </c>
      <c r="C11" s="7">
        <f>IF(B$2=0,0,B11/B$2)</f>
        <v>0.50242013552758957</v>
      </c>
      <c r="E11" s="33" t="s">
        <v>58</v>
      </c>
      <c r="F11" s="30" t="s">
        <v>22</v>
      </c>
      <c r="G11" s="13">
        <v>103</v>
      </c>
      <c r="H11" s="94">
        <f>IF(B$17=0,0,G11/B$17)</f>
        <v>6.4617314930991224E-2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30</v>
      </c>
      <c r="C12" s="9">
        <f t="shared" si="2"/>
        <v>2.904162633107454E-2</v>
      </c>
      <c r="E12" s="33" t="s">
        <v>77</v>
      </c>
      <c r="F12" s="30" t="s">
        <v>41</v>
      </c>
      <c r="G12" s="13">
        <v>68</v>
      </c>
      <c r="H12" s="94">
        <f>IF(B$17=0,0,G12/B$17)</f>
        <v>4.2659974905897118E-2</v>
      </c>
      <c r="I12" s="56">
        <v>14</v>
      </c>
      <c r="K12" s="5">
        <v>10</v>
      </c>
      <c r="L12" s="61">
        <v>-38.499999999999993</v>
      </c>
      <c r="N12" s="75" t="s">
        <v>126</v>
      </c>
      <c r="O12" s="85">
        <f>IF(P12=0,0,Q12/P12)</f>
        <v>-0.87258687258687262</v>
      </c>
      <c r="P12" s="79">
        <v>259</v>
      </c>
      <c r="Q12" s="67">
        <v>-226</v>
      </c>
    </row>
    <row r="13" spans="1:17">
      <c r="A13" s="22" t="s">
        <v>97</v>
      </c>
      <c r="B13" s="15">
        <v>1542</v>
      </c>
      <c r="C13" s="11">
        <f>IF(B$3=0,0,B13/B$3)</f>
        <v>0.20527156549520767</v>
      </c>
      <c r="E13" s="33" t="s">
        <v>74</v>
      </c>
      <c r="F13" s="30" t="s">
        <v>38</v>
      </c>
      <c r="G13" s="13">
        <v>48</v>
      </c>
      <c r="H13" s="94">
        <f>IF(B$17=0,0,G13/B$17)</f>
        <v>3.0112923462986198E-2</v>
      </c>
      <c r="I13" s="56">
        <v>14</v>
      </c>
      <c r="K13" s="5">
        <v>11</v>
      </c>
      <c r="L13" s="61">
        <v>18.100000000000009</v>
      </c>
      <c r="N13" s="76" t="s">
        <v>127</v>
      </c>
      <c r="O13" s="86">
        <f>IF(P13=0,0,Q13/P13)</f>
        <v>1.489189189189188</v>
      </c>
      <c r="P13" s="80">
        <v>259</v>
      </c>
      <c r="Q13" s="68">
        <v>385.6999999999997</v>
      </c>
    </row>
    <row r="14" spans="1:17">
      <c r="A14" s="19" t="s">
        <v>94</v>
      </c>
      <c r="B14" s="13">
        <v>1803</v>
      </c>
      <c r="C14" s="6">
        <f>IF(B$3=0,0,B14/B$3)</f>
        <v>0.24001597444089456</v>
      </c>
      <c r="E14" s="33" t="s">
        <v>183</v>
      </c>
      <c r="F14" s="30" t="s">
        <v>186</v>
      </c>
      <c r="G14" s="13">
        <v>40</v>
      </c>
      <c r="H14" s="94">
        <f>IF(B$17=0,0,G14/B$17)</f>
        <v>2.5094102885821833E-2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-1.4096525096525108</v>
      </c>
      <c r="P14" s="80">
        <v>259</v>
      </c>
      <c r="Q14" s="68">
        <v>-365.10000000000031</v>
      </c>
    </row>
    <row r="15" spans="1:17">
      <c r="A15" s="18" t="s">
        <v>99</v>
      </c>
      <c r="B15" s="12">
        <f>B21</f>
        <v>826</v>
      </c>
      <c r="C15" s="4">
        <f>IF(B$13=0,0,B15/B$13)</f>
        <v>0.53566796368352787</v>
      </c>
      <c r="E15" s="33" t="s">
        <v>71</v>
      </c>
      <c r="F15" s="30" t="s">
        <v>35</v>
      </c>
      <c r="G15" s="13">
        <v>33</v>
      </c>
      <c r="H15" s="94">
        <f>IF(B$17=0,0,G15/B$17)</f>
        <v>2.0702634880803011E-2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0.23590733590733579</v>
      </c>
      <c r="P15" s="81">
        <v>259</v>
      </c>
      <c r="Q15" s="69">
        <v>61.099999999999966</v>
      </c>
    </row>
    <row r="16" spans="1:17">
      <c r="A16" s="18" t="s">
        <v>100</v>
      </c>
      <c r="B16" s="12">
        <f>B22</f>
        <v>597</v>
      </c>
      <c r="C16" s="4">
        <f>IF(B$14=0,0,B16/B$14)</f>
        <v>0.33111480865224624</v>
      </c>
      <c r="E16" s="33" t="s">
        <v>66</v>
      </c>
      <c r="F16" s="30" t="s">
        <v>30</v>
      </c>
      <c r="G16" s="13">
        <v>28</v>
      </c>
      <c r="H16" s="94">
        <f>IF(B$17=0,0,G16/B$17)</f>
        <v>1.7565872020075281E-2</v>
      </c>
      <c r="I16" s="56">
        <v>14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1594</v>
      </c>
      <c r="C17" s="4">
        <f>IF(B$3=0,0,B17/B$3)</f>
        <v>0.21219382321618743</v>
      </c>
      <c r="E17" s="33" t="s">
        <v>67</v>
      </c>
      <c r="F17" s="30" t="s">
        <v>31</v>
      </c>
      <c r="G17" s="13">
        <v>20</v>
      </c>
      <c r="H17" s="94">
        <f>IF(B$17=0,0,G17/B$17)</f>
        <v>1.2547051442910916E-2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997</v>
      </c>
      <c r="C18" s="6">
        <f>IF(B$3=0,0,B18/B$3)</f>
        <v>0.13272097976570821</v>
      </c>
      <c r="E18" s="33" t="s">
        <v>69</v>
      </c>
      <c r="F18" s="30" t="s">
        <v>33</v>
      </c>
      <c r="G18" s="13">
        <v>14</v>
      </c>
      <c r="H18" s="94">
        <f>IF(B$17=0,0,G18/B$17)</f>
        <v>8.7829360100376407E-3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593</v>
      </c>
      <c r="C19" s="6">
        <f>IF(B$17=0,0,B19/B$17)</f>
        <v>0.37202007528230868</v>
      </c>
      <c r="E19" s="33" t="s">
        <v>78</v>
      </c>
      <c r="F19" s="30" t="s">
        <v>42</v>
      </c>
      <c r="G19" s="13">
        <v>12</v>
      </c>
      <c r="H19" s="94">
        <f>IF(B$17=0,0,G19/B$17)</f>
        <v>7.5282308657465494E-3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1001</v>
      </c>
      <c r="C20" s="6">
        <f>IF(B$17=0,0,B20/B$17)</f>
        <v>0.62797992471769137</v>
      </c>
      <c r="E20" s="33" t="s">
        <v>62</v>
      </c>
      <c r="F20" s="30" t="s">
        <v>26</v>
      </c>
      <c r="G20" s="13">
        <v>11</v>
      </c>
      <c r="H20" s="94">
        <f>IF(B$17=0,0,G20/B$17)</f>
        <v>6.9008782936010038E-3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826</v>
      </c>
      <c r="C21" s="6">
        <f>IF(B$17=0,0,B21/B$17)</f>
        <v>0.51819322459222084</v>
      </c>
      <c r="E21" s="33" t="s">
        <v>61</v>
      </c>
      <c r="F21" s="30" t="s">
        <v>25</v>
      </c>
      <c r="G21" s="13">
        <v>8</v>
      </c>
      <c r="H21" s="94">
        <f>IF(B$17=0,0,G21/B$17)</f>
        <v>5.018820577164366E-3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597</v>
      </c>
      <c r="C22" s="6">
        <f>IF(B$17=0,0,B22/B$17)</f>
        <v>0.37452948557089083</v>
      </c>
      <c r="E22" s="33" t="s">
        <v>76</v>
      </c>
      <c r="F22" s="30" t="s">
        <v>40</v>
      </c>
      <c r="G22" s="13">
        <v>7</v>
      </c>
      <c r="H22" s="94">
        <f>IF(B$17=0,0,G22/B$17)</f>
        <v>4.3914680050188204E-3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171</v>
      </c>
      <c r="C23" s="6">
        <f>IF(B$17=0,0,B23/B$17)</f>
        <v>0.10727728983688833</v>
      </c>
      <c r="E23" s="33" t="s">
        <v>63</v>
      </c>
      <c r="F23" s="30" t="s">
        <v>27</v>
      </c>
      <c r="G23" s="13">
        <v>3</v>
      </c>
      <c r="H23" s="94">
        <f>IF(B$17=0,0,G23/B$17)</f>
        <v>1.8820577164366374E-3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6363.3626097867</v>
      </c>
      <c r="C24" s="8">
        <v>10143200</v>
      </c>
      <c r="E24" s="33" t="s">
        <v>72</v>
      </c>
      <c r="F24" s="30" t="s">
        <v>36</v>
      </c>
      <c r="G24" s="13">
        <v>2</v>
      </c>
      <c r="H24" s="94">
        <f>IF(B$17=0,0,G24/B$17)</f>
        <v>1.2547051442910915E-3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7420.3610832497488</v>
      </c>
      <c r="C25" s="98">
        <v>7398100</v>
      </c>
      <c r="E25" s="33" t="s">
        <v>75</v>
      </c>
      <c r="F25" s="30" t="s">
        <v>39</v>
      </c>
      <c r="G25" s="13">
        <v>2</v>
      </c>
      <c r="H25" s="94">
        <f>IF(B$17=0,0,G25/B$17)</f>
        <v>1.2547051442910915E-3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35.338383838383805</v>
      </c>
      <c r="P25" s="80">
        <v>99</v>
      </c>
      <c r="Q25" s="68">
        <v>3498.4999999999968</v>
      </c>
    </row>
    <row r="26" spans="1:17">
      <c r="A26" s="20" t="s">
        <v>134</v>
      </c>
      <c r="B26" s="97">
        <f>IF(B$16=0,0,C26/B$16)</f>
        <v>4598.1574539363482</v>
      </c>
      <c r="C26" s="98">
        <v>2745100</v>
      </c>
      <c r="E26" s="33" t="s">
        <v>68</v>
      </c>
      <c r="F26" s="30" t="s">
        <v>32</v>
      </c>
      <c r="G26" s="13">
        <v>1</v>
      </c>
      <c r="H26" s="94">
        <f>IF(B$17=0,0,G26/B$17)</f>
        <v>6.2735257214554575E-4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-5640.220661985958</v>
      </c>
      <c r="C27" s="98">
        <v>-5623300</v>
      </c>
      <c r="E27" s="33" t="s">
        <v>79</v>
      </c>
      <c r="F27" s="30" t="s">
        <v>43</v>
      </c>
      <c r="G27" s="13">
        <v>1</v>
      </c>
      <c r="H27" s="94">
        <f>IF(B$17=0,0,G27/B$17)</f>
        <v>6.2735257214554575E-4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6.2735257214554575E-4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4</v>
      </c>
      <c r="E29" s="33" t="s">
        <v>82</v>
      </c>
      <c r="F29" s="30" t="s">
        <v>46</v>
      </c>
      <c r="G29" s="13">
        <v>1</v>
      </c>
      <c r="H29" s="94">
        <f>IF(B$17=0,0,G29/B$17)</f>
        <v>6.2735257214554575E-4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15</v>
      </c>
      <c r="C32" s="9">
        <f>IF(B$3=0,0,B32/B$3)</f>
        <v>1.9968051118210862E-3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181</v>
      </c>
      <c r="C35" s="102">
        <f t="shared" ref="C35:C47" si="3">IF(B$17=0,0,B35/B$17)</f>
        <v>0.11355081555834379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357</v>
      </c>
      <c r="C36" s="6">
        <f t="shared" si="3"/>
        <v>0.22396486825595985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304</v>
      </c>
      <c r="O36" s="86">
        <f>IF(P36=0,0,Q36/P36)</f>
        <v>9.0893333333333288</v>
      </c>
      <c r="P36" s="80">
        <v>75</v>
      </c>
      <c r="Q36" s="68">
        <v>681.6999999999997</v>
      </c>
    </row>
    <row r="37" spans="1:17">
      <c r="A37" s="19" t="s">
        <v>136</v>
      </c>
      <c r="B37" s="100">
        <v>359</v>
      </c>
      <c r="C37" s="6">
        <f t="shared" si="3"/>
        <v>0.22521957340025095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333</v>
      </c>
      <c r="O37" s="86">
        <f>IF(P37=0,0,Q37/P37)</f>
        <v>7.5911111111111182</v>
      </c>
      <c r="P37" s="80">
        <v>90</v>
      </c>
      <c r="Q37" s="68">
        <v>683.20000000000061</v>
      </c>
    </row>
    <row r="38" spans="1:17">
      <c r="A38" s="19" t="s">
        <v>137</v>
      </c>
      <c r="B38" s="100">
        <v>330</v>
      </c>
      <c r="C38" s="6">
        <f t="shared" si="3"/>
        <v>0.20702634880803011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235</v>
      </c>
      <c r="O38" s="86">
        <f>IF(P38=0,0,Q38/P38)</f>
        <v>7.5831111111111289</v>
      </c>
      <c r="P38" s="80">
        <v>225</v>
      </c>
      <c r="Q38" s="68">
        <v>1706.2000000000039</v>
      </c>
    </row>
    <row r="39" spans="1:17">
      <c r="A39" s="19" t="s">
        <v>138</v>
      </c>
      <c r="B39" s="100">
        <v>186</v>
      </c>
      <c r="C39" s="6">
        <f t="shared" si="3"/>
        <v>0.11668757841907151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117</v>
      </c>
      <c r="C40" s="6">
        <f t="shared" si="3"/>
        <v>7.3400250941028852E-2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37</v>
      </c>
      <c r="C41" s="6">
        <f t="shared" si="3"/>
        <v>2.3212045169385194E-2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3.7092592592592588</v>
      </c>
      <c r="P41" s="80">
        <v>270</v>
      </c>
      <c r="Q41" s="68">
        <v>1001.4999999999999</v>
      </c>
    </row>
    <row r="42" spans="1:17">
      <c r="A42" s="19" t="s">
        <v>142</v>
      </c>
      <c r="B42" s="100">
        <v>14</v>
      </c>
      <c r="C42" s="6">
        <f t="shared" si="3"/>
        <v>8.7829360100376407E-3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5.018820577164366E-3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6.2735257214554575E-4</v>
      </c>
      <c r="K44" s="5">
        <v>42</v>
      </c>
      <c r="L44" s="61">
        <v>-59.29999999999999</v>
      </c>
      <c r="N44" s="76" t="s">
        <v>161</v>
      </c>
      <c r="O44" s="86">
        <f>IF(P44=0,0,Q44/P44)</f>
        <v>-0.57333333333333036</v>
      </c>
      <c r="P44" s="80">
        <v>30</v>
      </c>
      <c r="Q44" s="68">
        <v>-17.19999999999991</v>
      </c>
    </row>
    <row r="45" spans="1:17">
      <c r="A45" s="19" t="s">
        <v>145</v>
      </c>
      <c r="B45" s="100">
        <v>1</v>
      </c>
      <c r="C45" s="6">
        <f t="shared" si="3"/>
        <v>6.2735257214554575E-4</v>
      </c>
      <c r="K45" s="5">
        <v>43</v>
      </c>
      <c r="L45" s="61">
        <v>-74.699999999999989</v>
      </c>
      <c r="N45" s="76" t="s">
        <v>255</v>
      </c>
      <c r="O45" s="86">
        <f>IF(P45=0,0,Q45/P45)</f>
        <v>-0.98555555555554941</v>
      </c>
      <c r="P45" s="80">
        <v>90</v>
      </c>
      <c r="Q45" s="68">
        <v>-88.699999999999449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244</v>
      </c>
      <c r="O46" s="86">
        <f>IF(P46=0,0,Q46/P46)</f>
        <v>-1.1666666666666738</v>
      </c>
      <c r="P46" s="80">
        <v>75</v>
      </c>
      <c r="Q46" s="68">
        <v>-87.50000000000054</v>
      </c>
    </row>
    <row r="47" spans="1:17">
      <c r="A47" s="21" t="s">
        <v>147</v>
      </c>
      <c r="B47" s="101">
        <v>3</v>
      </c>
      <c r="C47" s="9">
        <f t="shared" si="3"/>
        <v>1.8820577164366374E-3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277</v>
      </c>
      <c r="O49" s="86">
        <f>IF(P49=0,0,Q49/P49)</f>
        <v>-3.265201465201462</v>
      </c>
      <c r="P49" s="80">
        <v>273</v>
      </c>
      <c r="Q49" s="68">
        <v>-891.39999999999918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169</v>
      </c>
      <c r="O52" s="86">
        <f>IF(P52=0,0,Q52/P52)</f>
        <v>-9.2290598290598513</v>
      </c>
      <c r="P52" s="80">
        <v>234</v>
      </c>
      <c r="Q52" s="68">
        <v>-2159.6000000000054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163</v>
      </c>
      <c r="O55" s="86">
        <f>IF(P55=0,0,Q55/P55)</f>
        <v>-12.799999999999997</v>
      </c>
      <c r="P55" s="80">
        <v>27</v>
      </c>
      <c r="Q55" s="68">
        <v>-345.59999999999991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-12.837168141592905</v>
      </c>
      <c r="P56" s="80">
        <v>339</v>
      </c>
      <c r="Q56" s="68">
        <v>-4351.7999999999947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-14.52612612612613</v>
      </c>
      <c r="P57" s="80">
        <v>222</v>
      </c>
      <c r="Q57" s="68">
        <v>-3224.8000000000006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27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29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26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33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21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28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5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64</v>
      </c>
      <c r="C2" s="121"/>
      <c r="E2" s="32" t="s">
        <v>54</v>
      </c>
      <c r="F2" s="29" t="s">
        <v>20</v>
      </c>
      <c r="G2" s="12">
        <v>87</v>
      </c>
      <c r="H2" s="93">
        <f>IF(B$17=0,0,G2/B$17)</f>
        <v>0.84466019417475724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1098.4375</v>
      </c>
      <c r="P2" s="79">
        <v>64</v>
      </c>
      <c r="Q2" s="63">
        <v>70300</v>
      </c>
    </row>
    <row r="3" spans="1:17">
      <c r="A3" s="19" t="s">
        <v>8</v>
      </c>
      <c r="B3" s="122">
        <v>472</v>
      </c>
      <c r="C3" s="123"/>
      <c r="E3" s="33" t="s">
        <v>184</v>
      </c>
      <c r="F3" s="30" t="s">
        <v>187</v>
      </c>
      <c r="G3" s="13">
        <v>74</v>
      </c>
      <c r="H3" s="94">
        <f>IF(B$17=0,0,G3/B$17)</f>
        <v>0.71844660194174759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1093.75</v>
      </c>
      <c r="P3" s="80">
        <v>64</v>
      </c>
      <c r="Q3" s="64">
        <v>70000</v>
      </c>
    </row>
    <row r="4" spans="1:17">
      <c r="A4" s="19" t="s">
        <v>6</v>
      </c>
      <c r="B4" s="124">
        <v>791.5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0.42718446601941745</v>
      </c>
      <c r="I4" s="56">
        <v>36</v>
      </c>
      <c r="K4" s="5">
        <v>2</v>
      </c>
      <c r="L4" s="61">
        <v>0.60000000000000142</v>
      </c>
      <c r="N4" s="76" t="s">
        <v>105</v>
      </c>
      <c r="O4" s="83">
        <f t="shared" si="0"/>
        <v>966.12903225806451</v>
      </c>
      <c r="P4" s="80">
        <v>62</v>
      </c>
      <c r="Q4" s="64">
        <v>59900</v>
      </c>
    </row>
    <row r="5" spans="1:17">
      <c r="A5" s="19" t="s">
        <v>7</v>
      </c>
      <c r="B5" s="126">
        <f>IF(B$2=0,0,B$4/B$2)</f>
        <v>12.3671875</v>
      </c>
      <c r="C5" s="127"/>
      <c r="E5" s="33" t="s">
        <v>60</v>
      </c>
      <c r="F5" s="30" t="s">
        <v>24</v>
      </c>
      <c r="G5" s="13">
        <v>37</v>
      </c>
      <c r="H5" s="94">
        <f>IF(B$17=0,0,G5/B$17)</f>
        <v>0.35922330097087379</v>
      </c>
      <c r="I5" s="56">
        <v>26</v>
      </c>
      <c r="K5" s="5">
        <v>3</v>
      </c>
      <c r="L5" s="61">
        <v>-32.299999999999997</v>
      </c>
      <c r="N5" s="76" t="s">
        <v>157</v>
      </c>
      <c r="O5" s="83">
        <f>IF(P5=0,0,Q5/P5)</f>
        <v>101.88679245283019</v>
      </c>
      <c r="P5" s="80">
        <v>53</v>
      </c>
      <c r="Q5" s="64">
        <v>5400</v>
      </c>
    </row>
    <row r="6" spans="1:17">
      <c r="A6" s="19" t="s">
        <v>1</v>
      </c>
      <c r="B6" s="128">
        <f>IF(B$2=0,0,(B$7*1+B$8*2+B$9*3+B$10*4)/B$2)</f>
        <v>2.171875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0.28155339805825241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1247.5</v>
      </c>
      <c r="P6" s="80">
        <v>40</v>
      </c>
      <c r="Q6" s="64">
        <v>49900</v>
      </c>
    </row>
    <row r="7" spans="1:17">
      <c r="A7" s="19" t="s">
        <v>2</v>
      </c>
      <c r="B7" s="13">
        <v>22</v>
      </c>
      <c r="C7" s="6">
        <f t="shared" ref="C7:C12" si="2">IF(B$2=0,0,B7/B$2)</f>
        <v>0.34375</v>
      </c>
      <c r="E7" s="33" t="s">
        <v>59</v>
      </c>
      <c r="F7" s="30" t="s">
        <v>23</v>
      </c>
      <c r="G7" s="13">
        <v>26</v>
      </c>
      <c r="H7" s="94">
        <f>IF(B$17=0,0,G7/B$17)</f>
        <v>0.25242718446601942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0.296875</v>
      </c>
      <c r="E8" s="33" t="s">
        <v>55</v>
      </c>
      <c r="F8" s="30" t="s">
        <v>155</v>
      </c>
      <c r="G8" s="13">
        <v>23</v>
      </c>
      <c r="H8" s="94">
        <f>IF(B$17=0,0,G8/B$17)</f>
        <v>0.22330097087378642</v>
      </c>
      <c r="I8" s="56">
        <v>20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13</v>
      </c>
      <c r="C9" s="7">
        <f>IF(B$2=0,0,B9/B$2)</f>
        <v>0.203125</v>
      </c>
      <c r="E9" s="33" t="s">
        <v>56</v>
      </c>
      <c r="F9" s="30" t="s">
        <v>185</v>
      </c>
      <c r="G9" s="13">
        <v>18</v>
      </c>
      <c r="H9" s="94">
        <f>IF(B$17=0,0,G9/B$17)</f>
        <v>0.17475728155339806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0.15625</v>
      </c>
      <c r="E10" s="33" t="s">
        <v>58</v>
      </c>
      <c r="F10" s="30" t="s">
        <v>22</v>
      </c>
      <c r="G10" s="13">
        <v>9</v>
      </c>
      <c r="H10" s="94">
        <f>IF(B$17=0,0,G10/B$17)</f>
        <v>8.7378640776699032E-2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0.640625</v>
      </c>
      <c r="E11" s="33" t="s">
        <v>182</v>
      </c>
      <c r="F11" s="30" t="s">
        <v>19</v>
      </c>
      <c r="G11" s="13">
        <v>7</v>
      </c>
      <c r="H11" s="94">
        <f>IF(B$17=0,0,G11/B$17)</f>
        <v>6.7961165048543687E-2</v>
      </c>
      <c r="I11" s="56">
        <v>24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1.5625E-2</v>
      </c>
      <c r="E12" s="33" t="s">
        <v>77</v>
      </c>
      <c r="F12" s="30" t="s">
        <v>41</v>
      </c>
      <c r="G12" s="13">
        <v>7</v>
      </c>
      <c r="H12" s="94">
        <f>IF(B$17=0,0,G12/B$17)</f>
        <v>6.7961165048543687E-2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16.18888888888889</v>
      </c>
      <c r="P12" s="79">
        <v>18</v>
      </c>
      <c r="Q12" s="67">
        <v>291.40000000000003</v>
      </c>
    </row>
    <row r="13" spans="1:17">
      <c r="A13" s="22" t="s">
        <v>97</v>
      </c>
      <c r="B13" s="15">
        <v>73</v>
      </c>
      <c r="C13" s="11">
        <f>IF(B$3=0,0,B13/B$3)</f>
        <v>0.15466101694915255</v>
      </c>
      <c r="E13" s="33" t="s">
        <v>74</v>
      </c>
      <c r="F13" s="30" t="s">
        <v>38</v>
      </c>
      <c r="G13" s="13">
        <v>2</v>
      </c>
      <c r="H13" s="94">
        <f>IF(B$17=0,0,G13/B$17)</f>
        <v>1.9417475728155338E-2</v>
      </c>
      <c r="I13" s="56">
        <v>20</v>
      </c>
      <c r="K13" s="5">
        <v>11</v>
      </c>
      <c r="L13" s="61">
        <v>44</v>
      </c>
      <c r="N13" s="76" t="s">
        <v>127</v>
      </c>
      <c r="O13" s="86">
        <f>IF(P13=0,0,Q13/P13)</f>
        <v>18.875</v>
      </c>
      <c r="P13" s="80">
        <v>12</v>
      </c>
      <c r="Q13" s="68">
        <v>226.5</v>
      </c>
    </row>
    <row r="14" spans="1:17">
      <c r="A14" s="19" t="s">
        <v>94</v>
      </c>
      <c r="B14" s="13">
        <v>95</v>
      </c>
      <c r="C14" s="6">
        <f>IF(B$3=0,0,B14/B$3)</f>
        <v>0.20127118644067796</v>
      </c>
      <c r="E14" s="33" t="s">
        <v>62</v>
      </c>
      <c r="F14" s="30" t="s">
        <v>26</v>
      </c>
      <c r="G14" s="13">
        <v>1</v>
      </c>
      <c r="H14" s="94">
        <f>IF(B$17=0,0,G14/B$17)</f>
        <v>9.7087378640776691E-3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9.7087378640776691E-3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38</v>
      </c>
      <c r="C16" s="4">
        <f>IF(B$14=0,0,B16/B$14)</f>
        <v>0.4</v>
      </c>
      <c r="E16" s="33" t="s">
        <v>67</v>
      </c>
      <c r="F16" s="30" t="s">
        <v>31</v>
      </c>
      <c r="G16" s="13">
        <v>1</v>
      </c>
      <c r="H16" s="94">
        <f>IF(B$17=0,0,G16/B$17)</f>
        <v>9.7087378640776691E-3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103</v>
      </c>
      <c r="C17" s="4">
        <f>IF(B$3=0,0,B17/B$3)</f>
        <v>0.21822033898305085</v>
      </c>
      <c r="E17" s="33" t="s">
        <v>183</v>
      </c>
      <c r="F17" s="30" t="s">
        <v>186</v>
      </c>
      <c r="G17" s="13">
        <v>1</v>
      </c>
      <c r="H17" s="94">
        <f>IF(B$17=0,0,G17/B$17)</f>
        <v>9.7087378640776691E-3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46</v>
      </c>
      <c r="C18" s="6">
        <f>IF(B$3=0,0,B18/B$3)</f>
        <v>9.7457627118644072E-2</v>
      </c>
      <c r="E18" s="33" t="s">
        <v>68</v>
      </c>
      <c r="F18" s="30" t="s">
        <v>32</v>
      </c>
      <c r="G18" s="13">
        <v>1</v>
      </c>
      <c r="H18" s="94">
        <f>IF(B$17=0,0,G18/B$17)</f>
        <v>9.7087378640776691E-3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28</v>
      </c>
      <c r="C19" s="6">
        <f>IF(B$17=0,0,B19/B$17)</f>
        <v>0.27184466019417475</v>
      </c>
      <c r="E19" s="33" t="s">
        <v>69</v>
      </c>
      <c r="F19" s="30" t="s">
        <v>33</v>
      </c>
      <c r="G19" s="13">
        <v>1</v>
      </c>
      <c r="H19" s="94">
        <f>IF(B$17=0,0,G19/B$17)</f>
        <v>9.7087378640776691E-3</v>
      </c>
      <c r="I19" s="56">
        <v>8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75</v>
      </c>
      <c r="C20" s="6">
        <f>IF(B$17=0,0,B20/B$17)</f>
        <v>0.72815533980582525</v>
      </c>
      <c r="E20" s="33" t="s">
        <v>71</v>
      </c>
      <c r="F20" s="30" t="s">
        <v>35</v>
      </c>
      <c r="G20" s="13">
        <v>1</v>
      </c>
      <c r="H20" s="94">
        <f>IF(B$17=0,0,G20/B$17)</f>
        <v>9.7087378640776691E-3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0.42718446601941745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244</v>
      </c>
      <c r="O21" s="86">
        <f t="shared" si="3"/>
        <v>71.349999999999994</v>
      </c>
      <c r="P21" s="80">
        <v>2</v>
      </c>
      <c r="Q21" s="68">
        <v>142.69999999999999</v>
      </c>
    </row>
    <row r="22" spans="1:17">
      <c r="A22" s="19" t="s">
        <v>149</v>
      </c>
      <c r="B22" s="13">
        <v>38</v>
      </c>
      <c r="C22" s="6">
        <f>IF(B$17=0,0,B22/B$17)</f>
        <v>0.36893203883495146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21</v>
      </c>
      <c r="C23" s="6">
        <f>IF(B$17=0,0,B23/B$17)</f>
        <v>0.20388349514563106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7467.961165048544</v>
      </c>
      <c r="C24" s="8">
        <v>769200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 t="shared" si="3"/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8275.3846153846152</v>
      </c>
      <c r="C25" s="98">
        <v>537900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6086.8421052631575</v>
      </c>
      <c r="C26" s="98">
        <v>231300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-4636.95652173913</v>
      </c>
      <c r="C27" s="98">
        <v>-213300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 t="shared" si="3"/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5.8252427184466021E-2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19</v>
      </c>
      <c r="C36" s="6">
        <f t="shared" si="4"/>
        <v>0.18446601941747573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21</v>
      </c>
      <c r="C37" s="6">
        <f t="shared" si="4"/>
        <v>0.20388349514563106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32</v>
      </c>
      <c r="C38" s="6">
        <f t="shared" si="4"/>
        <v>0.31067961165048541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6.7961165048543687E-2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9.7087378640776698E-2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263</v>
      </c>
      <c r="O40" s="86">
        <f t="shared" si="3"/>
        <v>9.5083333333333329</v>
      </c>
      <c r="P40" s="80">
        <v>12</v>
      </c>
      <c r="Q40" s="68">
        <v>114.1</v>
      </c>
    </row>
    <row r="41" spans="1:17">
      <c r="A41" s="19" t="s">
        <v>141</v>
      </c>
      <c r="B41" s="100">
        <v>6</v>
      </c>
      <c r="C41" s="6">
        <f t="shared" si="4"/>
        <v>5.8252427184466021E-2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 t="shared" si="3"/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272</v>
      </c>
      <c r="O42" s="86">
        <f t="shared" si="3"/>
        <v>6.5181818181818185</v>
      </c>
      <c r="P42" s="80">
        <v>11</v>
      </c>
      <c r="Q42" s="68">
        <v>71.7</v>
      </c>
    </row>
    <row r="43" spans="1:17">
      <c r="A43" s="19" t="s">
        <v>143</v>
      </c>
      <c r="B43" s="100">
        <v>2</v>
      </c>
      <c r="C43" s="6">
        <f t="shared" si="4"/>
        <v>1.9417475728155338E-2</v>
      </c>
      <c r="K43" s="5">
        <v>41</v>
      </c>
      <c r="L43" s="61">
        <v>584.79999999999995</v>
      </c>
      <c r="N43" s="76" t="s">
        <v>276</v>
      </c>
      <c r="O43" s="86">
        <f t="shared" si="3"/>
        <v>1.9666666666666657</v>
      </c>
      <c r="P43" s="80">
        <v>12</v>
      </c>
      <c r="Q43" s="68">
        <v>23.599999999999987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195</v>
      </c>
      <c r="O44" s="86">
        <f t="shared" si="3"/>
        <v>-4.2812500000000053</v>
      </c>
      <c r="P44" s="80">
        <v>16</v>
      </c>
      <c r="Q44" s="68">
        <v>-68.500000000000085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164</v>
      </c>
      <c r="O45" s="86">
        <f t="shared" si="3"/>
        <v>-7.6999999999999975</v>
      </c>
      <c r="P45" s="80">
        <v>7</v>
      </c>
      <c r="Q45" s="68">
        <v>-53.899999999999984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265</v>
      </c>
      <c r="O46" s="86">
        <f t="shared" si="3"/>
        <v>-8.1000000000000014</v>
      </c>
      <c r="P46" s="80">
        <v>2</v>
      </c>
      <c r="Q46" s="68">
        <v>-16.200000000000003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335</v>
      </c>
      <c r="O47" s="86">
        <f t="shared" si="3"/>
        <v>-8.3333333333333339</v>
      </c>
      <c r="P47" s="80">
        <v>3</v>
      </c>
      <c r="Q47" s="68">
        <v>-25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</sheetData>
  <sortState xmlns:xlrd2="http://schemas.microsoft.com/office/spreadsheetml/2017/richdata2" ref="E2:I67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33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39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34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22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33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18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31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26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22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23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15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17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30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35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28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27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22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17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7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75</v>
      </c>
      <c r="C2" s="121"/>
      <c r="E2" s="32" t="s">
        <v>181</v>
      </c>
      <c r="F2" s="29" t="s">
        <v>156</v>
      </c>
      <c r="G2" s="12">
        <v>54</v>
      </c>
      <c r="H2" s="93">
        <f>IF(B$17=0,0,G2/B$17)</f>
        <v>0.55670103092783507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-669.33333333333337</v>
      </c>
      <c r="P2" s="79">
        <v>75</v>
      </c>
      <c r="Q2" s="63">
        <v>-50200</v>
      </c>
    </row>
    <row r="3" spans="1:17">
      <c r="A3" s="19" t="s">
        <v>8</v>
      </c>
      <c r="B3" s="122">
        <v>567</v>
      </c>
      <c r="C3" s="123"/>
      <c r="E3" s="33" t="s">
        <v>184</v>
      </c>
      <c r="F3" s="30" t="s">
        <v>187</v>
      </c>
      <c r="G3" s="13">
        <v>52</v>
      </c>
      <c r="H3" s="94">
        <f>IF(B$17=0,0,G3/B$17)</f>
        <v>0.53608247422680411</v>
      </c>
      <c r="I3" s="56">
        <v>14</v>
      </c>
      <c r="K3" s="5">
        <v>1</v>
      </c>
      <c r="L3" s="61">
        <v>-53.7</v>
      </c>
      <c r="N3" s="76" t="s">
        <v>104</v>
      </c>
      <c r="O3" s="83">
        <f t="shared" si="0"/>
        <v>-320</v>
      </c>
      <c r="P3" s="80">
        <v>75</v>
      </c>
      <c r="Q3" s="64">
        <v>-24000</v>
      </c>
    </row>
    <row r="4" spans="1:17">
      <c r="A4" s="19" t="s">
        <v>6</v>
      </c>
      <c r="B4" s="124">
        <v>-437.19999999999993</v>
      </c>
      <c r="C4" s="125"/>
      <c r="E4" s="33" t="s">
        <v>54</v>
      </c>
      <c r="F4" s="30" t="s">
        <v>20</v>
      </c>
      <c r="G4" s="13">
        <v>49</v>
      </c>
      <c r="H4" s="94">
        <f>IF(B$17=0,0,G4/B$17)</f>
        <v>0.50515463917525771</v>
      </c>
      <c r="I4" s="56">
        <v>24</v>
      </c>
      <c r="K4" s="5">
        <v>2</v>
      </c>
      <c r="L4" s="61">
        <v>-70.800000000000011</v>
      </c>
      <c r="N4" s="76" t="s">
        <v>105</v>
      </c>
      <c r="O4" s="83">
        <f t="shared" si="0"/>
        <v>-597.29729729729729</v>
      </c>
      <c r="P4" s="80">
        <v>74</v>
      </c>
      <c r="Q4" s="64">
        <v>-44200</v>
      </c>
    </row>
    <row r="5" spans="1:17">
      <c r="A5" s="19" t="s">
        <v>7</v>
      </c>
      <c r="B5" s="126">
        <f>IF(B$2=0,0,B$4/B$2)</f>
        <v>-5.8293333333333326</v>
      </c>
      <c r="C5" s="127"/>
      <c r="E5" s="33" t="s">
        <v>60</v>
      </c>
      <c r="F5" s="30" t="s">
        <v>24</v>
      </c>
      <c r="G5" s="13">
        <v>37</v>
      </c>
      <c r="H5" s="94">
        <f>IF(B$17=0,0,G5/B$17)</f>
        <v>0.38144329896907214</v>
      </c>
      <c r="I5" s="56">
        <v>23</v>
      </c>
      <c r="K5" s="5">
        <v>3</v>
      </c>
      <c r="L5" s="61">
        <v>-67.200000000000017</v>
      </c>
      <c r="N5" s="76" t="s">
        <v>157</v>
      </c>
      <c r="O5" s="83">
        <f>IF(P5=0,0,Q5/P5)</f>
        <v>-292.85714285714283</v>
      </c>
      <c r="P5" s="80">
        <v>70</v>
      </c>
      <c r="Q5" s="64">
        <v>-20500</v>
      </c>
    </row>
    <row r="6" spans="1:17">
      <c r="A6" s="19" t="s">
        <v>1</v>
      </c>
      <c r="B6" s="128">
        <f>IF(B$2=0,0,(B$7*1+B$8*2+B$9*3+B$10*4)/B$2)</f>
        <v>2.64</v>
      </c>
      <c r="C6" s="129"/>
      <c r="E6" s="33" t="s">
        <v>56</v>
      </c>
      <c r="F6" s="30" t="s">
        <v>185</v>
      </c>
      <c r="G6" s="13">
        <v>29</v>
      </c>
      <c r="H6" s="94">
        <f>IF(B$17=0,0,G6/B$17)</f>
        <v>0.29896907216494845</v>
      </c>
      <c r="I6" s="56">
        <v>17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-21.05263157894737</v>
      </c>
      <c r="P6" s="80">
        <v>57</v>
      </c>
      <c r="Q6" s="64">
        <v>-1200</v>
      </c>
    </row>
    <row r="7" spans="1:17">
      <c r="A7" s="19" t="s">
        <v>2</v>
      </c>
      <c r="B7" s="13">
        <v>17</v>
      </c>
      <c r="C7" s="6">
        <f t="shared" ref="C7:C12" si="2">IF(B$2=0,0,B7/B$2)</f>
        <v>0.22666666666666666</v>
      </c>
      <c r="E7" s="33" t="s">
        <v>57</v>
      </c>
      <c r="F7" s="30" t="s">
        <v>21</v>
      </c>
      <c r="G7" s="13">
        <v>26</v>
      </c>
      <c r="H7" s="94">
        <f>IF(B$17=0,0,G7/B$17)</f>
        <v>0.26804123711340205</v>
      </c>
      <c r="I7" s="56">
        <v>14</v>
      </c>
      <c r="K7" s="5">
        <v>5</v>
      </c>
      <c r="L7" s="61">
        <v>-168.90000000000003</v>
      </c>
      <c r="N7" s="76" t="s">
        <v>107</v>
      </c>
      <c r="O7" s="83">
        <f t="shared" si="0"/>
        <v>-400</v>
      </c>
      <c r="P7" s="80">
        <v>40</v>
      </c>
      <c r="Q7" s="64">
        <v>-16000</v>
      </c>
    </row>
    <row r="8" spans="1:17">
      <c r="A8" s="19" t="s">
        <v>3</v>
      </c>
      <c r="B8" s="13">
        <v>16</v>
      </c>
      <c r="C8" s="6">
        <f>IF(B$2=0,0,B8/B$2)</f>
        <v>0.21333333333333335</v>
      </c>
      <c r="E8" s="33" t="s">
        <v>55</v>
      </c>
      <c r="F8" s="30" t="s">
        <v>155</v>
      </c>
      <c r="G8" s="13">
        <v>21</v>
      </c>
      <c r="H8" s="94">
        <f>IF(B$17=0,0,G8/B$17)</f>
        <v>0.21649484536082475</v>
      </c>
      <c r="I8" s="56">
        <v>22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19</v>
      </c>
      <c r="C9" s="7">
        <f>IF(B$2=0,0,B9/B$2)</f>
        <v>0.25333333333333335</v>
      </c>
      <c r="E9" s="33" t="s">
        <v>59</v>
      </c>
      <c r="F9" s="30" t="s">
        <v>23</v>
      </c>
      <c r="G9" s="13">
        <v>15</v>
      </c>
      <c r="H9" s="94">
        <f>IF(B$17=0,0,G9/B$17)</f>
        <v>0.15463917525773196</v>
      </c>
      <c r="I9" s="56">
        <v>21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23</v>
      </c>
      <c r="C10" s="7">
        <f>IF(B$2=0,0,B10/B$2)</f>
        <v>0.30666666666666664</v>
      </c>
      <c r="E10" s="33" t="s">
        <v>182</v>
      </c>
      <c r="F10" s="30" t="s">
        <v>19</v>
      </c>
      <c r="G10" s="13">
        <v>8</v>
      </c>
      <c r="H10" s="94">
        <f>IF(B$17=0,0,G10/B$17)</f>
        <v>8.247422680412371E-2</v>
      </c>
      <c r="I10" s="56">
        <v>19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33</v>
      </c>
      <c r="C11" s="7">
        <f>IF(B$2=0,0,B11/B$2)</f>
        <v>0.44</v>
      </c>
      <c r="E11" s="33" t="s">
        <v>58</v>
      </c>
      <c r="F11" s="30" t="s">
        <v>22</v>
      </c>
      <c r="G11" s="13">
        <v>4</v>
      </c>
      <c r="H11" s="94">
        <f>IF(B$17=0,0,G11/B$17)</f>
        <v>4.1237113402061855E-2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2.6666666666666668E-2</v>
      </c>
      <c r="E12" s="33" t="s">
        <v>77</v>
      </c>
      <c r="F12" s="30" t="s">
        <v>41</v>
      </c>
      <c r="G12" s="13">
        <v>3</v>
      </c>
      <c r="H12" s="94">
        <f>IF(B$17=0,0,G12/B$17)</f>
        <v>3.0927835051546393E-2</v>
      </c>
      <c r="I12" s="56">
        <v>18</v>
      </c>
      <c r="K12" s="5">
        <v>10</v>
      </c>
      <c r="L12" s="61">
        <v>-333.20000000000005</v>
      </c>
      <c r="N12" s="75" t="s">
        <v>126</v>
      </c>
      <c r="O12" s="85">
        <f>IF(P12=0,0,Q12/P12)</f>
        <v>-16.336842105263159</v>
      </c>
      <c r="P12" s="79">
        <v>19</v>
      </c>
      <c r="Q12" s="67">
        <v>-310.40000000000003</v>
      </c>
    </row>
    <row r="13" spans="1:17">
      <c r="A13" s="22" t="s">
        <v>97</v>
      </c>
      <c r="B13" s="15">
        <v>94</v>
      </c>
      <c r="C13" s="11">
        <f>IF(B$3=0,0,B13/B$3)</f>
        <v>0.16578483245149911</v>
      </c>
      <c r="E13" s="33" t="s">
        <v>71</v>
      </c>
      <c r="F13" s="30" t="s">
        <v>35</v>
      </c>
      <c r="G13" s="13">
        <v>2</v>
      </c>
      <c r="H13" s="94">
        <f>IF(B$17=0,0,G13/B$17)</f>
        <v>2.0618556701030927E-2</v>
      </c>
      <c r="I13" s="56">
        <v>14</v>
      </c>
      <c r="K13" s="5">
        <v>11</v>
      </c>
      <c r="L13" s="61">
        <v>-378.40000000000003</v>
      </c>
      <c r="N13" s="76" t="s">
        <v>127</v>
      </c>
      <c r="O13" s="86">
        <f>IF(P13=0,0,Q13/P13)</f>
        <v>-3.0809523809523811</v>
      </c>
      <c r="P13" s="80">
        <v>21</v>
      </c>
      <c r="Q13" s="68">
        <v>-64.7</v>
      </c>
    </row>
    <row r="14" spans="1:17">
      <c r="A14" s="19" t="s">
        <v>94</v>
      </c>
      <c r="B14" s="13">
        <v>133</v>
      </c>
      <c r="C14" s="6">
        <f>IF(B$3=0,0,B14/B$3)</f>
        <v>0.23456790123456789</v>
      </c>
      <c r="E14" s="33" t="s">
        <v>61</v>
      </c>
      <c r="F14" s="30" t="s">
        <v>25</v>
      </c>
      <c r="G14" s="13">
        <v>1</v>
      </c>
      <c r="H14" s="94">
        <f>IF(B$17=0,0,G14/B$17)</f>
        <v>1.0309278350515464E-2</v>
      </c>
      <c r="I14" s="56">
        <v>6</v>
      </c>
      <c r="K14" s="5">
        <v>12</v>
      </c>
      <c r="L14" s="61">
        <v>-403.8</v>
      </c>
      <c r="N14" s="76" t="s">
        <v>128</v>
      </c>
      <c r="O14" s="86">
        <f>IF(P14=0,0,Q14/P14)</f>
        <v>-10.577777777777774</v>
      </c>
      <c r="P14" s="80">
        <v>18</v>
      </c>
      <c r="Q14" s="68">
        <v>-190.39999999999992</v>
      </c>
    </row>
    <row r="15" spans="1:17">
      <c r="A15" s="18" t="s">
        <v>99</v>
      </c>
      <c r="B15" s="12">
        <f>B21</f>
        <v>54</v>
      </c>
      <c r="C15" s="4">
        <f>IF(B$13=0,0,B15/B$13)</f>
        <v>0.57446808510638303</v>
      </c>
      <c r="E15" s="33" t="s">
        <v>62</v>
      </c>
      <c r="F15" s="30" t="s">
        <v>26</v>
      </c>
      <c r="G15" s="13">
        <v>1</v>
      </c>
      <c r="H15" s="94">
        <f>IF(B$17=0,0,G15/B$17)</f>
        <v>1.0309278350515464E-2</v>
      </c>
      <c r="I15" s="56">
        <v>5</v>
      </c>
      <c r="K15" s="5">
        <v>13</v>
      </c>
      <c r="L15" s="61">
        <v>-426.8</v>
      </c>
      <c r="N15" s="77" t="s">
        <v>159</v>
      </c>
      <c r="O15" s="87">
        <f>IF(P15=0,0,Q15/P15)</f>
        <v>7.5470588235294143</v>
      </c>
      <c r="P15" s="81">
        <v>17</v>
      </c>
      <c r="Q15" s="69">
        <v>128.30000000000004</v>
      </c>
    </row>
    <row r="16" spans="1:17">
      <c r="A16" s="18" t="s">
        <v>100</v>
      </c>
      <c r="B16" s="12">
        <f>B22</f>
        <v>32</v>
      </c>
      <c r="C16" s="4">
        <f>IF(B$14=0,0,B16/B$14)</f>
        <v>0.24060150375939848</v>
      </c>
      <c r="E16" s="33" t="s">
        <v>66</v>
      </c>
      <c r="F16" s="30" t="s">
        <v>30</v>
      </c>
      <c r="G16" s="13">
        <v>1</v>
      </c>
      <c r="H16" s="94">
        <f>IF(B$17=0,0,G16/B$17)</f>
        <v>1.0309278350515464E-2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97</v>
      </c>
      <c r="C17" s="4">
        <f>IF(B$3=0,0,B17/B$3)</f>
        <v>0.1710758377425044</v>
      </c>
      <c r="E17" s="33" t="s">
        <v>183</v>
      </c>
      <c r="F17" s="30" t="s">
        <v>186</v>
      </c>
      <c r="G17" s="13">
        <v>1</v>
      </c>
      <c r="H17" s="94">
        <f>IF(B$17=0,0,G17/B$17)</f>
        <v>1.0309278350515464E-2</v>
      </c>
      <c r="I17" s="56">
        <v>18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77</v>
      </c>
      <c r="C18" s="6">
        <f>IF(B$3=0,0,B18/B$3)</f>
        <v>0.13580246913580246</v>
      </c>
      <c r="E18" s="33" t="s">
        <v>74</v>
      </c>
      <c r="F18" s="30" t="s">
        <v>38</v>
      </c>
      <c r="G18" s="13">
        <v>1</v>
      </c>
      <c r="H18" s="94">
        <f>IF(B$17=0,0,G18/B$17)</f>
        <v>1.0309278350515464E-2</v>
      </c>
      <c r="I18" s="56">
        <v>21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36</v>
      </c>
      <c r="C19" s="6">
        <f>IF(B$17=0,0,B19/B$17)</f>
        <v>0.37113402061855671</v>
      </c>
      <c r="E19" s="33" t="s">
        <v>76</v>
      </c>
      <c r="F19" s="30" t="s">
        <v>40</v>
      </c>
      <c r="G19" s="13">
        <v>1</v>
      </c>
      <c r="H19" s="94">
        <f>IF(B$17=0,0,G19/B$17)</f>
        <v>1.0309278350515464E-2</v>
      </c>
      <c r="I19" s="56">
        <v>4</v>
      </c>
      <c r="K19" s="5">
        <v>17</v>
      </c>
      <c r="L19" s="61">
        <v>-455.70000000000005</v>
      </c>
      <c r="N19" s="76" t="s">
        <v>324</v>
      </c>
      <c r="O19" s="86">
        <f>IF(P19=0,0,Q19/P19)</f>
        <v>50.4</v>
      </c>
      <c r="P19" s="80">
        <v>10</v>
      </c>
      <c r="Q19" s="68">
        <v>504</v>
      </c>
    </row>
    <row r="20" spans="1:17">
      <c r="A20" s="19" t="s">
        <v>11</v>
      </c>
      <c r="B20" s="13">
        <v>61</v>
      </c>
      <c r="C20" s="6">
        <f>IF(B$17=0,0,B20/B$17)</f>
        <v>0.62886597938144329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-401.40000000000003</v>
      </c>
      <c r="N20" s="76" t="s">
        <v>238</v>
      </c>
      <c r="O20" s="86">
        <f>IF(P20=0,0,Q20/P20)</f>
        <v>42</v>
      </c>
      <c r="P20" s="80">
        <v>7</v>
      </c>
      <c r="Q20" s="68">
        <v>294</v>
      </c>
    </row>
    <row r="21" spans="1:17">
      <c r="A21" s="19" t="s">
        <v>151</v>
      </c>
      <c r="B21" s="13">
        <v>54</v>
      </c>
      <c r="C21" s="6">
        <f>IF(B$17=0,0,B21/B$17)</f>
        <v>0.55670103092783507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>IF(P21=0,0,Q21/P21)</f>
        <v>21.48</v>
      </c>
      <c r="P21" s="80">
        <v>10</v>
      </c>
      <c r="Q21" s="68">
        <v>214.8</v>
      </c>
    </row>
    <row r="22" spans="1:17">
      <c r="A22" s="19" t="s">
        <v>149</v>
      </c>
      <c r="B22" s="13">
        <v>32</v>
      </c>
      <c r="C22" s="6">
        <f>IF(B$17=0,0,B22/B$17)</f>
        <v>0.32989690721649484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11</v>
      </c>
      <c r="C23" s="6">
        <f>IF(B$17=0,0,B23/B$17)</f>
        <v>0.1134020618556701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272</v>
      </c>
      <c r="O23" s="86">
        <f>IF(P23=0,0,Q23/P23)</f>
        <v>4.3727272727272739</v>
      </c>
      <c r="P23" s="80">
        <v>33</v>
      </c>
      <c r="Q23" s="68">
        <v>144.30000000000004</v>
      </c>
    </row>
    <row r="24" spans="1:17">
      <c r="A24" s="19" t="s">
        <v>5</v>
      </c>
      <c r="B24" s="16">
        <f>IF(B$17=0,0,C24/B$17)</f>
        <v>5873.1958762886597</v>
      </c>
      <c r="C24" s="8">
        <v>569700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265</v>
      </c>
      <c r="O24" s="86">
        <f>IF(P24=0,0,Q24/P24)</f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6813.8461538461543</v>
      </c>
      <c r="C25" s="98">
        <v>442900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216</v>
      </c>
      <c r="O25" s="86">
        <f>IF(P25=0,0,Q25/P25)</f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3962.5</v>
      </c>
      <c r="C26" s="98">
        <v>126800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276</v>
      </c>
      <c r="O26" s="86">
        <f>IF(P26=0,0,Q26/P26)</f>
        <v>-12.4547619047619</v>
      </c>
      <c r="P26" s="80">
        <v>42</v>
      </c>
      <c r="Q26" s="68">
        <v>-523.0999999999998</v>
      </c>
    </row>
    <row r="27" spans="1:17">
      <c r="A27" s="20" t="s">
        <v>132</v>
      </c>
      <c r="B27" s="97">
        <f>IF(B$18=0,0,C27/B$18)</f>
        <v>-5429.8701298701299</v>
      </c>
      <c r="C27" s="98">
        <v>-418100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269</v>
      </c>
      <c r="O27" s="86">
        <f>IF(P27=0,0,Q27/P27)</f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277</v>
      </c>
      <c r="O28" s="86">
        <f>IF(P28=0,0,Q28/P28)</f>
        <v>-17.429411764705886</v>
      </c>
      <c r="P28" s="80">
        <v>34</v>
      </c>
      <c r="Q28" s="68">
        <v>-592.60000000000014</v>
      </c>
    </row>
    <row r="29" spans="1:17">
      <c r="A29" s="19" t="s">
        <v>131</v>
      </c>
      <c r="B29" s="13">
        <v>30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>IF(P31=0,0,Q31/P31)</f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1.7636684303350969E-3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>IF(P32=0,0,Q32/P32)</f>
        <v>-25.904347826086955</v>
      </c>
      <c r="P32" s="80">
        <v>23</v>
      </c>
      <c r="Q32" s="68">
        <v>-595.79999999999995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>IF(P33=0,0,Q33/P33)</f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241</v>
      </c>
      <c r="O34" s="86">
        <f>IF(P34=0,0,Q34/P34)</f>
        <v>-35.400000000000006</v>
      </c>
      <c r="P34" s="80">
        <v>2</v>
      </c>
      <c r="Q34" s="68">
        <v>-70.800000000000011</v>
      </c>
    </row>
    <row r="35" spans="1:17">
      <c r="A35" s="52" t="s">
        <v>139</v>
      </c>
      <c r="B35" s="99">
        <v>11</v>
      </c>
      <c r="C35" s="102">
        <f t="shared" ref="C35:C47" si="3">IF(B$17=0,0,B35/B$17)</f>
        <v>0.1134020618556701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333</v>
      </c>
      <c r="O35" s="86">
        <f>IF(P35=0,0,Q35/P35)</f>
        <v>-35.699999999999996</v>
      </c>
      <c r="P35" s="80">
        <v>8</v>
      </c>
      <c r="Q35" s="68">
        <v>-285.59999999999997</v>
      </c>
    </row>
    <row r="36" spans="1:17">
      <c r="A36" s="19" t="s">
        <v>135</v>
      </c>
      <c r="B36" s="13">
        <v>24</v>
      </c>
      <c r="C36" s="6">
        <f t="shared" si="3"/>
        <v>0.24742268041237114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19</v>
      </c>
      <c r="C37" s="6">
        <f t="shared" si="3"/>
        <v>0.19587628865979381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25</v>
      </c>
      <c r="C38" s="6">
        <f t="shared" si="3"/>
        <v>0.25773195876288657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10</v>
      </c>
      <c r="C39" s="6">
        <f t="shared" si="3"/>
        <v>0.10309278350515463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8</v>
      </c>
      <c r="C40" s="6">
        <f t="shared" si="3"/>
        <v>8.247422680412371E-2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8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19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16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20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-1256</v>
      </c>
      <c r="P2" s="79">
        <v>25</v>
      </c>
      <c r="Q2" s="63">
        <v>-31400</v>
      </c>
    </row>
    <row r="3" spans="1:17">
      <c r="A3" s="19" t="s">
        <v>8</v>
      </c>
      <c r="B3" s="122">
        <v>181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348</v>
      </c>
      <c r="P3" s="80">
        <v>25</v>
      </c>
      <c r="Q3" s="64">
        <v>8700</v>
      </c>
    </row>
    <row r="4" spans="1:17">
      <c r="A4" s="19" t="s">
        <v>6</v>
      </c>
      <c r="B4" s="124">
        <v>16.19999999999996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-29.166666666666668</v>
      </c>
      <c r="P4" s="80">
        <v>24</v>
      </c>
      <c r="Q4" s="64">
        <v>-700</v>
      </c>
    </row>
    <row r="5" spans="1:17">
      <c r="A5" s="19" t="s">
        <v>7</v>
      </c>
      <c r="B5" s="126">
        <f>IF(B$2=0,0,B$4/B$2)</f>
        <v>0.64799999999999836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8</v>
      </c>
      <c r="K5" s="5">
        <v>3</v>
      </c>
      <c r="L5" s="61">
        <v>-11.400000000000006</v>
      </c>
      <c r="N5" s="76" t="s">
        <v>157</v>
      </c>
      <c r="O5" s="83">
        <f>IF(P5=0,0,Q5/P5)</f>
        <v>1814.2857142857142</v>
      </c>
      <c r="P5" s="80">
        <v>21</v>
      </c>
      <c r="Q5" s="64">
        <v>38100</v>
      </c>
    </row>
    <row r="6" spans="1:17">
      <c r="A6" s="19" t="s">
        <v>1</v>
      </c>
      <c r="B6" s="128">
        <f>IF(B$2=0,0,(B$7*1+B$8*2+B$9*3+B$10*4)/B$2)</f>
        <v>2.48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405.88235294117646</v>
      </c>
      <c r="P6" s="80">
        <v>17</v>
      </c>
      <c r="Q6" s="64">
        <v>6900</v>
      </c>
    </row>
    <row r="7" spans="1:17">
      <c r="A7" s="19" t="s">
        <v>2</v>
      </c>
      <c r="B7" s="13">
        <v>7</v>
      </c>
      <c r="C7" s="6">
        <f t="shared" ref="C7:C12" si="2">IF(B$2=0,0,B7/B$2)</f>
        <v>0.28000000000000003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11</v>
      </c>
      <c r="C9" s="7">
        <f>IF(B$2=0,0,B9/B$2)</f>
        <v>0.44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39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14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0.08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-10.65</v>
      </c>
      <c r="P12" s="79">
        <v>4</v>
      </c>
      <c r="Q12" s="67">
        <v>-42.6</v>
      </c>
    </row>
    <row r="13" spans="1:17">
      <c r="A13" s="22" t="s">
        <v>97</v>
      </c>
      <c r="B13" s="15">
        <v>35</v>
      </c>
      <c r="C13" s="11">
        <f>IF(B$3=0,0,B13/B$3)</f>
        <v>0.19337016574585636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0.18784530386740331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0.20441988950276244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0.13259668508287292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8.9666666666666686</v>
      </c>
      <c r="P25" s="80">
        <v>6</v>
      </c>
      <c r="Q25" s="68">
        <v>53.800000000000011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276</v>
      </c>
      <c r="O26" s="86">
        <f t="shared" si="3"/>
        <v>6.4888888888888907</v>
      </c>
      <c r="P26" s="80">
        <v>9</v>
      </c>
      <c r="Q26" s="68">
        <v>58.400000000000013</v>
      </c>
    </row>
    <row r="27" spans="1:17">
      <c r="A27" s="20" t="s">
        <v>132</v>
      </c>
      <c r="B27" s="97">
        <f>IF(B$18=0,0,C27/B$18)</f>
        <v>-6062.5</v>
      </c>
      <c r="C27" s="98">
        <v>-145500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16.19999999999996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263</v>
      </c>
      <c r="O29" s="86">
        <f t="shared" si="3"/>
        <v>-12.44444444444445</v>
      </c>
      <c r="P29" s="80">
        <v>9</v>
      </c>
      <c r="Q29" s="68">
        <v>-112.00000000000004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272</v>
      </c>
      <c r="O30" s="86">
        <f t="shared" si="3"/>
        <v>-13.171428571428573</v>
      </c>
      <c r="P30" s="80">
        <v>7</v>
      </c>
      <c r="Q30" s="68">
        <v>-92.2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227</v>
      </c>
      <c r="O31" s="86">
        <f t="shared" si="3"/>
        <v>-13.475</v>
      </c>
      <c r="P31" s="80">
        <v>4</v>
      </c>
      <c r="Q31" s="68">
        <v>-53.9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-71.349999999999994</v>
      </c>
      <c r="P35" s="80">
        <v>2</v>
      </c>
      <c r="Q35" s="68">
        <v>-142.69999999999999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23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23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11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23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35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20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24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11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36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7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74</v>
      </c>
      <c r="C2" s="121"/>
      <c r="E2" s="32" t="s">
        <v>181</v>
      </c>
      <c r="F2" s="29" t="s">
        <v>156</v>
      </c>
      <c r="G2" s="12">
        <v>75</v>
      </c>
      <c r="H2" s="93">
        <f>IF(B$17=0,0,G2/B$17)</f>
        <v>0.5067567567567568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835.1351351351351</v>
      </c>
      <c r="P2" s="79">
        <v>74</v>
      </c>
      <c r="Q2" s="63">
        <v>61800</v>
      </c>
    </row>
    <row r="3" spans="1:17">
      <c r="A3" s="19" t="s">
        <v>8</v>
      </c>
      <c r="B3" s="122">
        <v>568</v>
      </c>
      <c r="C3" s="123"/>
      <c r="E3" s="33" t="s">
        <v>54</v>
      </c>
      <c r="F3" s="30" t="s">
        <v>20</v>
      </c>
      <c r="G3" s="13">
        <v>72</v>
      </c>
      <c r="H3" s="94">
        <f>IF(B$17=0,0,G3/B$17)</f>
        <v>0.48648648648648651</v>
      </c>
      <c r="I3" s="56">
        <v>27</v>
      </c>
      <c r="K3" s="5">
        <v>1</v>
      </c>
      <c r="L3" s="61">
        <v>10.3</v>
      </c>
      <c r="N3" s="76" t="s">
        <v>104</v>
      </c>
      <c r="O3" s="83">
        <f t="shared" si="0"/>
        <v>371.62162162162161</v>
      </c>
      <c r="P3" s="80">
        <v>74</v>
      </c>
      <c r="Q3" s="64">
        <v>27500</v>
      </c>
    </row>
    <row r="4" spans="1:17">
      <c r="A4" s="19" t="s">
        <v>6</v>
      </c>
      <c r="B4" s="124">
        <v>799</v>
      </c>
      <c r="C4" s="125"/>
      <c r="E4" s="33" t="s">
        <v>184</v>
      </c>
      <c r="F4" s="30" t="s">
        <v>187</v>
      </c>
      <c r="G4" s="13">
        <v>67</v>
      </c>
      <c r="H4" s="94">
        <f>IF(B$17=0,0,G4/B$17)</f>
        <v>0.45270270270270269</v>
      </c>
      <c r="I4" s="56">
        <v>25</v>
      </c>
      <c r="K4" s="5">
        <v>2</v>
      </c>
      <c r="L4" s="61">
        <v>-11.7</v>
      </c>
      <c r="N4" s="76" t="s">
        <v>105</v>
      </c>
      <c r="O4" s="83">
        <f t="shared" si="0"/>
        <v>284.93150684931504</v>
      </c>
      <c r="P4" s="80">
        <v>73</v>
      </c>
      <c r="Q4" s="64">
        <v>20800</v>
      </c>
    </row>
    <row r="5" spans="1:17">
      <c r="A5" s="19" t="s">
        <v>7</v>
      </c>
      <c r="B5" s="126">
        <f>IF(B$2=0,0,B$4/B$2)</f>
        <v>10.797297297297296</v>
      </c>
      <c r="C5" s="127"/>
      <c r="E5" s="33" t="s">
        <v>60</v>
      </c>
      <c r="F5" s="30" t="s">
        <v>24</v>
      </c>
      <c r="G5" s="13">
        <v>50</v>
      </c>
      <c r="H5" s="94">
        <f>IF(B$17=0,0,G5/B$17)</f>
        <v>0.33783783783783783</v>
      </c>
      <c r="I5" s="56">
        <v>32</v>
      </c>
      <c r="K5" s="5">
        <v>3</v>
      </c>
      <c r="L5" s="61">
        <v>-4.8999999999999995</v>
      </c>
      <c r="N5" s="76" t="s">
        <v>157</v>
      </c>
      <c r="O5" s="83">
        <f>IF(P5=0,0,Q5/P5)</f>
        <v>759.70149253731347</v>
      </c>
      <c r="P5" s="80">
        <v>67</v>
      </c>
      <c r="Q5" s="64">
        <v>50900</v>
      </c>
    </row>
    <row r="6" spans="1:17">
      <c r="A6" s="19" t="s">
        <v>1</v>
      </c>
      <c r="B6" s="128">
        <f>IF(B$2=0,0,(B$7*1+B$8*2+B$9*3+B$10*4)/B$2)</f>
        <v>2.189189189189189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21</v>
      </c>
      <c r="K6" s="5">
        <v>4</v>
      </c>
      <c r="L6" s="61">
        <v>43.2</v>
      </c>
      <c r="N6" s="76" t="s">
        <v>106</v>
      </c>
      <c r="O6" s="83">
        <f t="shared" ref="O6" si="1">IF(P6=0,0,Q6/P6)</f>
        <v>959.01639344262298</v>
      </c>
      <c r="P6" s="80">
        <v>61</v>
      </c>
      <c r="Q6" s="64">
        <v>58500</v>
      </c>
    </row>
    <row r="7" spans="1:17">
      <c r="A7" s="19" t="s">
        <v>2</v>
      </c>
      <c r="B7" s="13">
        <v>24</v>
      </c>
      <c r="C7" s="6">
        <f t="shared" ref="C7:C12" si="2">IF(B$2=0,0,B7/B$2)</f>
        <v>0.32432432432432434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18</v>
      </c>
      <c r="K7" s="5">
        <v>5</v>
      </c>
      <c r="L7" s="61">
        <v>26.900000000000002</v>
      </c>
      <c r="N7" s="76" t="s">
        <v>107</v>
      </c>
      <c r="O7" s="83">
        <f t="shared" si="0"/>
        <v>1044.7368421052631</v>
      </c>
      <c r="P7" s="80">
        <v>38</v>
      </c>
      <c r="Q7" s="64">
        <v>39700</v>
      </c>
    </row>
    <row r="8" spans="1:17">
      <c r="A8" s="19" t="s">
        <v>3</v>
      </c>
      <c r="B8" s="13">
        <v>21</v>
      </c>
      <c r="C8" s="6">
        <f>IF(B$2=0,0,B8/B$2)</f>
        <v>0.28378378378378377</v>
      </c>
      <c r="E8" s="33" t="s">
        <v>59</v>
      </c>
      <c r="F8" s="30" t="s">
        <v>23</v>
      </c>
      <c r="G8" s="13">
        <v>31</v>
      </c>
      <c r="H8" s="94">
        <f>IF(B$17=0,0,G8/B$17)</f>
        <v>0.20945945945945946</v>
      </c>
      <c r="I8" s="56">
        <v>11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0.27027027027027029</v>
      </c>
      <c r="E9" s="33" t="s">
        <v>57</v>
      </c>
      <c r="F9" s="30" t="s">
        <v>21</v>
      </c>
      <c r="G9" s="13">
        <v>27</v>
      </c>
      <c r="H9" s="94">
        <f>IF(B$17=0,0,G9/B$17)</f>
        <v>0.18243243243243243</v>
      </c>
      <c r="I9" s="56">
        <v>30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9</v>
      </c>
      <c r="C10" s="7">
        <f>IF(B$2=0,0,B10/B$2)</f>
        <v>0.12162162162162163</v>
      </c>
      <c r="E10" s="33" t="s">
        <v>182</v>
      </c>
      <c r="F10" s="30" t="s">
        <v>19</v>
      </c>
      <c r="G10" s="13">
        <v>23</v>
      </c>
      <c r="H10" s="94">
        <f>IF(B$17=0,0,G10/B$17)</f>
        <v>0.1554054054054054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45</v>
      </c>
      <c r="C11" s="7">
        <f>IF(B$2=0,0,B11/B$2)</f>
        <v>0.60810810810810811</v>
      </c>
      <c r="E11" s="33" t="s">
        <v>58</v>
      </c>
      <c r="F11" s="30" t="s">
        <v>22</v>
      </c>
      <c r="G11" s="13">
        <v>5</v>
      </c>
      <c r="H11" s="94">
        <f>IF(B$17=0,0,G11/B$17)</f>
        <v>3.3783783783783786E-2</v>
      </c>
      <c r="I11" s="56">
        <v>28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1.3513513513513514E-2</v>
      </c>
      <c r="E12" s="33" t="s">
        <v>183</v>
      </c>
      <c r="F12" s="30" t="s">
        <v>186</v>
      </c>
      <c r="G12" s="13">
        <v>5</v>
      </c>
      <c r="H12" s="94">
        <f>IF(B$17=0,0,G12/B$17)</f>
        <v>3.3783783783783786E-2</v>
      </c>
      <c r="I12" s="56">
        <v>14</v>
      </c>
      <c r="K12" s="5">
        <v>10</v>
      </c>
      <c r="L12" s="61">
        <v>9.6999999999999886</v>
      </c>
      <c r="N12" s="75" t="s">
        <v>126</v>
      </c>
      <c r="O12" s="85">
        <f>IF(P12=0,0,Q12/P12)</f>
        <v>4.5040000000000004</v>
      </c>
      <c r="P12" s="79">
        <v>25</v>
      </c>
      <c r="Q12" s="67">
        <v>112.60000000000001</v>
      </c>
    </row>
    <row r="13" spans="1:17">
      <c r="A13" s="22" t="s">
        <v>97</v>
      </c>
      <c r="B13" s="15">
        <v>121</v>
      </c>
      <c r="C13" s="11">
        <f>IF(B$3=0,0,B13/B$3)</f>
        <v>0.2130281690140845</v>
      </c>
      <c r="E13" s="33" t="s">
        <v>66</v>
      </c>
      <c r="F13" s="30" t="s">
        <v>30</v>
      </c>
      <c r="G13" s="13">
        <v>4</v>
      </c>
      <c r="H13" s="94">
        <f>IF(B$17=0,0,G13/B$17)</f>
        <v>2.7027027027027029E-2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17.693750000000001</v>
      </c>
      <c r="P13" s="80">
        <v>16</v>
      </c>
      <c r="Q13" s="68">
        <v>283.10000000000002</v>
      </c>
    </row>
    <row r="14" spans="1:17">
      <c r="A14" s="19" t="s">
        <v>94</v>
      </c>
      <c r="B14" s="13">
        <v>139</v>
      </c>
      <c r="C14" s="6">
        <f>IF(B$3=0,0,B14/B$3)</f>
        <v>0.24471830985915494</v>
      </c>
      <c r="E14" s="33" t="s">
        <v>77</v>
      </c>
      <c r="F14" s="30" t="s">
        <v>41</v>
      </c>
      <c r="G14" s="13">
        <v>4</v>
      </c>
      <c r="H14" s="94">
        <f>IF(B$17=0,0,G14/B$17)</f>
        <v>2.7027027027027029E-2</v>
      </c>
      <c r="I14" s="56">
        <v>20</v>
      </c>
      <c r="K14" s="5">
        <v>12</v>
      </c>
      <c r="L14" s="61">
        <v>-33.300000000000011</v>
      </c>
      <c r="N14" s="76" t="s">
        <v>128</v>
      </c>
      <c r="O14" s="86">
        <f>IF(P14=0,0,Q14/P14)</f>
        <v>-1.2571428571428562</v>
      </c>
      <c r="P14" s="80">
        <v>14</v>
      </c>
      <c r="Q14" s="68">
        <v>-17.599999999999987</v>
      </c>
    </row>
    <row r="15" spans="1:17">
      <c r="A15" s="18" t="s">
        <v>99</v>
      </c>
      <c r="B15" s="12">
        <f>B21</f>
        <v>75</v>
      </c>
      <c r="C15" s="4">
        <f>IF(B$13=0,0,B15/B$13)</f>
        <v>0.6198347107438017</v>
      </c>
      <c r="E15" s="33" t="s">
        <v>74</v>
      </c>
      <c r="F15" s="30" t="s">
        <v>38</v>
      </c>
      <c r="G15" s="13">
        <v>3</v>
      </c>
      <c r="H15" s="94">
        <f>IF(B$17=0,0,G15/B$17)</f>
        <v>2.0270270270270271E-2</v>
      </c>
      <c r="I15" s="56">
        <v>19</v>
      </c>
      <c r="K15" s="5">
        <v>13</v>
      </c>
      <c r="L15" s="61">
        <v>27.699999999999989</v>
      </c>
      <c r="N15" s="77" t="s">
        <v>159</v>
      </c>
      <c r="O15" s="87">
        <f>IF(P15=0,0,Q15/P15)</f>
        <v>22.152631578947371</v>
      </c>
      <c r="P15" s="81">
        <v>19</v>
      </c>
      <c r="Q15" s="69">
        <v>420.90000000000003</v>
      </c>
    </row>
    <row r="16" spans="1:17">
      <c r="A16" s="18" t="s">
        <v>100</v>
      </c>
      <c r="B16" s="12">
        <f>B22</f>
        <v>58</v>
      </c>
      <c r="C16" s="4">
        <f>IF(B$14=0,0,B16/B$14)</f>
        <v>0.41726618705035973</v>
      </c>
      <c r="E16" s="33" t="s">
        <v>67</v>
      </c>
      <c r="F16" s="30" t="s">
        <v>31</v>
      </c>
      <c r="G16" s="13">
        <v>2</v>
      </c>
      <c r="H16" s="94">
        <f>IF(B$17=0,0,G16/B$17)</f>
        <v>1.3513513513513514E-2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0.26056338028169013</v>
      </c>
      <c r="E17" s="33" t="s">
        <v>61</v>
      </c>
      <c r="F17" s="30" t="s">
        <v>25</v>
      </c>
      <c r="G17" s="13">
        <v>1</v>
      </c>
      <c r="H17" s="94">
        <f>IF(B$17=0,0,G17/B$17)</f>
        <v>6.7567567567567571E-3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69</v>
      </c>
      <c r="C18" s="6">
        <f>IF(B$3=0,0,B18/B$3)</f>
        <v>0.12147887323943662</v>
      </c>
      <c r="E18" s="33" t="s">
        <v>62</v>
      </c>
      <c r="F18" s="30" t="s">
        <v>26</v>
      </c>
      <c r="G18" s="13">
        <v>1</v>
      </c>
      <c r="H18" s="94">
        <f>IF(B$17=0,0,G18/B$17)</f>
        <v>6.7567567567567571E-3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 t="shared" ref="O18:O37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57</v>
      </c>
      <c r="C19" s="6">
        <f>IF(B$17=0,0,B19/B$17)</f>
        <v>0.38513513513513514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 t="shared" si="3"/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91</v>
      </c>
      <c r="C20" s="6">
        <f>IF(B$17=0,0,B20/B$17)</f>
        <v>0.61486486486486491</v>
      </c>
      <c r="E20" s="33" t="s">
        <v>71</v>
      </c>
      <c r="F20" s="30" t="s">
        <v>35</v>
      </c>
      <c r="G20" s="13">
        <v>1</v>
      </c>
      <c r="H20" s="94">
        <f>IF(B$17=0,0,G20/B$17)</f>
        <v>6.7567567567567571E-3</v>
      </c>
      <c r="I20" s="56">
        <v>18</v>
      </c>
      <c r="K20" s="5">
        <v>18</v>
      </c>
      <c r="L20" s="61">
        <v>145.99999999999997</v>
      </c>
      <c r="N20" s="76" t="s">
        <v>333</v>
      </c>
      <c r="O20" s="86">
        <f t="shared" si="3"/>
        <v>32.457142857142856</v>
      </c>
      <c r="P20" s="80">
        <v>7</v>
      </c>
      <c r="Q20" s="68">
        <v>227.2</v>
      </c>
    </row>
    <row r="21" spans="1:17">
      <c r="A21" s="19" t="s">
        <v>151</v>
      </c>
      <c r="B21" s="13">
        <v>75</v>
      </c>
      <c r="C21" s="6">
        <f>IF(B$17=0,0,B21/B$17)</f>
        <v>0.5067567567567568</v>
      </c>
      <c r="E21" s="33" t="s">
        <v>76</v>
      </c>
      <c r="F21" s="30" t="s">
        <v>40</v>
      </c>
      <c r="G21" s="13">
        <v>1</v>
      </c>
      <c r="H21" s="94">
        <f>IF(B$17=0,0,G21/B$17)</f>
        <v>6.7567567567567571E-3</v>
      </c>
      <c r="I21" s="56">
        <v>7</v>
      </c>
      <c r="K21" s="5">
        <v>19</v>
      </c>
      <c r="L21" s="61">
        <v>152.69999999999996</v>
      </c>
      <c r="N21" s="76" t="s">
        <v>297</v>
      </c>
      <c r="O21" s="86">
        <f t="shared" si="3"/>
        <v>31.400000000000002</v>
      </c>
      <c r="P21" s="80">
        <v>3</v>
      </c>
      <c r="Q21" s="68">
        <v>94.2</v>
      </c>
    </row>
    <row r="22" spans="1:17">
      <c r="A22" s="19" t="s">
        <v>149</v>
      </c>
      <c r="B22" s="13">
        <v>58</v>
      </c>
      <c r="C22" s="6">
        <f>IF(B$17=0,0,B22/B$17)</f>
        <v>0.39189189189189189</v>
      </c>
      <c r="E22" s="33" t="s">
        <v>78</v>
      </c>
      <c r="F22" s="30" t="s">
        <v>42</v>
      </c>
      <c r="G22" s="13">
        <v>1</v>
      </c>
      <c r="H22" s="94">
        <f>IF(B$17=0,0,G22/B$17)</f>
        <v>6.7567567567567571E-3</v>
      </c>
      <c r="I22" s="56">
        <v>10</v>
      </c>
      <c r="K22" s="5">
        <v>20</v>
      </c>
      <c r="L22" s="61">
        <v>162.19999999999996</v>
      </c>
      <c r="N22" s="76" t="s">
        <v>258</v>
      </c>
      <c r="O22" s="86">
        <f t="shared" si="3"/>
        <v>30.900000000000002</v>
      </c>
      <c r="P22" s="80">
        <v>3</v>
      </c>
      <c r="Q22" s="68">
        <v>92.7</v>
      </c>
    </row>
    <row r="23" spans="1:17">
      <c r="A23" s="19" t="s">
        <v>150</v>
      </c>
      <c r="B23" s="13">
        <v>15</v>
      </c>
      <c r="C23" s="6">
        <f>IF(B$17=0,0,B23/B$17)</f>
        <v>0.10135135135135136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324</v>
      </c>
      <c r="O23" s="86">
        <f t="shared" si="3"/>
        <v>29.800000000000004</v>
      </c>
      <c r="P23" s="80">
        <v>9</v>
      </c>
      <c r="Q23" s="68">
        <v>268.20000000000005</v>
      </c>
    </row>
    <row r="24" spans="1:17">
      <c r="A24" s="19" t="s">
        <v>5</v>
      </c>
      <c r="B24" s="16">
        <f>IF(B$17=0,0,C24/B$17)</f>
        <v>5807.4324324324325</v>
      </c>
      <c r="C24" s="8">
        <v>859500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235</v>
      </c>
      <c r="O24" s="86">
        <f t="shared" si="3"/>
        <v>25.904347826086951</v>
      </c>
      <c r="P24" s="80">
        <v>23</v>
      </c>
      <c r="Q24" s="68">
        <v>595.79999999999984</v>
      </c>
    </row>
    <row r="25" spans="1:17">
      <c r="A25" s="20" t="s">
        <v>133</v>
      </c>
      <c r="B25" s="97">
        <f>IF($B$17-B$16=0,0,C25/($B$17-B$16))</f>
        <v>7042.2222222222226</v>
      </c>
      <c r="C25" s="98">
        <v>633800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255</v>
      </c>
      <c r="O25" s="86">
        <f t="shared" si="3"/>
        <v>22.211111111111109</v>
      </c>
      <c r="P25" s="80">
        <v>9</v>
      </c>
      <c r="Q25" s="68">
        <v>199.89999999999998</v>
      </c>
    </row>
    <row r="26" spans="1:17">
      <c r="A26" s="20" t="s">
        <v>134</v>
      </c>
      <c r="B26" s="97">
        <f>IF(B$16=0,0,C26/B$16)</f>
        <v>3891.3793103448274</v>
      </c>
      <c r="C26" s="98">
        <v>225700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272</v>
      </c>
      <c r="O26" s="86">
        <f t="shared" si="3"/>
        <v>19.507142857142856</v>
      </c>
      <c r="P26" s="80">
        <v>28</v>
      </c>
      <c r="Q26" s="68">
        <v>546.19999999999993</v>
      </c>
    </row>
    <row r="27" spans="1:17">
      <c r="A27" s="20" t="s">
        <v>132</v>
      </c>
      <c r="B27" s="97">
        <f>IF(B$18=0,0,C27/B$18)</f>
        <v>-4544.927536231884</v>
      </c>
      <c r="C27" s="98">
        <v>-313600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 t="shared" si="3"/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277</v>
      </c>
      <c r="O28" s="86">
        <f t="shared" si="3"/>
        <v>14.773333333333335</v>
      </c>
      <c r="P28" s="80">
        <v>30</v>
      </c>
      <c r="Q28" s="68">
        <v>443.20000000000005</v>
      </c>
    </row>
    <row r="29" spans="1:17">
      <c r="A29" s="19" t="s">
        <v>131</v>
      </c>
      <c r="B29" s="13">
        <v>30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 t="shared" si="3"/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244</v>
      </c>
      <c r="O30" s="86">
        <f t="shared" si="3"/>
        <v>12.44444444444445</v>
      </c>
      <c r="P30" s="80">
        <v>9</v>
      </c>
      <c r="Q30" s="68">
        <v>112.00000000000004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 t="shared" si="3"/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 t="shared" si="3"/>
        <v>6.5250000000000039</v>
      </c>
      <c r="P33" s="80">
        <v>16</v>
      </c>
      <c r="Q33" s="68">
        <v>104.40000000000006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 t="shared" si="3"/>
        <v>-6.9972222222222227</v>
      </c>
      <c r="P34" s="80">
        <v>36</v>
      </c>
      <c r="Q34" s="68">
        <v>-251.9</v>
      </c>
    </row>
    <row r="35" spans="1:17">
      <c r="A35" s="52" t="s">
        <v>139</v>
      </c>
      <c r="B35" s="99">
        <v>17</v>
      </c>
      <c r="C35" s="102">
        <f t="shared" ref="C35:C47" si="4">IF(B$17=0,0,B35/B$17)</f>
        <v>0.11486486486486487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 t="shared" si="3"/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38</v>
      </c>
      <c r="C36" s="6">
        <f t="shared" si="4"/>
        <v>0.25675675675675674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 t="shared" si="3"/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38</v>
      </c>
      <c r="C37" s="6">
        <f t="shared" si="4"/>
        <v>0.25675675675675674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 t="shared" si="3"/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25</v>
      </c>
      <c r="C38" s="6">
        <f t="shared" si="4"/>
        <v>0.16891891891891891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21</v>
      </c>
      <c r="C39" s="6">
        <f t="shared" si="4"/>
        <v>0.14189189189189189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5</v>
      </c>
      <c r="C40" s="6">
        <f t="shared" si="4"/>
        <v>3.3783783783783786E-2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</sheetData>
  <sortState xmlns:xlrd2="http://schemas.microsoft.com/office/spreadsheetml/2017/richdata2" ref="E2:I77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23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25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90</v>
      </c>
      <c r="C2" s="121"/>
      <c r="E2" s="32" t="s">
        <v>54</v>
      </c>
      <c r="F2" s="29" t="s">
        <v>20</v>
      </c>
      <c r="G2" s="12">
        <v>81</v>
      </c>
      <c r="H2" s="93">
        <f>IF(B$17=0,0,G2/B$17)</f>
        <v>0.58695652173913049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-1293.3333333333333</v>
      </c>
      <c r="P2" s="79">
        <v>90</v>
      </c>
      <c r="Q2" s="63">
        <v>-116400</v>
      </c>
    </row>
    <row r="3" spans="1:17">
      <c r="A3" s="19" t="s">
        <v>8</v>
      </c>
      <c r="B3" s="122">
        <v>662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0.57246376811594202</v>
      </c>
      <c r="I3" s="56">
        <v>14</v>
      </c>
      <c r="K3" s="5">
        <v>1</v>
      </c>
      <c r="L3" s="61">
        <v>6.3</v>
      </c>
      <c r="N3" s="76" t="s">
        <v>104</v>
      </c>
      <c r="O3" s="83">
        <f t="shared" si="0"/>
        <v>477.77777777777777</v>
      </c>
      <c r="P3" s="80">
        <v>90</v>
      </c>
      <c r="Q3" s="64">
        <v>43000</v>
      </c>
    </row>
    <row r="4" spans="1:17">
      <c r="A4" s="19" t="s">
        <v>6</v>
      </c>
      <c r="B4" s="124">
        <v>-259.89999999999998</v>
      </c>
      <c r="C4" s="125"/>
      <c r="E4" s="33" t="s">
        <v>184</v>
      </c>
      <c r="F4" s="30" t="s">
        <v>187</v>
      </c>
      <c r="G4" s="13">
        <v>69</v>
      </c>
      <c r="H4" s="94">
        <f>IF(B$17=0,0,G4/B$17)</f>
        <v>0.5</v>
      </c>
      <c r="I4" s="56">
        <v>17</v>
      </c>
      <c r="K4" s="5">
        <v>2</v>
      </c>
      <c r="L4" s="61">
        <v>15.8</v>
      </c>
      <c r="N4" s="76" t="s">
        <v>105</v>
      </c>
      <c r="O4" s="83">
        <f t="shared" si="0"/>
        <v>-605.61797752808991</v>
      </c>
      <c r="P4" s="80">
        <v>89</v>
      </c>
      <c r="Q4" s="64">
        <v>-53900</v>
      </c>
    </row>
    <row r="5" spans="1:17">
      <c r="A5" s="19" t="s">
        <v>7</v>
      </c>
      <c r="B5" s="126">
        <f>IF(B$2=0,0,B$4/B$2)</f>
        <v>-2.8877777777777776</v>
      </c>
      <c r="C5" s="127"/>
      <c r="E5" s="33" t="s">
        <v>60</v>
      </c>
      <c r="F5" s="30" t="s">
        <v>24</v>
      </c>
      <c r="G5" s="13">
        <v>48</v>
      </c>
      <c r="H5" s="94">
        <f>IF(B$17=0,0,G5/B$17)</f>
        <v>0.34782608695652173</v>
      </c>
      <c r="I5" s="56">
        <v>30</v>
      </c>
      <c r="K5" s="5">
        <v>3</v>
      </c>
      <c r="L5" s="61">
        <v>0.60000000000000142</v>
      </c>
      <c r="N5" s="76" t="s">
        <v>157</v>
      </c>
      <c r="O5" s="83">
        <f>IF(P5=0,0,Q5/P5)</f>
        <v>-845.88235294117646</v>
      </c>
      <c r="P5" s="80">
        <v>85</v>
      </c>
      <c r="Q5" s="64">
        <v>-71900</v>
      </c>
    </row>
    <row r="6" spans="1:17">
      <c r="A6" s="19" t="s">
        <v>1</v>
      </c>
      <c r="B6" s="128">
        <f>IF(B$2=0,0,(B$7*1+B$8*2+B$9*3+B$10*4)/B$2)</f>
        <v>2.5777777777777779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0.27536231884057971</v>
      </c>
      <c r="I6" s="56">
        <v>20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-372.463768115942</v>
      </c>
      <c r="P6" s="80">
        <v>69</v>
      </c>
      <c r="Q6" s="64">
        <v>-25700</v>
      </c>
    </row>
    <row r="7" spans="1:17">
      <c r="A7" s="19" t="s">
        <v>2</v>
      </c>
      <c r="B7" s="13">
        <v>23</v>
      </c>
      <c r="C7" s="6">
        <f t="shared" ref="C7:C12" si="2">IF(B$2=0,0,B7/B$2)</f>
        <v>0.25555555555555554</v>
      </c>
      <c r="E7" s="33" t="s">
        <v>55</v>
      </c>
      <c r="F7" s="30" t="s">
        <v>155</v>
      </c>
      <c r="G7" s="13">
        <v>34</v>
      </c>
      <c r="H7" s="94">
        <f>IF(B$17=0,0,G7/B$17)</f>
        <v>0.24637681159420291</v>
      </c>
      <c r="I7" s="56">
        <v>16</v>
      </c>
      <c r="K7" s="5">
        <v>5</v>
      </c>
      <c r="L7" s="61">
        <v>129</v>
      </c>
      <c r="N7" s="76" t="s">
        <v>107</v>
      </c>
      <c r="O7" s="83">
        <f t="shared" si="0"/>
        <v>2419.1489361702129</v>
      </c>
      <c r="P7" s="80">
        <v>47</v>
      </c>
      <c r="Q7" s="64">
        <v>113700</v>
      </c>
    </row>
    <row r="8" spans="1:17">
      <c r="A8" s="19" t="s">
        <v>3</v>
      </c>
      <c r="B8" s="13">
        <v>16</v>
      </c>
      <c r="C8" s="6">
        <f>IF(B$2=0,0,B8/B$2)</f>
        <v>0.17777777777777778</v>
      </c>
      <c r="E8" s="33" t="s">
        <v>57</v>
      </c>
      <c r="F8" s="30" t="s">
        <v>21</v>
      </c>
      <c r="G8" s="13">
        <v>26</v>
      </c>
      <c r="H8" s="94">
        <f>IF(B$17=0,0,G8/B$17)</f>
        <v>0.18840579710144928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27</v>
      </c>
      <c r="C9" s="7">
        <f>IF(B$2=0,0,B9/B$2)</f>
        <v>0.3</v>
      </c>
      <c r="E9" s="33" t="s">
        <v>59</v>
      </c>
      <c r="F9" s="30" t="s">
        <v>23</v>
      </c>
      <c r="G9" s="13">
        <v>23</v>
      </c>
      <c r="H9" s="94">
        <f>IF(B$17=0,0,G9/B$17)</f>
        <v>0.16666666666666666</v>
      </c>
      <c r="I9" s="56">
        <v>19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24</v>
      </c>
      <c r="C10" s="7">
        <f>IF(B$2=0,0,B10/B$2)</f>
        <v>0.26666666666666666</v>
      </c>
      <c r="E10" s="33" t="s">
        <v>182</v>
      </c>
      <c r="F10" s="30" t="s">
        <v>19</v>
      </c>
      <c r="G10" s="13">
        <v>13</v>
      </c>
      <c r="H10" s="94">
        <f>IF(B$17=0,0,G10/B$17)</f>
        <v>9.420289855072464E-2</v>
      </c>
      <c r="I10" s="56">
        <v>18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39</v>
      </c>
      <c r="C11" s="7">
        <f>IF(B$2=0,0,B11/B$2)</f>
        <v>0.43333333333333335</v>
      </c>
      <c r="E11" s="33" t="s">
        <v>58</v>
      </c>
      <c r="F11" s="30" t="s">
        <v>22</v>
      </c>
      <c r="G11" s="13">
        <v>10</v>
      </c>
      <c r="H11" s="94">
        <f>IF(B$17=0,0,G11/B$17)</f>
        <v>7.2463768115942032E-2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1.1111111111111112E-2</v>
      </c>
      <c r="E12" s="33" t="s">
        <v>74</v>
      </c>
      <c r="F12" s="30" t="s">
        <v>38</v>
      </c>
      <c r="G12" s="13">
        <v>8</v>
      </c>
      <c r="H12" s="94">
        <f>IF(B$17=0,0,G12/B$17)</f>
        <v>5.7971014492753624E-2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-8.8888888888888893</v>
      </c>
      <c r="P12" s="79">
        <v>18</v>
      </c>
      <c r="Q12" s="67">
        <v>-160</v>
      </c>
    </row>
    <row r="13" spans="1:17">
      <c r="A13" s="22" t="s">
        <v>97</v>
      </c>
      <c r="B13" s="15">
        <v>154</v>
      </c>
      <c r="C13" s="11">
        <f>IF(B$3=0,0,B13/B$3)</f>
        <v>0.23262839879154079</v>
      </c>
      <c r="E13" s="33" t="s">
        <v>183</v>
      </c>
      <c r="F13" s="30" t="s">
        <v>186</v>
      </c>
      <c r="G13" s="13">
        <v>5</v>
      </c>
      <c r="H13" s="94">
        <f>IF(B$17=0,0,G13/B$17)</f>
        <v>3.6231884057971016E-2</v>
      </c>
      <c r="I13" s="56">
        <v>13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169</v>
      </c>
      <c r="C14" s="6">
        <f>IF(B$3=0,0,B14/B$3)</f>
        <v>0.25528700906344409</v>
      </c>
      <c r="E14" s="33" t="s">
        <v>66</v>
      </c>
      <c r="F14" s="30" t="s">
        <v>30</v>
      </c>
      <c r="G14" s="13">
        <v>4</v>
      </c>
      <c r="H14" s="94">
        <f>IF(B$17=0,0,G14/B$17)</f>
        <v>2.8985507246376812E-2</v>
      </c>
      <c r="I14" s="56">
        <v>5</v>
      </c>
      <c r="K14" s="5">
        <v>12</v>
      </c>
      <c r="L14" s="61">
        <v>369.3</v>
      </c>
      <c r="N14" s="76" t="s">
        <v>128</v>
      </c>
      <c r="O14" s="86">
        <f>IF(P14=0,0,Q14/P14)</f>
        <v>0.5666666666666681</v>
      </c>
      <c r="P14" s="80">
        <v>24</v>
      </c>
      <c r="Q14" s="68">
        <v>13.600000000000033</v>
      </c>
    </row>
    <row r="15" spans="1:17">
      <c r="A15" s="18" t="s">
        <v>99</v>
      </c>
      <c r="B15" s="12">
        <f>B21</f>
        <v>78</v>
      </c>
      <c r="C15" s="4">
        <f>IF(B$13=0,0,B15/B$13)</f>
        <v>0.50649350649350644</v>
      </c>
      <c r="E15" s="33" t="s">
        <v>77</v>
      </c>
      <c r="F15" s="30" t="s">
        <v>41</v>
      </c>
      <c r="G15" s="13">
        <v>4</v>
      </c>
      <c r="H15" s="94">
        <f>IF(B$17=0,0,G15/B$17)</f>
        <v>2.8985507246376812E-2</v>
      </c>
      <c r="I15" s="56">
        <v>19</v>
      </c>
      <c r="K15" s="5">
        <v>13</v>
      </c>
      <c r="L15" s="61">
        <v>353.5</v>
      </c>
      <c r="N15" s="77" t="s">
        <v>159</v>
      </c>
      <c r="O15" s="87">
        <f>IF(P15=0,0,Q15/P15)</f>
        <v>-15.686363636363637</v>
      </c>
      <c r="P15" s="81">
        <v>22</v>
      </c>
      <c r="Q15" s="69">
        <v>-345.1</v>
      </c>
    </row>
    <row r="16" spans="1:17">
      <c r="A16" s="18" t="s">
        <v>100</v>
      </c>
      <c r="B16" s="12">
        <f>B22</f>
        <v>56</v>
      </c>
      <c r="C16" s="4">
        <f>IF(B$14=0,0,B16/B$14)</f>
        <v>0.33136094674556216</v>
      </c>
      <c r="E16" s="33" t="s">
        <v>63</v>
      </c>
      <c r="F16" s="30" t="s">
        <v>27</v>
      </c>
      <c r="G16" s="13">
        <v>2</v>
      </c>
      <c r="H16" s="94">
        <f>IF(B$17=0,0,G16/B$17)</f>
        <v>1.4492753623188406E-2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138</v>
      </c>
      <c r="C17" s="4">
        <f>IF(B$3=0,0,B17/B$3)</f>
        <v>0.20845921450151059</v>
      </c>
      <c r="E17" s="33" t="s">
        <v>62</v>
      </c>
      <c r="F17" s="30" t="s">
        <v>26</v>
      </c>
      <c r="G17" s="13">
        <v>1</v>
      </c>
      <c r="H17" s="94">
        <f>IF(B$17=0,0,G17/B$17)</f>
        <v>7.246376811594203E-3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111</v>
      </c>
      <c r="C18" s="6">
        <f>IF(B$3=0,0,B18/B$3)</f>
        <v>0.16767371601208458</v>
      </c>
      <c r="E18" s="33" t="s">
        <v>67</v>
      </c>
      <c r="F18" s="30" t="s">
        <v>31</v>
      </c>
      <c r="G18" s="13">
        <v>1</v>
      </c>
      <c r="H18" s="94">
        <f>IF(B$17=0,0,G18/B$17)</f>
        <v>7.246376811594203E-3</v>
      </c>
      <c r="I18" s="56">
        <v>12</v>
      </c>
      <c r="K18" s="5">
        <v>16</v>
      </c>
      <c r="L18" s="61">
        <v>253.7</v>
      </c>
      <c r="N18" s="75" t="s">
        <v>297</v>
      </c>
      <c r="O18" s="85">
        <f t="shared" ref="O18:O36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55</v>
      </c>
      <c r="C19" s="6">
        <f>IF(B$17=0,0,B19/B$17)</f>
        <v>0.39855072463768115</v>
      </c>
      <c r="E19" s="33" t="s">
        <v>69</v>
      </c>
      <c r="F19" s="30" t="s">
        <v>33</v>
      </c>
      <c r="G19" s="13">
        <v>1</v>
      </c>
      <c r="H19" s="94">
        <f>IF(B$17=0,0,G19/B$17)</f>
        <v>7.246376811594203E-3</v>
      </c>
      <c r="I19" s="56">
        <v>10</v>
      </c>
      <c r="K19" s="5">
        <v>17</v>
      </c>
      <c r="L19" s="61">
        <v>255.5</v>
      </c>
      <c r="N19" s="76" t="s">
        <v>238</v>
      </c>
      <c r="O19" s="86">
        <f t="shared" si="3"/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83</v>
      </c>
      <c r="C20" s="6">
        <f>IF(B$17=0,0,B20/B$17)</f>
        <v>0.60144927536231885</v>
      </c>
      <c r="E20" s="33" t="s">
        <v>76</v>
      </c>
      <c r="F20" s="30" t="s">
        <v>40</v>
      </c>
      <c r="G20" s="13">
        <v>1</v>
      </c>
      <c r="H20" s="94">
        <f>IF(B$17=0,0,G20/B$17)</f>
        <v>7.246376811594203E-3</v>
      </c>
      <c r="I20" s="56">
        <v>5</v>
      </c>
      <c r="K20" s="5">
        <v>18</v>
      </c>
      <c r="L20" s="61">
        <v>226.5</v>
      </c>
      <c r="N20" s="76" t="s">
        <v>269</v>
      </c>
      <c r="O20" s="86">
        <f t="shared" si="3"/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78</v>
      </c>
      <c r="C21" s="6">
        <f>IF(B$17=0,0,B21/B$17)</f>
        <v>0.56521739130434778</v>
      </c>
      <c r="E21" s="33" t="s">
        <v>78</v>
      </c>
      <c r="F21" s="30" t="s">
        <v>42</v>
      </c>
      <c r="G21" s="13">
        <v>1</v>
      </c>
      <c r="H21" s="94">
        <f>IF(B$17=0,0,G21/B$17)</f>
        <v>7.246376811594203E-3</v>
      </c>
      <c r="I21" s="56">
        <v>9</v>
      </c>
      <c r="K21" s="5">
        <v>19</v>
      </c>
      <c r="L21" s="61">
        <v>276.5</v>
      </c>
      <c r="N21" s="76" t="s">
        <v>241</v>
      </c>
      <c r="O21" s="86">
        <f t="shared" si="3"/>
        <v>39.5</v>
      </c>
      <c r="P21" s="80">
        <v>2</v>
      </c>
      <c r="Q21" s="68">
        <v>79</v>
      </c>
    </row>
    <row r="22" spans="1:17">
      <c r="A22" s="19" t="s">
        <v>149</v>
      </c>
      <c r="B22" s="13">
        <v>56</v>
      </c>
      <c r="C22" s="6">
        <f>IF(B$17=0,0,B22/B$17)</f>
        <v>0.40579710144927539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324</v>
      </c>
      <c r="O22" s="86">
        <f t="shared" si="3"/>
        <v>23.150000000000002</v>
      </c>
      <c r="P22" s="80">
        <v>10</v>
      </c>
      <c r="Q22" s="68">
        <v>231.50000000000003</v>
      </c>
    </row>
    <row r="23" spans="1:17">
      <c r="A23" s="19" t="s">
        <v>150</v>
      </c>
      <c r="B23" s="13">
        <v>4</v>
      </c>
      <c r="C23" s="6">
        <f>IF(B$17=0,0,B23/B$17)</f>
        <v>2.8985507246376812E-2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333</v>
      </c>
      <c r="O23" s="86">
        <f t="shared" si="3"/>
        <v>21.106249999999999</v>
      </c>
      <c r="P23" s="80">
        <v>16</v>
      </c>
      <c r="Q23" s="68">
        <v>337.7</v>
      </c>
    </row>
    <row r="24" spans="1:17">
      <c r="A24" s="19" t="s">
        <v>5</v>
      </c>
      <c r="B24" s="16">
        <f>IF(B$17=0,0,C24/B$17)</f>
        <v>6401.449275362319</v>
      </c>
      <c r="C24" s="8">
        <v>883400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169</v>
      </c>
      <c r="O24" s="86">
        <f t="shared" si="3"/>
        <v>13.468749999999996</v>
      </c>
      <c r="P24" s="80">
        <v>16</v>
      </c>
      <c r="Q24" s="68">
        <v>215.49999999999994</v>
      </c>
    </row>
    <row r="25" spans="1:17">
      <c r="A25" s="20" t="s">
        <v>133</v>
      </c>
      <c r="B25" s="97">
        <f>IF($B$17-B$16=0,0,C25/($B$17-B$16))</f>
        <v>7569.5121951219517</v>
      </c>
      <c r="C25" s="98">
        <v>620700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 t="shared" si="3"/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4691.0714285714284</v>
      </c>
      <c r="C26" s="98">
        <v>262700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 t="shared" si="3"/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-5357.6576576576581</v>
      </c>
      <c r="C27" s="98">
        <v>-594700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 t="shared" si="3"/>
        <v>2.4195121951219578</v>
      </c>
      <c r="P27" s="80">
        <v>41</v>
      </c>
      <c r="Q27" s="68">
        <v>99.200000000000273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 t="shared" si="3"/>
        <v>-4.3727272727272712</v>
      </c>
      <c r="P28" s="80">
        <v>33</v>
      </c>
      <c r="Q28" s="68">
        <v>-144.29999999999995</v>
      </c>
    </row>
    <row r="29" spans="1:17">
      <c r="A29" s="19" t="s">
        <v>131</v>
      </c>
      <c r="B29" s="13">
        <v>27</v>
      </c>
      <c r="C29" s="96">
        <v>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 t="shared" si="3"/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 t="shared" si="3"/>
        <v>-17.724074074074071</v>
      </c>
      <c r="P31" s="80">
        <v>54</v>
      </c>
      <c r="Q31" s="68">
        <v>-957.0999999999998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 t="shared" si="3"/>
        <v>-19.507142857142846</v>
      </c>
      <c r="P32" s="80">
        <v>28</v>
      </c>
      <c r="Q32" s="68">
        <v>-546.1999999999997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 t="shared" si="3"/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 t="shared" si="3"/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0.15942028985507245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25</v>
      </c>
      <c r="C36" s="6">
        <f t="shared" si="4"/>
        <v>0.18115942028985507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28</v>
      </c>
      <c r="C37" s="6">
        <f t="shared" si="4"/>
        <v>0.20289855072463769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28</v>
      </c>
      <c r="C38" s="6">
        <f t="shared" si="4"/>
        <v>0.20289855072463769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17</v>
      </c>
      <c r="C39" s="6">
        <f t="shared" si="4"/>
        <v>0.12318840579710146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13</v>
      </c>
      <c r="C40" s="6">
        <f t="shared" si="4"/>
        <v>9.420289855072464E-2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7.246376811594203E-3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7.246376811594203E-3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</sheetData>
  <sortState xmlns:xlrd2="http://schemas.microsoft.com/office/spreadsheetml/2017/richdata2" ref="E2:I9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3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91</v>
      </c>
      <c r="C2" s="121"/>
      <c r="E2" s="32" t="s">
        <v>181</v>
      </c>
      <c r="F2" s="29" t="s">
        <v>156</v>
      </c>
      <c r="G2" s="12">
        <v>77</v>
      </c>
      <c r="H2" s="93">
        <f>IF(B$17=0,0,G2/B$17)</f>
        <v>0.5273972602739726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10</v>
      </c>
      <c r="P2" s="79">
        <v>90</v>
      </c>
      <c r="Q2" s="63">
        <v>900</v>
      </c>
    </row>
    <row r="3" spans="1:17">
      <c r="A3" s="19" t="s">
        <v>8</v>
      </c>
      <c r="B3" s="122">
        <v>633</v>
      </c>
      <c r="C3" s="123"/>
      <c r="E3" s="33" t="s">
        <v>54</v>
      </c>
      <c r="F3" s="30" t="s">
        <v>20</v>
      </c>
      <c r="G3" s="13">
        <v>77</v>
      </c>
      <c r="H3" s="94">
        <f>IF(B$17=0,0,G3/B$17)</f>
        <v>0.5273972602739726</v>
      </c>
      <c r="I3" s="56">
        <v>22</v>
      </c>
      <c r="K3" s="5">
        <v>1</v>
      </c>
      <c r="L3" s="61">
        <v>-47</v>
      </c>
      <c r="N3" s="76" t="s">
        <v>104</v>
      </c>
      <c r="O3" s="83">
        <f t="shared" si="0"/>
        <v>-81.318681318681314</v>
      </c>
      <c r="P3" s="80">
        <v>91</v>
      </c>
      <c r="Q3" s="64">
        <v>-7400</v>
      </c>
    </row>
    <row r="4" spans="1:17">
      <c r="A4" s="19" t="s">
        <v>6</v>
      </c>
      <c r="B4" s="124">
        <v>215.9</v>
      </c>
      <c r="C4" s="125"/>
      <c r="E4" s="33" t="s">
        <v>184</v>
      </c>
      <c r="F4" s="30" t="s">
        <v>187</v>
      </c>
      <c r="G4" s="13">
        <v>70</v>
      </c>
      <c r="H4" s="94">
        <f>IF(B$17=0,0,G4/B$17)</f>
        <v>0.47945205479452052</v>
      </c>
      <c r="I4" s="56">
        <v>24</v>
      </c>
      <c r="K4" s="5">
        <v>2</v>
      </c>
      <c r="L4" s="61">
        <v>-38</v>
      </c>
      <c r="N4" s="76" t="s">
        <v>105</v>
      </c>
      <c r="O4" s="83">
        <f t="shared" si="0"/>
        <v>532.58426966292132</v>
      </c>
      <c r="P4" s="80">
        <v>89</v>
      </c>
      <c r="Q4" s="64">
        <v>47400</v>
      </c>
    </row>
    <row r="5" spans="1:17">
      <c r="A5" s="19" t="s">
        <v>7</v>
      </c>
      <c r="B5" s="126">
        <f>IF(B$2=0,0,B$4/B$2)</f>
        <v>2.3725274725274725</v>
      </c>
      <c r="C5" s="127"/>
      <c r="E5" s="33" t="s">
        <v>60</v>
      </c>
      <c r="F5" s="30" t="s">
        <v>24</v>
      </c>
      <c r="G5" s="13">
        <v>51</v>
      </c>
      <c r="H5" s="94">
        <f>IF(B$17=0,0,G5/B$17)</f>
        <v>0.34931506849315069</v>
      </c>
      <c r="I5" s="56">
        <v>29</v>
      </c>
      <c r="K5" s="5">
        <v>3</v>
      </c>
      <c r="L5" s="61">
        <v>-56.4</v>
      </c>
      <c r="N5" s="76" t="s">
        <v>157</v>
      </c>
      <c r="O5" s="83">
        <f>IF(P5=0,0,Q5/P5)</f>
        <v>-431.16883116883116</v>
      </c>
      <c r="P5" s="80">
        <v>77</v>
      </c>
      <c r="Q5" s="64">
        <v>-33200</v>
      </c>
    </row>
    <row r="6" spans="1:17">
      <c r="A6" s="19" t="s">
        <v>1</v>
      </c>
      <c r="B6" s="128">
        <f>IF(B$2=0,0,(B$7*1+B$8*2+B$9*3+B$10*4)/B$2)</f>
        <v>2.4285714285714284</v>
      </c>
      <c r="C6" s="129"/>
      <c r="E6" s="33" t="s">
        <v>55</v>
      </c>
      <c r="F6" s="30" t="s">
        <v>155</v>
      </c>
      <c r="G6" s="13">
        <v>38</v>
      </c>
      <c r="H6" s="94">
        <f>IF(B$17=0,0,G6/B$17)</f>
        <v>0.26027397260273971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622.80701754385962</v>
      </c>
      <c r="P6" s="80">
        <v>57</v>
      </c>
      <c r="Q6" s="64">
        <v>35500</v>
      </c>
    </row>
    <row r="7" spans="1:17">
      <c r="A7" s="19" t="s">
        <v>2</v>
      </c>
      <c r="B7" s="13">
        <v>28</v>
      </c>
      <c r="C7" s="6">
        <f t="shared" ref="C7:C12" si="2">IF(B$2=0,0,B7/B$2)</f>
        <v>0.30769230769230771</v>
      </c>
      <c r="E7" s="33" t="s">
        <v>56</v>
      </c>
      <c r="F7" s="30" t="s">
        <v>185</v>
      </c>
      <c r="G7" s="13">
        <v>30</v>
      </c>
      <c r="H7" s="94">
        <f>IF(B$17=0,0,G7/B$17)</f>
        <v>0.20547945205479451</v>
      </c>
      <c r="I7" s="56">
        <v>34</v>
      </c>
      <c r="K7" s="5">
        <v>5</v>
      </c>
      <c r="L7" s="61">
        <v>-125.9</v>
      </c>
      <c r="N7" s="76" t="s">
        <v>107</v>
      </c>
      <c r="O7" s="83">
        <f t="shared" si="0"/>
        <v>69.230769230769226</v>
      </c>
      <c r="P7" s="80">
        <v>39</v>
      </c>
      <c r="Q7" s="64">
        <v>2700</v>
      </c>
    </row>
    <row r="8" spans="1:17">
      <c r="A8" s="19" t="s">
        <v>3</v>
      </c>
      <c r="B8" s="13">
        <v>22</v>
      </c>
      <c r="C8" s="6">
        <f>IF(B$2=0,0,B8/B$2)</f>
        <v>0.24175824175824176</v>
      </c>
      <c r="E8" s="33" t="s">
        <v>59</v>
      </c>
      <c r="F8" s="30" t="s">
        <v>23</v>
      </c>
      <c r="G8" s="13">
        <v>29</v>
      </c>
      <c r="H8" s="94">
        <f>IF(B$17=0,0,G8/B$17)</f>
        <v>0.19863013698630136</v>
      </c>
      <c r="I8" s="56">
        <v>12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15</v>
      </c>
      <c r="C9" s="7">
        <f>IF(B$2=0,0,B9/B$2)</f>
        <v>0.16483516483516483</v>
      </c>
      <c r="E9" s="33" t="s">
        <v>57</v>
      </c>
      <c r="F9" s="30" t="s">
        <v>21</v>
      </c>
      <c r="G9" s="13">
        <v>24</v>
      </c>
      <c r="H9" s="94">
        <f>IF(B$17=0,0,G9/B$17)</f>
        <v>0.16438356164383561</v>
      </c>
      <c r="I9" s="56">
        <v>33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26</v>
      </c>
      <c r="C10" s="7">
        <f>IF(B$2=0,0,B10/B$2)</f>
        <v>0.2857142857142857</v>
      </c>
      <c r="E10" s="33" t="s">
        <v>182</v>
      </c>
      <c r="F10" s="30" t="s">
        <v>19</v>
      </c>
      <c r="G10" s="13">
        <v>20</v>
      </c>
      <c r="H10" s="94">
        <f>IF(B$17=0,0,G10/B$17)</f>
        <v>0.13698630136986301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50</v>
      </c>
      <c r="C11" s="7">
        <f>IF(B$2=0,0,B11/B$2)</f>
        <v>0.5494505494505495</v>
      </c>
      <c r="E11" s="33" t="s">
        <v>74</v>
      </c>
      <c r="F11" s="30" t="s">
        <v>38</v>
      </c>
      <c r="G11" s="13">
        <v>6</v>
      </c>
      <c r="H11" s="94">
        <f>IF(B$17=0,0,G11/B$17)</f>
        <v>4.1095890410958902E-2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2.197802197802198E-2</v>
      </c>
      <c r="E12" s="33" t="s">
        <v>77</v>
      </c>
      <c r="F12" s="30" t="s">
        <v>41</v>
      </c>
      <c r="G12" s="13">
        <v>5</v>
      </c>
      <c r="H12" s="94">
        <f>IF(B$17=0,0,G12/B$17)</f>
        <v>3.4246575342465752E-2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12.41111111111111</v>
      </c>
      <c r="P12" s="79">
        <v>27</v>
      </c>
      <c r="Q12" s="67">
        <v>335.09999999999997</v>
      </c>
    </row>
    <row r="13" spans="1:17">
      <c r="A13" s="22" t="s">
        <v>97</v>
      </c>
      <c r="B13" s="15">
        <v>161</v>
      </c>
      <c r="C13" s="11">
        <f>IF(B$3=0,0,B13/B$3)</f>
        <v>0.25434439178515006</v>
      </c>
      <c r="E13" s="33" t="s">
        <v>67</v>
      </c>
      <c r="F13" s="30" t="s">
        <v>31</v>
      </c>
      <c r="G13" s="13">
        <v>4</v>
      </c>
      <c r="H13" s="94">
        <f>IF(B$17=0,0,G13/B$17)</f>
        <v>2.7397260273972601E-2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0.11999999999999922</v>
      </c>
      <c r="P13" s="80">
        <v>20</v>
      </c>
      <c r="Q13" s="68">
        <v>2.3999999999999844</v>
      </c>
    </row>
    <row r="14" spans="1:17">
      <c r="A14" s="19" t="s">
        <v>94</v>
      </c>
      <c r="B14" s="13">
        <v>165</v>
      </c>
      <c r="C14" s="6">
        <f>IF(B$3=0,0,B14/B$3)</f>
        <v>0.26066350710900477</v>
      </c>
      <c r="E14" s="33" t="s">
        <v>58</v>
      </c>
      <c r="F14" s="30" t="s">
        <v>22</v>
      </c>
      <c r="G14" s="13">
        <v>3</v>
      </c>
      <c r="H14" s="94">
        <f>IF(B$17=0,0,G14/B$17)</f>
        <v>2.0547945205479451E-2</v>
      </c>
      <c r="I14" s="56">
        <v>30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77</v>
      </c>
      <c r="C15" s="4">
        <f>IF(B$13=0,0,B15/B$13)</f>
        <v>0.47826086956521741</v>
      </c>
      <c r="E15" s="33" t="s">
        <v>69</v>
      </c>
      <c r="F15" s="30" t="s">
        <v>33</v>
      </c>
      <c r="G15" s="13">
        <v>3</v>
      </c>
      <c r="H15" s="94">
        <f>IF(B$17=0,0,G15/B$17)</f>
        <v>2.0547945205479451E-2</v>
      </c>
      <c r="I15" s="56">
        <v>6</v>
      </c>
      <c r="K15" s="5">
        <v>13</v>
      </c>
      <c r="L15" s="61">
        <v>-352.49999999999994</v>
      </c>
      <c r="N15" s="77" t="s">
        <v>159</v>
      </c>
      <c r="O15" s="87">
        <f>IF(P15=0,0,Q15/P15)</f>
        <v>-2.4047619047619015</v>
      </c>
      <c r="P15" s="81">
        <v>21</v>
      </c>
      <c r="Q15" s="69">
        <v>-50.499999999999929</v>
      </c>
    </row>
    <row r="16" spans="1:17">
      <c r="A16" s="18" t="s">
        <v>100</v>
      </c>
      <c r="B16" s="12">
        <f>B22</f>
        <v>53</v>
      </c>
      <c r="C16" s="4">
        <f>IF(B$14=0,0,B16/B$14)</f>
        <v>0.32121212121212123</v>
      </c>
      <c r="E16" s="33" t="s">
        <v>61</v>
      </c>
      <c r="F16" s="30" t="s">
        <v>25</v>
      </c>
      <c r="G16" s="13">
        <v>2</v>
      </c>
      <c r="H16" s="94">
        <f>IF(B$17=0,0,G16/B$17)</f>
        <v>1.3698630136986301E-2</v>
      </c>
      <c r="I16" s="56">
        <v>5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146</v>
      </c>
      <c r="C17" s="4">
        <f>IF(B$3=0,0,B17/B$3)</f>
        <v>0.23064770932069512</v>
      </c>
      <c r="E17" s="33" t="s">
        <v>66</v>
      </c>
      <c r="F17" s="30" t="s">
        <v>30</v>
      </c>
      <c r="G17" s="13">
        <v>1</v>
      </c>
      <c r="H17" s="94">
        <f>IF(B$17=0,0,G17/B$17)</f>
        <v>6.8493150684931503E-3</v>
      </c>
      <c r="I17" s="56">
        <v>17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87</v>
      </c>
      <c r="C18" s="6">
        <f>IF(B$3=0,0,B18/B$3)</f>
        <v>0.13744075829383887</v>
      </c>
      <c r="E18" s="33" t="s">
        <v>183</v>
      </c>
      <c r="F18" s="30" t="s">
        <v>186</v>
      </c>
      <c r="G18" s="13">
        <v>1</v>
      </c>
      <c r="H18" s="94">
        <f>IF(B$17=0,0,G18/B$17)</f>
        <v>6.8493150684931503E-3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51</v>
      </c>
      <c r="C19" s="6">
        <f>IF(B$17=0,0,B19/B$17)</f>
        <v>0.34931506849315069</v>
      </c>
      <c r="E19" s="33" t="s">
        <v>71</v>
      </c>
      <c r="F19" s="30" t="s">
        <v>35</v>
      </c>
      <c r="G19" s="13">
        <v>1</v>
      </c>
      <c r="H19" s="94">
        <f>IF(B$17=0,0,G19/B$17)</f>
        <v>6.8493150684931503E-3</v>
      </c>
      <c r="I19" s="56">
        <v>17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95</v>
      </c>
      <c r="C20" s="6">
        <f>IF(B$17=0,0,B20/B$17)</f>
        <v>0.65068493150684936</v>
      </c>
      <c r="E20" s="33" t="s">
        <v>76</v>
      </c>
      <c r="F20" s="30" t="s">
        <v>40</v>
      </c>
      <c r="G20" s="13">
        <v>1</v>
      </c>
      <c r="H20" s="94">
        <f>IF(B$17=0,0,G20/B$17)</f>
        <v>6.8493150684931503E-3</v>
      </c>
      <c r="I20" s="56">
        <v>6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77</v>
      </c>
      <c r="C21" s="6">
        <f>IF(B$17=0,0,B21/B$17)</f>
        <v>0.5273972602739726</v>
      </c>
      <c r="E21" s="33" t="s">
        <v>62</v>
      </c>
      <c r="F21" s="30" t="s">
        <v>26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53</v>
      </c>
      <c r="C22" s="6">
        <f>IF(B$17=0,0,B22/B$17)</f>
        <v>0.36301369863013699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-357.49999999999989</v>
      </c>
      <c r="N22" s="76" t="s">
        <v>238</v>
      </c>
      <c r="O22" s="86">
        <f>IF(P22=0,0,Q22/P22)</f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0.1095890410958904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195</v>
      </c>
      <c r="O23" s="86">
        <f>IF(P23=0,0,Q23/P23)</f>
        <v>18.339999999999996</v>
      </c>
      <c r="P23" s="80">
        <v>5</v>
      </c>
      <c r="Q23" s="68">
        <v>91.699999999999989</v>
      </c>
    </row>
    <row r="24" spans="1:17">
      <c r="A24" s="19" t="s">
        <v>5</v>
      </c>
      <c r="B24" s="16">
        <f>IF(B$17=0,0,C24/B$17)</f>
        <v>6039.7260273972606</v>
      </c>
      <c r="C24" s="8">
        <v>881800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235</v>
      </c>
      <c r="O24" s="86">
        <f>IF(P24=0,0,Q24/P24)</f>
        <v>17.429411764705886</v>
      </c>
      <c r="P24" s="80">
        <v>34</v>
      </c>
      <c r="Q24" s="68">
        <v>592.60000000000014</v>
      </c>
    </row>
    <row r="25" spans="1:17">
      <c r="A25" s="20" t="s">
        <v>133</v>
      </c>
      <c r="B25" s="97">
        <f>IF($B$17-B$16=0,0,C25/($B$17-B$16))</f>
        <v>7262.3655913978491</v>
      </c>
      <c r="C25" s="98">
        <v>675400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>IF(P25=0,0,Q25/P25)</f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3894.3396226415093</v>
      </c>
      <c r="C26" s="98">
        <v>206400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>IF(P26=0,0,Q26/P26)</f>
        <v>-2.419512195121956</v>
      </c>
      <c r="P26" s="80">
        <v>41</v>
      </c>
      <c r="Q26" s="68">
        <v>-99.200000000000202</v>
      </c>
    </row>
    <row r="27" spans="1:17">
      <c r="A27" s="20" t="s">
        <v>132</v>
      </c>
      <c r="B27" s="97">
        <f>IF(B$18=0,0,C27/B$18)</f>
        <v>-4882.7586206896549</v>
      </c>
      <c r="C27" s="98">
        <v>-424800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>IF(P27=0,0,Q27/P27)</f>
        <v>-2.7884057971014502</v>
      </c>
      <c r="P27" s="80">
        <v>69</v>
      </c>
      <c r="Q27" s="68">
        <v>-192.40000000000006</v>
      </c>
    </row>
    <row r="28" spans="1:17">
      <c r="A28" s="19" t="s">
        <v>130</v>
      </c>
      <c r="B28" s="13">
        <v>4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>IF(P28=0,0,Q28/P28)</f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>IF(P29=0,0,Q29/P29)</f>
        <v>-14.773333333333337</v>
      </c>
      <c r="P29" s="80">
        <v>30</v>
      </c>
      <c r="Q29" s="68">
        <v>-443.2000000000001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169</v>
      </c>
      <c r="O30" s="86">
        <f>IF(P30=0,0,Q30/P30)</f>
        <v>-15.212500000000002</v>
      </c>
      <c r="P30" s="80">
        <v>16</v>
      </c>
      <c r="Q30" s="68">
        <v>-243.40000000000003</v>
      </c>
    </row>
    <row r="31" spans="1:17">
      <c r="A31" s="22" t="s">
        <v>148</v>
      </c>
      <c r="B31" s="116">
        <v>53700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>IF(P31=0,0,Q31/P31)</f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1.5797788309636651E-3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>IF(P33=0,0,Q33/P33)</f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3">IF(B$17=0,0,B35/B$17)</f>
        <v>0.16438356164383561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34</v>
      </c>
      <c r="C36" s="6">
        <f t="shared" si="3"/>
        <v>0.23287671232876711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3"/>
        <v>0.17808219178082191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35</v>
      </c>
      <c r="C38" s="6">
        <f t="shared" si="3"/>
        <v>0.23972602739726026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3"/>
        <v>0.13013698630136986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3"/>
        <v>3.4246575342465752E-2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1</v>
      </c>
      <c r="C41" s="6">
        <f t="shared" si="3"/>
        <v>6.8493150684931503E-3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6.8493150684931503E-3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3"/>
        <v>6.8493150684931503E-3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15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113</v>
      </c>
      <c r="C2" s="121"/>
      <c r="E2" s="32" t="s">
        <v>54</v>
      </c>
      <c r="F2" s="29" t="s">
        <v>20</v>
      </c>
      <c r="G2" s="12">
        <v>120</v>
      </c>
      <c r="H2" s="93">
        <f>IF(B$17=0,0,G2/B$17)</f>
        <v>0.6091370558375635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144.24778761061947</v>
      </c>
      <c r="P2" s="79">
        <v>113</v>
      </c>
      <c r="Q2" s="63">
        <v>16300</v>
      </c>
    </row>
    <row r="3" spans="1:17">
      <c r="A3" s="19" t="s">
        <v>8</v>
      </c>
      <c r="B3" s="122">
        <v>798</v>
      </c>
      <c r="C3" s="123"/>
      <c r="E3" s="33" t="s">
        <v>181</v>
      </c>
      <c r="F3" s="30" t="s">
        <v>156</v>
      </c>
      <c r="G3" s="13">
        <v>96</v>
      </c>
      <c r="H3" s="94">
        <f>IF(B$17=0,0,G3/B$17)</f>
        <v>0.48730964467005078</v>
      </c>
      <c r="I3" s="56">
        <v>31</v>
      </c>
      <c r="K3" s="5">
        <v>1</v>
      </c>
      <c r="L3" s="61">
        <v>10.6</v>
      </c>
      <c r="N3" s="76" t="s">
        <v>104</v>
      </c>
      <c r="O3" s="83">
        <f t="shared" si="0"/>
        <v>309.73451327433628</v>
      </c>
      <c r="P3" s="80">
        <v>113</v>
      </c>
      <c r="Q3" s="64">
        <v>35000</v>
      </c>
    </row>
    <row r="4" spans="1:17">
      <c r="A4" s="19" t="s">
        <v>6</v>
      </c>
      <c r="B4" s="124">
        <v>1078.6000000000008</v>
      </c>
      <c r="C4" s="125"/>
      <c r="E4" s="33" t="s">
        <v>184</v>
      </c>
      <c r="F4" s="30" t="s">
        <v>187</v>
      </c>
      <c r="G4" s="13">
        <v>96</v>
      </c>
      <c r="H4" s="94">
        <f>IF(B$17=0,0,G4/B$17)</f>
        <v>0.48730964467005078</v>
      </c>
      <c r="I4" s="56">
        <v>22</v>
      </c>
      <c r="K4" s="5">
        <v>2</v>
      </c>
      <c r="L4" s="61">
        <v>63.7</v>
      </c>
      <c r="N4" s="76" t="s">
        <v>105</v>
      </c>
      <c r="O4" s="83">
        <f t="shared" si="0"/>
        <v>1274.766355140187</v>
      </c>
      <c r="P4" s="80">
        <v>107</v>
      </c>
      <c r="Q4" s="64">
        <v>136400</v>
      </c>
    </row>
    <row r="5" spans="1:17">
      <c r="A5" s="19" t="s">
        <v>7</v>
      </c>
      <c r="B5" s="126">
        <f>IF(B$2=0,0,B$4/B$2)</f>
        <v>9.5451327433628386</v>
      </c>
      <c r="C5" s="127"/>
      <c r="E5" s="33" t="s">
        <v>60</v>
      </c>
      <c r="F5" s="30" t="s">
        <v>24</v>
      </c>
      <c r="G5" s="13">
        <v>74</v>
      </c>
      <c r="H5" s="94">
        <f>IF(B$17=0,0,G5/B$17)</f>
        <v>0.37563451776649748</v>
      </c>
      <c r="I5" s="56">
        <v>25</v>
      </c>
      <c r="K5" s="5">
        <v>3</v>
      </c>
      <c r="L5" s="61">
        <v>144.5</v>
      </c>
      <c r="N5" s="76" t="s">
        <v>157</v>
      </c>
      <c r="O5" s="83">
        <f>IF(P5=0,0,Q5/P5)</f>
        <v>924.73118279569894</v>
      </c>
      <c r="P5" s="80">
        <v>93</v>
      </c>
      <c r="Q5" s="64">
        <v>86000</v>
      </c>
    </row>
    <row r="6" spans="1:17">
      <c r="A6" s="19" t="s">
        <v>1</v>
      </c>
      <c r="B6" s="128">
        <f>IF(B$2=0,0,(B$7*1+B$8*2+B$9*3+B$10*4)/B$2)</f>
        <v>2.2389380530973453</v>
      </c>
      <c r="C6" s="129"/>
      <c r="E6" s="33" t="s">
        <v>56</v>
      </c>
      <c r="F6" s="30" t="s">
        <v>185</v>
      </c>
      <c r="G6" s="13">
        <v>49</v>
      </c>
      <c r="H6" s="94">
        <f>IF(B$17=0,0,G6/B$17)</f>
        <v>0.24873096446700507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490</v>
      </c>
      <c r="P6" s="80">
        <v>70</v>
      </c>
      <c r="Q6" s="64">
        <v>34300</v>
      </c>
    </row>
    <row r="7" spans="1:17">
      <c r="A7" s="19" t="s">
        <v>2</v>
      </c>
      <c r="B7" s="13">
        <v>36</v>
      </c>
      <c r="C7" s="6">
        <f t="shared" ref="C7:C12" si="2">IF(B$2=0,0,B7/B$2)</f>
        <v>0.31858407079646017</v>
      </c>
      <c r="E7" s="33" t="s">
        <v>57</v>
      </c>
      <c r="F7" s="30" t="s">
        <v>21</v>
      </c>
      <c r="G7" s="13">
        <v>40</v>
      </c>
      <c r="H7" s="94">
        <f>IF(B$17=0,0,G7/B$17)</f>
        <v>0.20304568527918782</v>
      </c>
      <c r="I7" s="56">
        <v>25</v>
      </c>
      <c r="K7" s="5">
        <v>5</v>
      </c>
      <c r="L7" s="61">
        <v>106.70000000000002</v>
      </c>
      <c r="N7" s="76" t="s">
        <v>107</v>
      </c>
      <c r="O7" s="83">
        <f t="shared" si="0"/>
        <v>124.44444444444444</v>
      </c>
      <c r="P7" s="80">
        <v>45</v>
      </c>
      <c r="Q7" s="64">
        <v>5600</v>
      </c>
    </row>
    <row r="8" spans="1:17">
      <c r="A8" s="19" t="s">
        <v>3</v>
      </c>
      <c r="B8" s="13">
        <v>33</v>
      </c>
      <c r="C8" s="6">
        <f>IF(B$2=0,0,B8/B$2)</f>
        <v>0.29203539823008851</v>
      </c>
      <c r="E8" s="33" t="s">
        <v>59</v>
      </c>
      <c r="F8" s="30" t="s">
        <v>23</v>
      </c>
      <c r="G8" s="13">
        <v>39</v>
      </c>
      <c r="H8" s="94">
        <f>IF(B$17=0,0,G8/B$17)</f>
        <v>0.19796954314720813</v>
      </c>
      <c r="I8" s="56">
        <v>13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25</v>
      </c>
      <c r="C9" s="7">
        <f>IF(B$2=0,0,B9/B$2)</f>
        <v>0.22123893805309736</v>
      </c>
      <c r="E9" s="33" t="s">
        <v>55</v>
      </c>
      <c r="F9" s="30" t="s">
        <v>155</v>
      </c>
      <c r="G9" s="13">
        <v>33</v>
      </c>
      <c r="H9" s="94">
        <f>IF(B$17=0,0,G9/B$17)</f>
        <v>0.16751269035532995</v>
      </c>
      <c r="I9" s="56">
        <v>29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19</v>
      </c>
      <c r="C10" s="7">
        <f>IF(B$2=0,0,B10/B$2)</f>
        <v>0.16814159292035399</v>
      </c>
      <c r="E10" s="33" t="s">
        <v>182</v>
      </c>
      <c r="F10" s="30" t="s">
        <v>19</v>
      </c>
      <c r="G10" s="13">
        <v>20</v>
      </c>
      <c r="H10" s="94">
        <f>IF(B$17=0,0,G10/B$17)</f>
        <v>0.10152284263959391</v>
      </c>
      <c r="I10" s="56">
        <v>17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69</v>
      </c>
      <c r="C11" s="7">
        <f>IF(B$2=0,0,B11/B$2)</f>
        <v>0.61061946902654862</v>
      </c>
      <c r="E11" s="33" t="s">
        <v>77</v>
      </c>
      <c r="F11" s="30" t="s">
        <v>41</v>
      </c>
      <c r="G11" s="13">
        <v>16</v>
      </c>
      <c r="H11" s="94">
        <f>IF(B$17=0,0,G11/B$17)</f>
        <v>8.1218274111675121E-2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9</v>
      </c>
      <c r="H12" s="94">
        <f>IF(B$17=0,0,G12/B$17)</f>
        <v>4.5685279187817257E-2</v>
      </c>
      <c r="I12" s="56">
        <v>25</v>
      </c>
      <c r="K12" s="5">
        <v>10</v>
      </c>
      <c r="L12" s="61">
        <v>187.80000000000004</v>
      </c>
      <c r="N12" s="75" t="s">
        <v>126</v>
      </c>
      <c r="O12" s="85">
        <f>IF(P12=0,0,Q12/P12)</f>
        <v>1.5571428571428574</v>
      </c>
      <c r="P12" s="79">
        <v>28</v>
      </c>
      <c r="Q12" s="67">
        <v>43.600000000000009</v>
      </c>
    </row>
    <row r="13" spans="1:17">
      <c r="A13" s="22" t="s">
        <v>97</v>
      </c>
      <c r="B13" s="15">
        <v>168</v>
      </c>
      <c r="C13" s="11">
        <f>IF(B$3=0,0,B13/B$3)</f>
        <v>0.21052631578947367</v>
      </c>
      <c r="E13" s="33" t="s">
        <v>66</v>
      </c>
      <c r="F13" s="30" t="s">
        <v>30</v>
      </c>
      <c r="G13" s="13">
        <v>5</v>
      </c>
      <c r="H13" s="94">
        <f>IF(B$17=0,0,G13/B$17)</f>
        <v>2.5380710659898477E-2</v>
      </c>
      <c r="I13" s="56">
        <v>9</v>
      </c>
      <c r="K13" s="5">
        <v>11</v>
      </c>
      <c r="L13" s="61">
        <v>137.50000000000006</v>
      </c>
      <c r="N13" s="76" t="s">
        <v>127</v>
      </c>
      <c r="O13" s="86">
        <f>IF(P13=0,0,Q13/P13)</f>
        <v>9.1519999999999992</v>
      </c>
      <c r="P13" s="80">
        <v>25</v>
      </c>
      <c r="Q13" s="68">
        <v>228.79999999999998</v>
      </c>
    </row>
    <row r="14" spans="1:17">
      <c r="A14" s="19" t="s">
        <v>94</v>
      </c>
      <c r="B14" s="13">
        <v>295</v>
      </c>
      <c r="C14" s="6">
        <f>IF(B$3=0,0,B14/B$3)</f>
        <v>0.36967418546365916</v>
      </c>
      <c r="E14" s="33" t="s">
        <v>67</v>
      </c>
      <c r="F14" s="30" t="s">
        <v>31</v>
      </c>
      <c r="G14" s="13">
        <v>5</v>
      </c>
      <c r="H14" s="94">
        <f>IF(B$17=0,0,G14/B$17)</f>
        <v>2.5380710659898477E-2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12.032352941176471</v>
      </c>
      <c r="P14" s="80">
        <v>34</v>
      </c>
      <c r="Q14" s="68">
        <v>409.1</v>
      </c>
    </row>
    <row r="15" spans="1:17">
      <c r="A15" s="18" t="s">
        <v>99</v>
      </c>
      <c r="B15" s="12">
        <f>B21</f>
        <v>98</v>
      </c>
      <c r="C15" s="4">
        <f>IF(B$13=0,0,B15/B$13)</f>
        <v>0.58333333333333337</v>
      </c>
      <c r="E15" s="33" t="s">
        <v>74</v>
      </c>
      <c r="F15" s="30" t="s">
        <v>38</v>
      </c>
      <c r="G15" s="13">
        <v>4</v>
      </c>
      <c r="H15" s="94">
        <f>IF(B$17=0,0,G15/B$17)</f>
        <v>2.030456852791878E-2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15.273076923076919</v>
      </c>
      <c r="P15" s="81">
        <v>26</v>
      </c>
      <c r="Q15" s="69">
        <v>397.09999999999991</v>
      </c>
    </row>
    <row r="16" spans="1:17">
      <c r="A16" s="18" t="s">
        <v>100</v>
      </c>
      <c r="B16" s="12">
        <f>B22</f>
        <v>87</v>
      </c>
      <c r="C16" s="4">
        <f>IF(B$14=0,0,B16/B$14)</f>
        <v>0.29491525423728815</v>
      </c>
      <c r="E16" s="33" t="s">
        <v>62</v>
      </c>
      <c r="F16" s="30" t="s">
        <v>26</v>
      </c>
      <c r="G16" s="13">
        <v>3</v>
      </c>
      <c r="H16" s="94">
        <f>IF(B$17=0,0,G16/B$17)</f>
        <v>1.5228426395939087E-2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197</v>
      </c>
      <c r="C17" s="4">
        <f>IF(B$3=0,0,B17/B$3)</f>
        <v>0.24686716791979949</v>
      </c>
      <c r="E17" s="33" t="s">
        <v>71</v>
      </c>
      <c r="F17" s="30" t="s">
        <v>35</v>
      </c>
      <c r="G17" s="13">
        <v>3</v>
      </c>
      <c r="H17" s="94">
        <f>IF(B$17=0,0,G17/B$17)</f>
        <v>1.5228426395939087E-2</v>
      </c>
      <c r="I17" s="56">
        <v>15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76</v>
      </c>
      <c r="C18" s="6">
        <f>IF(B$3=0,0,B18/B$3)</f>
        <v>9.5238095238095233E-2</v>
      </c>
      <c r="E18" s="33" t="s">
        <v>78</v>
      </c>
      <c r="F18" s="30" t="s">
        <v>42</v>
      </c>
      <c r="G18" s="13">
        <v>2</v>
      </c>
      <c r="H18" s="94">
        <f>IF(B$17=0,0,G18/B$17)</f>
        <v>1.015228426395939E-2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70</v>
      </c>
      <c r="C19" s="6">
        <f>IF(B$17=0,0,B19/B$17)</f>
        <v>0.35532994923857869</v>
      </c>
      <c r="E19" s="33" t="s">
        <v>183</v>
      </c>
      <c r="F19" s="30" t="s">
        <v>186</v>
      </c>
      <c r="G19" s="13">
        <v>1</v>
      </c>
      <c r="H19" s="94">
        <f>IF(B$17=0,0,G19/B$17)</f>
        <v>5.076142131979695E-3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127</v>
      </c>
      <c r="C20" s="6">
        <f>IF(B$17=0,0,B20/B$17)</f>
        <v>0.64467005076142136</v>
      </c>
      <c r="E20" s="33" t="s">
        <v>69</v>
      </c>
      <c r="F20" s="30" t="s">
        <v>33</v>
      </c>
      <c r="G20" s="13">
        <v>1</v>
      </c>
      <c r="H20" s="94">
        <f>IF(B$17=0,0,G20/B$17)</f>
        <v>5.076142131979695E-3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98</v>
      </c>
      <c r="C21" s="6">
        <f>IF(B$17=0,0,B21/B$17)</f>
        <v>0.49746192893401014</v>
      </c>
      <c r="E21" s="33" t="s">
        <v>79</v>
      </c>
      <c r="F21" s="30" t="s">
        <v>43</v>
      </c>
      <c r="G21" s="13">
        <v>1</v>
      </c>
      <c r="H21" s="94">
        <f>IF(B$17=0,0,G21/B$17)</f>
        <v>5.076142131979695E-3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87</v>
      </c>
      <c r="C22" s="6">
        <f>IF(B$17=0,0,B22/B$17)</f>
        <v>0.44162436548223349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6.0913705583756347E-2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6295.9390862944165</v>
      </c>
      <c r="C24" s="8">
        <v>1240300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>IF(P24=0,0,Q24/P24)</f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7465.454545454545</v>
      </c>
      <c r="C25" s="98">
        <v>821200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>IF(P25=0,0,Q25/P25)</f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4817.2413793103451</v>
      </c>
      <c r="C26" s="98">
        <v>419100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>IF(P26=0,0,Q26/P26)</f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-5752.6315789473683</v>
      </c>
      <c r="C27" s="98">
        <v>-437200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169</v>
      </c>
      <c r="O27" s="86">
        <f>IF(P27=0,0,Q27/P27)</f>
        <v>16.039130434782614</v>
      </c>
      <c r="P27" s="80">
        <v>23</v>
      </c>
      <c r="Q27" s="68">
        <v>368.90000000000009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235</v>
      </c>
      <c r="O28" s="86">
        <f>IF(P28=0,0,Q28/P28)</f>
        <v>12.454761904761897</v>
      </c>
      <c r="P28" s="80">
        <v>42</v>
      </c>
      <c r="Q28" s="68">
        <v>523.09999999999968</v>
      </c>
    </row>
    <row r="29" spans="1:17">
      <c r="A29" s="19" t="s">
        <v>131</v>
      </c>
      <c r="B29" s="13">
        <v>46</v>
      </c>
      <c r="C29" s="96">
        <v>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263</v>
      </c>
      <c r="O30" s="86">
        <f>IF(P30=0,0,Q30/P30)</f>
        <v>6.99722222222222</v>
      </c>
      <c r="P30" s="80">
        <v>36</v>
      </c>
      <c r="Q30" s="68">
        <v>251.89999999999992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>IF(P31=0,0,Q31/P31)</f>
        <v>2.7884057971014493</v>
      </c>
      <c r="P31" s="80">
        <v>69</v>
      </c>
      <c r="Q31" s="68">
        <v>192.4</v>
      </c>
    </row>
    <row r="32" spans="1:17">
      <c r="A32" s="21" t="s">
        <v>112</v>
      </c>
      <c r="B32" s="26">
        <v>1</v>
      </c>
      <c r="C32" s="9">
        <f>IF(B$3=0,0,B32/B$3)</f>
        <v>1.2531328320802004E-3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244</v>
      </c>
      <c r="O32" s="86">
        <f>IF(P32=0,0,Q32/P32)</f>
        <v>-6.4888888888888836</v>
      </c>
      <c r="P32" s="80">
        <v>9</v>
      </c>
      <c r="Q32" s="68">
        <v>-58.399999999999949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255</v>
      </c>
      <c r="O33" s="86">
        <f>IF(P33=0,0,Q33/P33)</f>
        <v>-7.8666666666666716</v>
      </c>
      <c r="P33" s="80">
        <v>6</v>
      </c>
      <c r="Q33" s="68">
        <v>-47.200000000000031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23</v>
      </c>
      <c r="C35" s="102">
        <f t="shared" ref="C35:C47" si="3">IF(B$17=0,0,B35/B$17)</f>
        <v>0.116751269035533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44</v>
      </c>
      <c r="C36" s="6">
        <f t="shared" si="3"/>
        <v>0.2233502538071066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50</v>
      </c>
      <c r="C37" s="6">
        <f t="shared" si="3"/>
        <v>0.25380710659898476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36</v>
      </c>
      <c r="C38" s="6">
        <f t="shared" si="3"/>
        <v>0.18274111675126903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3"/>
        <v>0.1065989847715736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3"/>
        <v>7.1065989847715741E-2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3"/>
        <v>1.5228426395939087E-2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3"/>
        <v>2.5380710659898477E-2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5.076142131979695E-3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33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11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32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23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26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10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6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37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31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23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4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22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35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30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15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181</v>
      </c>
      <c r="F2" s="29" t="s">
        <v>156</v>
      </c>
      <c r="G2" s="12">
        <v>21</v>
      </c>
      <c r="H2" s="93">
        <f>IF(B$17=0,0,G2/B$17)</f>
        <v>0.56756756756756754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1660</v>
      </c>
      <c r="P2" s="79">
        <v>30</v>
      </c>
      <c r="Q2" s="63">
        <v>49800</v>
      </c>
    </row>
    <row r="3" spans="1:17">
      <c r="A3" s="19" t="s">
        <v>8</v>
      </c>
      <c r="B3" s="122">
        <v>204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8</v>
      </c>
      <c r="K3" s="5">
        <v>1</v>
      </c>
      <c r="L3" s="61">
        <v>1.7</v>
      </c>
      <c r="N3" s="76" t="s">
        <v>104</v>
      </c>
      <c r="O3" s="83">
        <f t="shared" si="0"/>
        <v>-1830</v>
      </c>
      <c r="P3" s="80">
        <v>30</v>
      </c>
      <c r="Q3" s="64">
        <v>-54900</v>
      </c>
    </row>
    <row r="4" spans="1:17">
      <c r="A4" s="19" t="s">
        <v>6</v>
      </c>
      <c r="B4" s="124">
        <v>-170.79999999999998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0.32432432432432434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-137.93103448275863</v>
      </c>
      <c r="P4" s="80">
        <v>29</v>
      </c>
      <c r="Q4" s="64">
        <v>-4000</v>
      </c>
    </row>
    <row r="5" spans="1:17">
      <c r="A5" s="19" t="s">
        <v>7</v>
      </c>
      <c r="B5" s="126">
        <f>IF(B$2=0,0,B$4/B$2)</f>
        <v>-5.6933333333333325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0.29729729729729731</v>
      </c>
      <c r="I5" s="56">
        <v>38</v>
      </c>
      <c r="K5" s="5">
        <v>3</v>
      </c>
      <c r="L5" s="61">
        <v>-64.3</v>
      </c>
      <c r="N5" s="76" t="s">
        <v>157</v>
      </c>
      <c r="O5" s="83">
        <f>IF(P5=0,0,Q5/P5)</f>
        <v>970.83333333333337</v>
      </c>
      <c r="P5" s="80">
        <v>24</v>
      </c>
      <c r="Q5" s="64">
        <v>23300</v>
      </c>
    </row>
    <row r="6" spans="1:17">
      <c r="A6" s="19" t="s">
        <v>1</v>
      </c>
      <c r="B6" s="128">
        <f>IF(B$2=0,0,(B$7*1+B$8*2+B$9*3+B$10*4)/B$2)</f>
        <v>2.6333333333333333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0.27027027027027029</v>
      </c>
      <c r="I6" s="56">
        <v>21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-2853.3333333333335</v>
      </c>
      <c r="P6" s="80">
        <v>15</v>
      </c>
      <c r="Q6" s="64">
        <v>-42800</v>
      </c>
    </row>
    <row r="7" spans="1:17">
      <c r="A7" s="19" t="s">
        <v>2</v>
      </c>
      <c r="B7" s="13">
        <v>6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10</v>
      </c>
      <c r="H7" s="94">
        <f>IF(B$17=0,0,G7/B$17)</f>
        <v>0.27027027027027029</v>
      </c>
      <c r="I7" s="56">
        <v>13</v>
      </c>
      <c r="K7" s="5">
        <v>5</v>
      </c>
      <c r="L7" s="61">
        <v>-72.099999999999994</v>
      </c>
      <c r="N7" s="76" t="s">
        <v>107</v>
      </c>
      <c r="O7" s="83">
        <f t="shared" si="0"/>
        <v>-2466.6666666666665</v>
      </c>
      <c r="P7" s="80">
        <v>9</v>
      </c>
      <c r="Q7" s="64">
        <v>-22200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55</v>
      </c>
      <c r="F8" s="30" t="s">
        <v>155</v>
      </c>
      <c r="G8" s="13">
        <v>9</v>
      </c>
      <c r="H8" s="94">
        <f>IF(B$17=0,0,G8/B$17)</f>
        <v>0.24324324324324326</v>
      </c>
      <c r="I8" s="56">
        <v>18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182</v>
      </c>
      <c r="F9" s="30" t="s">
        <v>19</v>
      </c>
      <c r="G9" s="13">
        <v>5</v>
      </c>
      <c r="H9" s="94">
        <f>IF(B$17=0,0,G9/B$17)</f>
        <v>0.13513513513513514</v>
      </c>
      <c r="I9" s="56">
        <v>13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3</v>
      </c>
      <c r="H10" s="94">
        <f>IF(B$17=0,0,G10/B$17)</f>
        <v>8.1081081081081086E-2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2</v>
      </c>
      <c r="H11" s="94">
        <f>IF(B$17=0,0,G11/B$17)</f>
        <v>5.4054054054054057E-2</v>
      </c>
      <c r="I11" s="56">
        <v>22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5.4054054054054057E-2</v>
      </c>
      <c r="I12" s="56">
        <v>6</v>
      </c>
      <c r="K12" s="5">
        <v>10</v>
      </c>
      <c r="L12" s="61">
        <v>3.8000000000000043</v>
      </c>
      <c r="N12" s="75" t="s">
        <v>126</v>
      </c>
      <c r="O12" s="85">
        <f>IF(P12=0,0,Q12/P12)</f>
        <v>18.966666666666665</v>
      </c>
      <c r="P12" s="79">
        <v>3</v>
      </c>
      <c r="Q12" s="67">
        <v>56.9</v>
      </c>
    </row>
    <row r="13" spans="1:17">
      <c r="A13" s="22" t="s">
        <v>97</v>
      </c>
      <c r="B13" s="15">
        <v>39</v>
      </c>
      <c r="C13" s="11">
        <f>IF(B$3=0,0,B13/B$3)</f>
        <v>0.19117647058823528</v>
      </c>
      <c r="E13" s="33" t="s">
        <v>66</v>
      </c>
      <c r="F13" s="30" t="s">
        <v>30</v>
      </c>
      <c r="G13" s="13">
        <v>1</v>
      </c>
      <c r="H13" s="94">
        <f>IF(B$17=0,0,G13/B$17)</f>
        <v>2.7027027027027029E-2</v>
      </c>
      <c r="I13" s="56">
        <v>6</v>
      </c>
      <c r="K13" s="5">
        <v>11</v>
      </c>
      <c r="L13" s="61">
        <v>-13.399999999999995</v>
      </c>
      <c r="N13" s="76" t="s">
        <v>127</v>
      </c>
      <c r="O13" s="86">
        <f>IF(P13=0,0,Q13/P13)</f>
        <v>-16.387499999999999</v>
      </c>
      <c r="P13" s="80">
        <v>8</v>
      </c>
      <c r="Q13" s="68">
        <v>-131.1</v>
      </c>
    </row>
    <row r="14" spans="1:17">
      <c r="A14" s="19" t="s">
        <v>94</v>
      </c>
      <c r="B14" s="13">
        <v>35</v>
      </c>
      <c r="C14" s="6">
        <f>IF(B$3=0,0,B14/B$3)</f>
        <v>0.17156862745098039</v>
      </c>
      <c r="E14" s="33" t="s">
        <v>74</v>
      </c>
      <c r="F14" s="30" t="s">
        <v>38</v>
      </c>
      <c r="G14" s="13">
        <v>1</v>
      </c>
      <c r="H14" s="94">
        <f>IF(B$17=0,0,G14/B$17)</f>
        <v>2.7027027027027029E-2</v>
      </c>
      <c r="I14" s="56">
        <v>16</v>
      </c>
      <c r="K14" s="5">
        <v>12</v>
      </c>
      <c r="L14" s="61">
        <v>-26.499999999999993</v>
      </c>
      <c r="N14" s="76" t="s">
        <v>128</v>
      </c>
      <c r="O14" s="86">
        <f>IF(P14=0,0,Q14/P14)</f>
        <v>-14.199999999999998</v>
      </c>
      <c r="P14" s="80">
        <v>6</v>
      </c>
      <c r="Q14" s="68">
        <v>-85.199999999999989</v>
      </c>
    </row>
    <row r="15" spans="1:17">
      <c r="A15" s="18" t="s">
        <v>99</v>
      </c>
      <c r="B15" s="12">
        <f>B21</f>
        <v>21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-78.699999999999989</v>
      </c>
      <c r="N15" s="77" t="s">
        <v>159</v>
      </c>
      <c r="O15" s="87">
        <f>IF(P15=0,0,Q15/P15)</f>
        <v>-0.87692307692307847</v>
      </c>
      <c r="P15" s="81">
        <v>13</v>
      </c>
      <c r="Q15" s="69">
        <v>-11.40000000000002</v>
      </c>
    </row>
    <row r="16" spans="1:17">
      <c r="A16" s="18" t="s">
        <v>100</v>
      </c>
      <c r="B16" s="12">
        <f>B22</f>
        <v>15</v>
      </c>
      <c r="C16" s="4">
        <f>IF(B$14=0,0,B16/B$14)</f>
        <v>0.42857142857142855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0.18137254901960784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0.10294117647058823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>IF(P18=0,0,Q18/P18)</f>
        <v>35.699999999999996</v>
      </c>
      <c r="P18" s="79">
        <v>8</v>
      </c>
      <c r="Q18" s="67">
        <v>285.59999999999997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324</v>
      </c>
      <c r="O19" s="86">
        <f>IF(P19=0,0,Q19/P19)</f>
        <v>8.1571428571428584</v>
      </c>
      <c r="P19" s="80">
        <v>7</v>
      </c>
      <c r="Q19" s="68">
        <v>57.100000000000009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>IF(P20=0,0,Q20/P20)</f>
        <v>3.0761904761904781</v>
      </c>
      <c r="P20" s="80">
        <v>21</v>
      </c>
      <c r="Q20" s="68">
        <v>64.600000000000037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>IF(P21=0,0,Q21/P21)</f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15</v>
      </c>
      <c r="C22" s="6">
        <f>IF(B$17=0,0,B22/B$17)</f>
        <v>0.40540540540540543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169</v>
      </c>
      <c r="O22" s="86">
        <f>IF(P22=0,0,Q22/P22)</f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1</v>
      </c>
      <c r="C23" s="6">
        <f>IF(B$17=0,0,B23/B$17)</f>
        <v>2.7027027027027029E-2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276</v>
      </c>
      <c r="O23" s="86">
        <f>IF(P23=0,0,Q23/P23)</f>
        <v>-18.168181818181814</v>
      </c>
      <c r="P23" s="80">
        <v>22</v>
      </c>
      <c r="Q23" s="68">
        <v>-399.69999999999993</v>
      </c>
    </row>
    <row r="24" spans="1:17">
      <c r="A24" s="19" t="s">
        <v>5</v>
      </c>
      <c r="B24" s="16">
        <f>IF(B$17=0,0,C24/B$17)</f>
        <v>5264.864864864865</v>
      </c>
      <c r="C24" s="8">
        <v>194800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272</v>
      </c>
      <c r="O24" s="86">
        <f>IF(P24=0,0,Q24/P24)</f>
        <v>-21.106249999999999</v>
      </c>
      <c r="P24" s="80">
        <v>16</v>
      </c>
      <c r="Q24" s="68">
        <v>-337.7</v>
      </c>
    </row>
    <row r="25" spans="1:17">
      <c r="A25" s="20" t="s">
        <v>133</v>
      </c>
      <c r="B25" s="97">
        <f>IF($B$17-B$16=0,0,C25/($B$17-B$16))</f>
        <v>7036.363636363636</v>
      </c>
      <c r="C25" s="98">
        <v>154800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238</v>
      </c>
      <c r="O25" s="86">
        <f>IF(P25=0,0,Q25/P25)</f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2666.6666666666665</v>
      </c>
      <c r="C26" s="98">
        <v>40000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-93.2</v>
      </c>
      <c r="N26" s="76" t="s">
        <v>263</v>
      </c>
      <c r="O26" s="86">
        <f>IF(P26=0,0,Q26/P26)</f>
        <v>-32.457142857142863</v>
      </c>
      <c r="P26" s="80">
        <v>7</v>
      </c>
      <c r="Q26" s="68">
        <v>-227.20000000000002</v>
      </c>
    </row>
    <row r="27" spans="1:17">
      <c r="A27" s="20" t="s">
        <v>132</v>
      </c>
      <c r="B27" s="97">
        <f>IF(B$18=0,0,C27/B$18)</f>
        <v>-6123.8095238095239</v>
      </c>
      <c r="C27" s="98">
        <v>-128600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-134.1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-152.1</v>
      </c>
    </row>
    <row r="29" spans="1:17">
      <c r="A29" s="19" t="s">
        <v>131</v>
      </c>
      <c r="B29" s="13">
        <v>22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-105.69999999999999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-100.69999999999999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3">IF(B$17=0,0,B35/B$17)</f>
        <v>0.13513513513513514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3"/>
        <v>0.27027027027027029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10</v>
      </c>
      <c r="C37" s="6">
        <f t="shared" si="3"/>
        <v>0.27027027027027029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0.16216216216216217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6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6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9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22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32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9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20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31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>IF(P21=0,0,Q21/P21)</f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>IF(P22=0,0,Q22/P22)</f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276</v>
      </c>
      <c r="O23" s="86">
        <f>IF(P23=0,0,Q23/P23)</f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>IF(P24=0,0,Q24/P24)</f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>IF(P25=0,0,Q25/P25)</f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2025-01-24T09:32:24Z</dcterms:modified>
</cp:coreProperties>
</file>