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2509CFF4-B60D-4EF0-BB5F-4E3ED3A20068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04" l="1"/>
  <c r="O29" i="6317"/>
  <c r="O21" i="6316" l="1"/>
  <c r="O27" i="6316"/>
  <c r="O26" i="6316"/>
  <c r="O24" i="6313"/>
  <c r="O21" i="6287"/>
  <c r="O19" i="6307"/>
  <c r="O20" i="6303" l="1"/>
  <c r="O26" i="6303"/>
  <c r="O49" i="6277"/>
  <c r="O18" i="6311"/>
  <c r="O22" i="6302"/>
  <c r="O19" i="6302"/>
  <c r="O30" i="6302"/>
  <c r="O22" i="6316"/>
  <c r="O27" i="6317"/>
  <c r="O21" i="6311"/>
  <c r="O21" i="6307" l="1"/>
  <c r="O26" i="6306"/>
  <c r="O25" i="6317"/>
  <c r="O18" i="6317"/>
  <c r="O22" i="6306"/>
  <c r="O30" i="6306"/>
  <c r="O25" i="6311"/>
  <c r="O18" i="6307"/>
  <c r="O38" i="6277" l="1"/>
  <c r="O22" i="6317"/>
  <c r="O19" i="6311" l="1"/>
  <c r="O19" i="6309"/>
  <c r="O18" i="6316"/>
  <c r="O24" i="6317"/>
  <c r="O26" i="6317"/>
  <c r="O23" i="6317"/>
  <c r="O30" i="6298" l="1"/>
  <c r="O18" i="6315"/>
  <c r="O22" i="6315"/>
  <c r="O28" i="6317"/>
  <c r="O19" i="6317" l="1"/>
  <c r="O21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7" i="6287"/>
  <c r="O25" i="6301"/>
  <c r="O28" i="6272"/>
  <c r="C17" i="6317" l="1"/>
  <c r="H14" i="6317"/>
  <c r="H8" i="6317"/>
  <c r="H9" i="6317"/>
  <c r="H7" i="6317"/>
  <c r="C22" i="6317"/>
  <c r="H13" i="6317"/>
  <c r="H6" i="6317"/>
  <c r="H15" i="6317"/>
  <c r="H18" i="6317"/>
  <c r="C23" i="6317"/>
  <c r="H2" i="6317"/>
  <c r="H29" i="6317"/>
  <c r="H39" i="6317"/>
  <c r="H5" i="6317"/>
  <c r="H16" i="6317"/>
  <c r="H20" i="6317"/>
  <c r="H25" i="6317"/>
  <c r="H32" i="6317"/>
  <c r="C39" i="6317"/>
  <c r="C19" i="6317"/>
  <c r="B24" i="6317"/>
  <c r="H41" i="6317"/>
  <c r="H12" i="6317"/>
  <c r="H21" i="6317"/>
  <c r="H11" i="6317"/>
  <c r="H33" i="6317"/>
  <c r="C41" i="6317"/>
  <c r="H17" i="6317"/>
  <c r="H10" i="6317"/>
  <c r="C20" i="6317"/>
  <c r="H35" i="6317"/>
  <c r="H4" i="6317"/>
  <c r="H23" i="6317"/>
  <c r="H27" i="6317"/>
  <c r="C35" i="6317"/>
  <c r="C43" i="6317"/>
  <c r="H37" i="6317"/>
  <c r="C46" i="6317"/>
  <c r="H3" i="6317"/>
  <c r="H19" i="6317"/>
  <c r="H24" i="6317"/>
  <c r="H28" i="6317"/>
  <c r="C37" i="6317"/>
  <c r="C47" i="6317"/>
  <c r="H38" i="6317"/>
  <c r="H42" i="6317"/>
  <c r="H34" i="6317"/>
  <c r="C38" i="6317"/>
  <c r="C42" i="6317"/>
  <c r="H22" i="6317"/>
  <c r="H26" i="6317"/>
  <c r="H30" i="6317"/>
  <c r="H36" i="6317"/>
  <c r="H40" i="6317"/>
  <c r="C44" i="6317"/>
  <c r="C21" i="6317"/>
  <c r="B25" i="6317"/>
  <c r="H31" i="6317"/>
  <c r="C36" i="6317"/>
  <c r="C40" i="6317"/>
  <c r="O30" i="6309" l="1"/>
  <c r="O19" i="6316"/>
  <c r="O20" i="6313" l="1"/>
  <c r="O30" i="6304"/>
  <c r="O25" i="6316" l="1"/>
  <c r="O21" i="6315"/>
  <c r="O37" i="6277"/>
  <c r="O23" i="6305"/>
  <c r="O24" i="6316"/>
  <c r="O23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9" i="6316"/>
  <c r="H24" i="6316"/>
  <c r="H34" i="6316"/>
  <c r="H3" i="6316"/>
  <c r="H15" i="6316"/>
  <c r="C23" i="6316"/>
  <c r="H35" i="6316"/>
  <c r="H25" i="6316"/>
  <c r="H38" i="6316"/>
  <c r="C38" i="6316"/>
  <c r="H5" i="6316"/>
  <c r="H28" i="6316"/>
  <c r="H39" i="6316"/>
  <c r="C17" i="6316"/>
  <c r="H8" i="6316"/>
  <c r="H7" i="6316"/>
  <c r="H20" i="6316"/>
  <c r="H29" i="6316"/>
  <c r="H42" i="6316"/>
  <c r="H10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6" i="6316"/>
  <c r="H17" i="6316"/>
  <c r="C22" i="6316"/>
  <c r="C37" i="6316"/>
  <c r="C41" i="6316"/>
  <c r="O44" i="6277" l="1"/>
  <c r="O28" i="6307"/>
  <c r="O20" i="6277" l="1"/>
  <c r="O28" i="6314"/>
  <c r="O27" i="6313" l="1"/>
  <c r="O35" i="6287"/>
  <c r="O34" i="6311" l="1"/>
  <c r="O36" i="6307"/>
  <c r="O18" i="6304"/>
  <c r="O20" i="6304"/>
  <c r="O23" i="6309"/>
  <c r="O34" i="6304"/>
  <c r="O27" i="6302"/>
  <c r="O18" i="6301"/>
  <c r="O24" i="6311" l="1"/>
  <c r="O26" i="6313"/>
  <c r="O27" i="6305"/>
  <c r="O26" i="6305"/>
  <c r="O22" i="6311" l="1"/>
  <c r="O26" i="6311"/>
  <c r="O48" i="6277"/>
  <c r="O25" i="6309"/>
  <c r="O25" i="6287"/>
  <c r="O31" i="6311"/>
  <c r="O29" i="6307" l="1"/>
  <c r="O33" i="6307"/>
  <c r="O42" i="6287"/>
  <c r="O34" i="6287"/>
  <c r="O36" i="6287"/>
  <c r="O24" i="6315"/>
  <c r="O26" i="6315"/>
  <c r="O21" i="6314"/>
  <c r="O47" i="6277"/>
  <c r="O35" i="6277"/>
  <c r="O41" i="6277"/>
  <c r="O28" i="6315"/>
  <c r="O33" i="6313"/>
  <c r="O31" i="6309"/>
  <c r="O25" i="6315" l="1"/>
  <c r="O19" i="6315"/>
  <c r="O31" i="6305"/>
  <c r="O29" i="6306"/>
  <c r="O20" i="6302" l="1"/>
  <c r="O32" i="6315"/>
  <c r="O24" i="6314" l="1"/>
  <c r="O24" i="6309"/>
  <c r="O22" i="6307"/>
  <c r="O18" i="6305"/>
  <c r="O28" i="6305"/>
  <c r="O30" i="6305"/>
  <c r="O35" i="6307" l="1"/>
  <c r="O23" i="6307"/>
  <c r="O21" i="6302"/>
  <c r="O33" i="6302"/>
  <c r="O18" i="6302"/>
  <c r="O22" i="6314"/>
  <c r="O23" i="6314"/>
  <c r="O19" i="6313"/>
  <c r="O31" i="6315" l="1"/>
  <c r="O29" i="6315"/>
  <c r="O33" i="6304"/>
  <c r="O27" i="6304"/>
  <c r="O24" i="6304"/>
  <c r="O25" i="6314"/>
  <c r="O18" i="6314"/>
  <c r="O33" i="6309"/>
  <c r="O29" i="6309"/>
  <c r="O18" i="6309"/>
  <c r="O23" i="6311" l="1"/>
  <c r="O23" i="6315"/>
  <c r="O20" i="6314"/>
  <c r="O26" i="6301"/>
  <c r="O31" i="6301"/>
  <c r="O19" i="6301"/>
  <c r="O30" i="6315" l="1"/>
  <c r="O27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9" i="6315"/>
  <c r="H37" i="6315"/>
  <c r="H15" i="6315"/>
  <c r="C37" i="6315"/>
  <c r="H18" i="6315"/>
  <c r="H10" i="6315"/>
  <c r="C19" i="6315"/>
  <c r="H20" i="6315"/>
  <c r="C39" i="6315"/>
  <c r="H11" i="6315"/>
  <c r="H2" i="6315"/>
  <c r="H22" i="6315"/>
  <c r="H8" i="6315"/>
  <c r="C20" i="6315"/>
  <c r="H7" i="6315"/>
  <c r="H4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2" i="6313"/>
  <c r="O30" i="6313"/>
  <c r="O19" i="6310"/>
  <c r="O22" i="6310"/>
  <c r="O24" i="6303"/>
  <c r="O27" i="6303"/>
  <c r="O29" i="6303"/>
  <c r="O27" i="6307"/>
  <c r="O24" i="6307"/>
  <c r="O29" i="6301" l="1"/>
  <c r="O23" i="6313"/>
  <c r="O25" i="6313" l="1"/>
  <c r="O31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8" i="6309"/>
  <c r="O32" i="6309"/>
  <c r="O50" i="6272"/>
  <c r="H2" i="6313" l="1"/>
  <c r="H18" i="6313"/>
  <c r="C35" i="6313"/>
  <c r="C20" i="6313"/>
  <c r="H11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2" i="6313"/>
  <c r="H35" i="6313"/>
  <c r="C40" i="6313"/>
  <c r="C47" i="6313"/>
  <c r="B25" i="6313"/>
  <c r="H13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5" i="6287"/>
  <c r="O19" i="6306"/>
  <c r="O27" i="6306"/>
  <c r="O31" i="6306"/>
  <c r="O23" i="6308"/>
  <c r="O21" i="6308"/>
  <c r="O2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6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4" i="6301"/>
  <c r="O20" i="6301"/>
  <c r="O34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6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9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6" i="6287"/>
  <c r="O24" i="6305"/>
  <c r="O25" i="6305"/>
  <c r="O20" i="6306"/>
  <c r="O28" i="6306"/>
  <c r="O23" i="6306"/>
  <c r="O32" i="6304"/>
  <c r="O25" i="6304"/>
  <c r="O29" i="6304"/>
  <c r="O32" i="6277"/>
  <c r="O24" i="6277"/>
  <c r="O32" i="6301" l="1"/>
  <c r="O28" i="6301"/>
  <c r="O30" i="6303"/>
  <c r="O28" i="6303"/>
  <c r="O22" i="6298"/>
  <c r="O20" i="6298"/>
  <c r="O18" i="6298"/>
  <c r="O34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5" i="6302" l="1"/>
  <c r="O32" i="6302"/>
  <c r="O23" i="6301"/>
  <c r="O22" i="6301"/>
  <c r="O20" i="6305"/>
  <c r="O19" i="6305"/>
  <c r="O22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1" i="6272"/>
  <c r="H20" i="6305" l="1"/>
  <c r="H2" i="6305"/>
  <c r="H17" i="6305"/>
  <c r="H12" i="6305"/>
  <c r="H3" i="6305"/>
  <c r="H6" i="6305"/>
  <c r="H7" i="6305"/>
  <c r="H10" i="6305"/>
  <c r="H13" i="6305"/>
  <c r="H5" i="6305"/>
  <c r="H18" i="6305"/>
  <c r="H9" i="6305"/>
  <c r="H8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7" i="6287"/>
  <c r="O21" i="6304"/>
  <c r="O22" i="6304"/>
  <c r="O22" i="6277" l="1"/>
  <c r="O40" i="6277"/>
  <c r="O26" i="6299"/>
  <c r="O26" i="6302"/>
  <c r="O25" i="6295" l="1"/>
  <c r="O21" i="6299"/>
  <c r="O20" i="6299"/>
  <c r="O18" i="6303"/>
  <c r="O22" i="6303"/>
  <c r="O52" i="6272"/>
  <c r="O26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3" i="6304"/>
  <c r="H18" i="6304"/>
  <c r="H14" i="6304"/>
  <c r="H21" i="6304"/>
  <c r="H2" i="6304"/>
  <c r="H5" i="6304"/>
  <c r="H19" i="6304"/>
  <c r="H20" i="6304"/>
  <c r="H8" i="6304"/>
  <c r="H6" i="6304"/>
  <c r="H12" i="6304"/>
  <c r="H11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2" i="6287"/>
  <c r="O35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2" i="6302"/>
  <c r="O19" i="6299"/>
  <c r="O32" i="6272"/>
  <c r="H11" i="6302" l="1"/>
  <c r="H6" i="6302"/>
  <c r="H9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2" i="6302"/>
  <c r="B25" i="6302"/>
  <c r="H27" i="6302"/>
  <c r="B24" i="6302"/>
  <c r="H26" i="6302"/>
  <c r="C23" i="6302"/>
  <c r="H25" i="6302"/>
  <c r="C22" i="6302"/>
  <c r="H24" i="6302"/>
  <c r="C21" i="6302"/>
  <c r="H13" i="6302"/>
  <c r="C20" i="6302"/>
  <c r="H23" i="6302"/>
  <c r="C19" i="6302"/>
  <c r="H22" i="6302"/>
  <c r="H21" i="6302"/>
  <c r="O22" i="6287" l="1"/>
  <c r="O23" i="6295"/>
  <c r="O27" i="6301"/>
  <c r="O33" i="6301"/>
  <c r="O21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6" i="6301"/>
  <c r="C10" i="6301"/>
  <c r="O9" i="6301"/>
  <c r="H10" i="6301"/>
  <c r="C9" i="6301"/>
  <c r="O8" i="6301"/>
  <c r="H15" i="6301"/>
  <c r="C8" i="6301"/>
  <c r="O7" i="6301"/>
  <c r="H8" i="6301"/>
  <c r="C7" i="6301"/>
  <c r="O6" i="6301"/>
  <c r="H5" i="6301"/>
  <c r="B6" i="6301"/>
  <c r="O5" i="6301"/>
  <c r="H7" i="6301"/>
  <c r="B5" i="6301"/>
  <c r="O4" i="6301"/>
  <c r="O3" i="6301"/>
  <c r="H9" i="6301"/>
  <c r="O2" i="6301"/>
  <c r="H3" i="6301"/>
  <c r="O39" i="6277"/>
  <c r="O30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0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3" i="6277"/>
  <c r="O23" i="6277"/>
  <c r="O38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8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9" i="6287"/>
  <c r="O33" i="6287"/>
  <c r="O21" i="6273"/>
  <c r="O43" i="6287"/>
  <c r="O41" i="6287"/>
  <c r="O4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5" i="6287"/>
  <c r="H24" i="6287"/>
  <c r="H9" i="6287"/>
  <c r="C20" i="6287"/>
  <c r="H11" i="6287"/>
  <c r="H4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1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4" i="6272"/>
  <c r="H35" i="6272"/>
  <c r="C40" i="6272"/>
  <c r="C47" i="6272"/>
  <c r="B25" i="6272"/>
  <c r="H13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<sst xmlns="http://schemas.openxmlformats.org/spreadsheetml/2006/main" count="9218" uniqueCount="313">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</sst>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全体!$K$2:$K$559</c:f>
              <c:numCache>
                <c:formatCode>General</c:formatCode>
                <c:ptCount val="5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</c:numCache>
            </c:numRef>
          </c:xVal>
          <c:yVal>
            <c:numRef>
              <c:f>全体!$L$2:$L$559</c:f>
              <c:numCache>
                <c:formatCode>\+0.0;\-0.0;\±0</c:formatCode>
                <c:ptCount val="5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-53.85996409335727</c:v>
                </c:pt>
                <c:pt idx="1">
                  <c:v>-13.285457809694794</c:v>
                </c:pt>
                <c:pt idx="2">
                  <c:v>-25.508317929759706</c:v>
                </c:pt>
                <c:pt idx="3">
                  <c:v>-44.624746450304258</c:v>
                </c:pt>
                <c:pt idx="4">
                  <c:v>-8.2417582417582409</c:v>
                </c:pt>
                <c:pt idx="5">
                  <c:v>-32.258064516129032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94</c:v>
                </c:pt>
                <c:pt idx="1">
                  <c:v>188</c:v>
                </c:pt>
                <c:pt idx="2">
                  <c:v>194</c:v>
                </c:pt>
                <c:pt idx="3">
                  <c:v>178</c:v>
                </c:pt>
                <c:pt idx="4">
                  <c:v>105</c:v>
                </c:pt>
                <c:pt idx="5">
                  <c:v>75</c:v>
                </c:pt>
                <c:pt idx="6">
                  <c:v>25</c:v>
                </c:pt>
                <c:pt idx="7">
                  <c:v>8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佐藤成浩!$L$2:$L$53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1378.4313725490197</c:v>
                </c:pt>
                <c:pt idx="2">
                  <c:v>1324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柳澤颯吾!$L$2:$L$51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1265.3061224489795</c:v>
                </c:pt>
                <c:pt idx="1">
                  <c:v>514.28571428571433</c:v>
                </c:pt>
                <c:pt idx="2">
                  <c:v>1425</c:v>
                </c:pt>
                <c:pt idx="3">
                  <c:v>-88.372093023255815</c:v>
                </c:pt>
                <c:pt idx="4">
                  <c:v>-586.20689655172418</c:v>
                </c:pt>
                <c:pt idx="5">
                  <c:v>-1294.4444444444443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27</c:v>
                </c:pt>
                <c:pt idx="3">
                  <c:v>7</c:v>
                </c:pt>
                <c:pt idx="4">
                  <c:v>14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中村花菜!$L$2:$L$26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-2395.8333333333335</c:v>
                </c:pt>
                <c:pt idx="1">
                  <c:v>-1687.5</c:v>
                </c:pt>
                <c:pt idx="2">
                  <c:v>-2066.6666666666665</c:v>
                </c:pt>
                <c:pt idx="3">
                  <c:v>-173.91304347826087</c:v>
                </c:pt>
                <c:pt idx="4">
                  <c:v>-390</c:v>
                </c:pt>
                <c:pt idx="5">
                  <c:v>-625</c:v>
                </c:pt>
                <c:pt idx="6">
                  <c:v>-283.33333333333331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3</c:v>
                </c:pt>
                <c:pt idx="3">
                  <c:v>9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中村季暉!$L$2:$L$24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777.27272727272725</c:v>
                </c:pt>
                <c:pt idx="2">
                  <c:v>-1430</c:v>
                </c:pt>
                <c:pt idx="3">
                  <c:v>-510.5263157894737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塩入悠!$L$2:$L$16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-2871.4285714285716</c:v>
                </c:pt>
                <c:pt idx="1">
                  <c:v>-207.14285714285714</c:v>
                </c:pt>
                <c:pt idx="2">
                  <c:v>1238.4615384615386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宮澤七星!$L$2:$L$26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-1104.1666666666667</c:v>
                </c:pt>
                <c:pt idx="1">
                  <c:v>1225</c:v>
                </c:pt>
                <c:pt idx="2">
                  <c:v>-640.90909090909088</c:v>
                </c:pt>
                <c:pt idx="3">
                  <c:v>-638.09523809523807</c:v>
                </c:pt>
                <c:pt idx="4">
                  <c:v>788.23529411764707</c:v>
                </c:pt>
                <c:pt idx="5">
                  <c:v>-963.63636363636363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山本悠介!$L$2:$L$30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1203.5714285714287</c:v>
                </c:pt>
                <c:pt idx="1">
                  <c:v>560.71428571428567</c:v>
                </c:pt>
                <c:pt idx="2">
                  <c:v>7.1428571428571432</c:v>
                </c:pt>
                <c:pt idx="3">
                  <c:v>564</c:v>
                </c:pt>
                <c:pt idx="4">
                  <c:v>870.83333333333337</c:v>
                </c:pt>
                <c:pt idx="5">
                  <c:v>977.77777777777783</c:v>
                </c:pt>
                <c:pt idx="6">
                  <c:v>-2541.6666666666665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14</c:v>
                </c:pt>
                <c:pt idx="2">
                  <c:v>16</c:v>
                </c:pt>
                <c:pt idx="3">
                  <c:v>7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清水常緑!$L$2:$L$30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975</c:v>
                </c:pt>
                <c:pt idx="2">
                  <c:v>814.28571428571433</c:v>
                </c:pt>
                <c:pt idx="3">
                  <c:v>-118.51851851851852</c:v>
                </c:pt>
                <c:pt idx="4">
                  <c:v>-1180.952380952381</c:v>
                </c:pt>
                <c:pt idx="5">
                  <c:v>2175</c:v>
                </c:pt>
                <c:pt idx="6">
                  <c:v>1500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6</c:v>
                </c:pt>
                <c:pt idx="4">
                  <c:v>8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長野柊馬!$L$2:$L$22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2035</c:v>
                </c:pt>
                <c:pt idx="1">
                  <c:v>190</c:v>
                </c:pt>
                <c:pt idx="2">
                  <c:v>2721.0526315789475</c:v>
                </c:pt>
                <c:pt idx="3">
                  <c:v>573.33333333333337</c:v>
                </c:pt>
                <c:pt idx="4">
                  <c:v>2090</c:v>
                </c:pt>
                <c:pt idx="5">
                  <c:v>962.5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10</c:v>
                </c:pt>
                <c:pt idx="3">
                  <c:v>9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井澤軌人!$L$2:$L$9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-3814.2857142857142</c:v>
                </c:pt>
                <c:pt idx="1">
                  <c:v>-871.42857142857144</c:v>
                </c:pt>
                <c:pt idx="2">
                  <c:v>-1340</c:v>
                </c:pt>
                <c:pt idx="3">
                  <c:v>5000</c:v>
                </c:pt>
                <c:pt idx="4">
                  <c:v>-1200</c:v>
                </c:pt>
                <c:pt idx="5">
                  <c:v>-666.66666666666663</c:v>
                </c:pt>
                <c:pt idx="6">
                  <c:v>450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小林圭太!$L$2:$L$10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-4125</c:v>
                </c:pt>
                <c:pt idx="1">
                  <c:v>-1625</c:v>
                </c:pt>
                <c:pt idx="2">
                  <c:v>-3414.2857142857142</c:v>
                </c:pt>
                <c:pt idx="3">
                  <c:v>2480</c:v>
                </c:pt>
                <c:pt idx="4">
                  <c:v>60</c:v>
                </c:pt>
                <c:pt idx="5">
                  <c:v>200</c:v>
                </c:pt>
                <c:pt idx="6">
                  <c:v>5200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6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24</v>
      </c>
    </row>
    <row r="30" spans="1:2">
      <c r="A30" t="s">
        <v>238</v>
      </c>
      <c r="B30">
        <v>22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14</v>
      </c>
    </row>
    <row r="33" spans="1:2">
      <c r="A33" t="s">
        <v>255</v>
      </c>
      <c r="B33">
        <v>24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28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20</v>
      </c>
    </row>
    <row r="44" spans="1:2">
      <c r="A44" t="s">
        <v>297</v>
      </c>
      <c r="B44">
        <v>7</v>
      </c>
    </row>
    <row r="45" spans="1:2">
      <c r="A45" t="s">
        <v>304</v>
      </c>
      <c r="B45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0.53826446536659234</v>
      </c>
      <c r="C2" s="111"/>
      <c r="D2" s="112"/>
      <c r="E2" s="113"/>
      <c r="F2" s="112"/>
      <c r="G2" s="113"/>
      <c r="H2" s="110">
        <v>0.87610995621376109</v>
      </c>
      <c r="I2" s="111"/>
      <c r="J2" s="110">
        <v>0.70856339101735211</v>
      </c>
      <c r="K2" s="111"/>
      <c r="L2" s="110">
        <v>0.66063296783656589</v>
      </c>
      <c r="M2" s="111"/>
      <c r="N2" s="110">
        <v>0.79555696805493326</v>
      </c>
      <c r="O2" s="111"/>
      <c r="P2" s="110">
        <v>0.64378555582357067</v>
      </c>
      <c r="Q2" s="111"/>
      <c r="R2" s="110">
        <v>0.49067868491153166</v>
      </c>
      <c r="S2" s="111"/>
      <c r="T2" s="110">
        <v>0.206447510434148</v>
      </c>
      <c r="U2" s="111"/>
      <c r="V2" s="110">
        <v>0.31296565777782664</v>
      </c>
      <c r="W2" s="111"/>
      <c r="X2" s="110">
        <v>3.4455778113298717E-2</v>
      </c>
      <c r="Y2" s="111"/>
      <c r="Z2" s="110">
        <v>0.39195905174582474</v>
      </c>
      <c r="AA2" s="111"/>
      <c r="AB2" s="110">
        <v>0.28087415817199551</v>
      </c>
      <c r="AC2" s="111"/>
      <c r="AD2" s="110">
        <v>0.4813110720483243</v>
      </c>
      <c r="AE2" s="111"/>
      <c r="AF2" s="110">
        <v>-0.32731129277319554</v>
      </c>
      <c r="AG2" s="111"/>
      <c r="AH2" s="110">
        <v>0.47803345657328911</v>
      </c>
      <c r="AI2" s="111"/>
    </row>
    <row r="3" spans="1:35">
      <c r="A3" s="36">
        <v>1</v>
      </c>
      <c r="B3" s="37" t="s">
        <v>114</v>
      </c>
      <c r="C3" s="106">
        <v>139.25</v>
      </c>
      <c r="D3" s="37" t="s">
        <v>169</v>
      </c>
      <c r="E3" s="38">
        <v>689.7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169</v>
      </c>
      <c r="C4" s="107">
        <v>51</v>
      </c>
      <c r="D4" s="45" t="s">
        <v>276</v>
      </c>
      <c r="E4" s="46">
        <v>411.80000000000013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0.3380281690140845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195</v>
      </c>
      <c r="C5" s="107">
        <v>49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7.0422535211267609E-2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276</v>
      </c>
      <c r="AI5" s="54">
        <v>74800</v>
      </c>
    </row>
    <row r="6" spans="1:35">
      <c r="A6" s="44">
        <v>4</v>
      </c>
      <c r="B6" s="45" t="s">
        <v>265</v>
      </c>
      <c r="C6" s="107">
        <v>29</v>
      </c>
      <c r="D6" s="45" t="s">
        <v>263</v>
      </c>
      <c r="E6" s="46">
        <v>251.60000000000002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28</v>
      </c>
      <c r="D7" s="45" t="s">
        <v>272</v>
      </c>
      <c r="E7" s="46">
        <v>200.9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-3471.4285714285716</v>
      </c>
      <c r="X7" s="47" t="s">
        <v>265</v>
      </c>
      <c r="Y7" s="50">
        <v>0.26760563380281688</v>
      </c>
      <c r="Z7" s="47" t="s">
        <v>304</v>
      </c>
      <c r="AA7" s="50">
        <v>0.32786885245901637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272</v>
      </c>
      <c r="C8" s="107">
        <v>28</v>
      </c>
      <c r="D8" s="45" t="s">
        <v>265</v>
      </c>
      <c r="E8" s="46">
        <v>200.00000000000009</v>
      </c>
      <c r="F8" s="47" t="s">
        <v>276</v>
      </c>
      <c r="G8" s="59">
        <v>20.590000000000007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9.1623036649214659E-2</v>
      </c>
      <c r="T8" s="47" t="s">
        <v>244</v>
      </c>
      <c r="U8" s="51">
        <v>8208.6956521739139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162</v>
      </c>
      <c r="AI8" s="54">
        <v>67800</v>
      </c>
    </row>
    <row r="9" spans="1:35">
      <c r="A9" s="44">
        <v>7</v>
      </c>
      <c r="B9" s="45" t="s">
        <v>216</v>
      </c>
      <c r="C9" s="107">
        <v>27</v>
      </c>
      <c r="D9" s="45" t="s">
        <v>195</v>
      </c>
      <c r="E9" s="46">
        <v>181.39999999999995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276</v>
      </c>
      <c r="K9" s="49">
        <v>0.45</v>
      </c>
      <c r="L9" s="47" t="s">
        <v>264</v>
      </c>
      <c r="M9" s="49">
        <v>0</v>
      </c>
      <c r="N9" s="47" t="s">
        <v>276</v>
      </c>
      <c r="O9" s="49">
        <v>0.7</v>
      </c>
      <c r="P9" s="47" t="s">
        <v>263</v>
      </c>
      <c r="Q9" s="50">
        <v>0.26244343891402716</v>
      </c>
      <c r="R9" s="47" t="s">
        <v>177</v>
      </c>
      <c r="S9" s="50">
        <v>0.10526315789473684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0.31054131054131057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228</v>
      </c>
      <c r="AI9" s="54">
        <v>67500</v>
      </c>
    </row>
    <row r="10" spans="1:35">
      <c r="A10" s="44">
        <v>8</v>
      </c>
      <c r="B10" s="45" t="s">
        <v>235</v>
      </c>
      <c r="C10" s="107">
        <v>24</v>
      </c>
      <c r="D10" s="45" t="s">
        <v>168</v>
      </c>
      <c r="E10" s="46">
        <v>154.39999999999998</v>
      </c>
      <c r="F10" s="47" t="s">
        <v>169</v>
      </c>
      <c r="G10" s="59">
        <v>13.523529411764708</v>
      </c>
      <c r="H10" s="47" t="s">
        <v>169</v>
      </c>
      <c r="I10" s="48">
        <v>2.1372549019607843</v>
      </c>
      <c r="J10" s="47" t="s">
        <v>244</v>
      </c>
      <c r="K10" s="49">
        <v>0.42857142857142855</v>
      </c>
      <c r="L10" s="47" t="s">
        <v>268</v>
      </c>
      <c r="M10" s="49">
        <v>0</v>
      </c>
      <c r="N10" s="47" t="s">
        <v>169</v>
      </c>
      <c r="O10" s="49">
        <v>0.66666666666666663</v>
      </c>
      <c r="P10" s="47" t="s">
        <v>195</v>
      </c>
      <c r="Q10" s="50">
        <v>0.25925925925925924</v>
      </c>
      <c r="R10" s="47" t="s">
        <v>179</v>
      </c>
      <c r="S10" s="50">
        <v>0.10687022900763359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0.46808510638297873</v>
      </c>
      <c r="AF10" s="47" t="s">
        <v>223</v>
      </c>
      <c r="AG10" s="50">
        <v>0.5</v>
      </c>
      <c r="AH10" s="47" t="s">
        <v>168</v>
      </c>
      <c r="AI10" s="54">
        <v>65600</v>
      </c>
    </row>
    <row r="11" spans="1:35">
      <c r="A11" s="44">
        <v>9</v>
      </c>
      <c r="B11" s="45" t="s">
        <v>255</v>
      </c>
      <c r="C11" s="107">
        <v>24</v>
      </c>
      <c r="D11" s="45" t="s">
        <v>205</v>
      </c>
      <c r="E11" s="46">
        <v>141.1</v>
      </c>
      <c r="F11" s="47" t="s">
        <v>263</v>
      </c>
      <c r="G11" s="59">
        <v>8.9857142857142858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265</v>
      </c>
      <c r="Q11" s="50">
        <v>0.25352112676056338</v>
      </c>
      <c r="R11" s="47" t="s">
        <v>205</v>
      </c>
      <c r="S11" s="50">
        <v>0.10714285714285714</v>
      </c>
      <c r="T11" s="47" t="s">
        <v>264</v>
      </c>
      <c r="U11" s="51">
        <v>7966.666666666667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0.70731707317073167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195</v>
      </c>
      <c r="AI11" s="54">
        <v>65500</v>
      </c>
    </row>
    <row r="12" spans="1:35">
      <c r="A12" s="44">
        <v>10</v>
      </c>
      <c r="B12" s="45" t="s">
        <v>238</v>
      </c>
      <c r="C12" s="107">
        <v>22</v>
      </c>
      <c r="D12" s="45" t="s">
        <v>244</v>
      </c>
      <c r="E12" s="46">
        <v>121.29999999999998</v>
      </c>
      <c r="F12" s="47" t="s">
        <v>244</v>
      </c>
      <c r="G12" s="59">
        <v>8.6642857142857128</v>
      </c>
      <c r="H12" s="47" t="s">
        <v>263</v>
      </c>
      <c r="I12" s="48">
        <v>2.2142857142857144</v>
      </c>
      <c r="J12" s="47" t="s">
        <v>265</v>
      </c>
      <c r="K12" s="49">
        <v>0.37931034482758619</v>
      </c>
      <c r="L12" s="47" t="s">
        <v>263</v>
      </c>
      <c r="M12" s="49">
        <v>0.10714285714285714</v>
      </c>
      <c r="N12" s="47" t="s">
        <v>263</v>
      </c>
      <c r="O12" s="49">
        <v>0.6071428571428571</v>
      </c>
      <c r="P12" s="47" t="s">
        <v>276</v>
      </c>
      <c r="Q12" s="50">
        <v>0.25352112676056338</v>
      </c>
      <c r="R12" s="47" t="s">
        <v>263</v>
      </c>
      <c r="S12" s="50">
        <v>0.10859728506787331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272</v>
      </c>
      <c r="Y12" s="50">
        <v>0.25352112676056338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255</v>
      </c>
      <c r="AG12" s="50">
        <v>0.47058823529411764</v>
      </c>
      <c r="AH12" s="47" t="s">
        <v>227</v>
      </c>
      <c r="AI12" s="54">
        <v>64500</v>
      </c>
    </row>
    <row r="13" spans="1:35">
      <c r="A13" s="44">
        <v>11</v>
      </c>
      <c r="B13" s="45" t="s">
        <v>269</v>
      </c>
      <c r="C13" s="107">
        <v>21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244</v>
      </c>
      <c r="I13" s="48">
        <v>2.2857142857142856</v>
      </c>
      <c r="J13" s="47" t="s">
        <v>163</v>
      </c>
      <c r="K13" s="49">
        <v>0.375</v>
      </c>
      <c r="L13" s="47" t="s">
        <v>195</v>
      </c>
      <c r="M13" s="49">
        <v>0.14285714285714285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276</v>
      </c>
      <c r="U13" s="51">
        <v>7725</v>
      </c>
      <c r="V13" s="47" t="s">
        <v>263</v>
      </c>
      <c r="W13" s="51">
        <v>-4550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0.63636363636363635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216</v>
      </c>
      <c r="AI13" s="54">
        <v>62700</v>
      </c>
    </row>
    <row r="14" spans="1:35">
      <c r="A14" s="44">
        <v>12</v>
      </c>
      <c r="B14" s="45" t="s">
        <v>276</v>
      </c>
      <c r="C14" s="107">
        <v>20</v>
      </c>
      <c r="D14" s="45" t="s">
        <v>191</v>
      </c>
      <c r="E14" s="46">
        <v>79.299999999999983</v>
      </c>
      <c r="F14" s="47" t="s">
        <v>272</v>
      </c>
      <c r="G14" s="59">
        <v>7.1749999999999998</v>
      </c>
      <c r="H14" s="47" t="s">
        <v>265</v>
      </c>
      <c r="I14" s="48">
        <v>2.3103448275862069</v>
      </c>
      <c r="J14" s="47" t="s">
        <v>272</v>
      </c>
      <c r="K14" s="49">
        <v>0.35714285714285715</v>
      </c>
      <c r="L14" s="47" t="s">
        <v>276</v>
      </c>
      <c r="M14" s="49">
        <v>0.15</v>
      </c>
      <c r="N14" s="47" t="s">
        <v>227</v>
      </c>
      <c r="O14" s="49">
        <v>0.5714285714285714</v>
      </c>
      <c r="P14" s="47" t="s">
        <v>244</v>
      </c>
      <c r="Q14" s="50">
        <v>0.23232323232323232</v>
      </c>
      <c r="R14" s="47" t="s">
        <v>265</v>
      </c>
      <c r="S14" s="50">
        <v>0.11267605633802817</v>
      </c>
      <c r="T14" s="47" t="s">
        <v>169</v>
      </c>
      <c r="U14" s="51">
        <v>7544.0476190476193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235</v>
      </c>
      <c r="AC14" s="50">
        <v>0.6333333333333333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265</v>
      </c>
      <c r="AI14" s="54">
        <v>61200</v>
      </c>
    </row>
    <row r="15" spans="1:35">
      <c r="A15" s="44">
        <v>13</v>
      </c>
      <c r="B15" s="45" t="s">
        <v>228</v>
      </c>
      <c r="C15" s="107">
        <v>19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272</v>
      </c>
      <c r="I15" s="48">
        <v>2.3214285714285716</v>
      </c>
      <c r="J15" s="47" t="s">
        <v>169</v>
      </c>
      <c r="K15" s="49">
        <v>0.35294117647058826</v>
      </c>
      <c r="L15" s="47" t="s">
        <v>169</v>
      </c>
      <c r="M15" s="49">
        <v>0.15686274509803921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304</v>
      </c>
      <c r="W15" s="51">
        <v>-4855.5555555555557</v>
      </c>
      <c r="X15" s="47" t="s">
        <v>255</v>
      </c>
      <c r="Y15" s="50">
        <v>0.23837209302325582</v>
      </c>
      <c r="Z15" s="47" t="s">
        <v>297</v>
      </c>
      <c r="AA15" s="50">
        <v>0.25</v>
      </c>
      <c r="AB15" s="47" t="s">
        <v>238</v>
      </c>
      <c r="AC15" s="50">
        <v>0.62962962962962965</v>
      </c>
      <c r="AD15" s="47" t="s">
        <v>195</v>
      </c>
      <c r="AE15" s="50">
        <v>0.3577981651376147</v>
      </c>
      <c r="AF15" s="47" t="s">
        <v>244</v>
      </c>
      <c r="AG15" s="50">
        <v>0.43478260869565216</v>
      </c>
      <c r="AH15" s="47" t="s">
        <v>255</v>
      </c>
      <c r="AI15" s="54">
        <v>60000</v>
      </c>
    </row>
    <row r="16" spans="1:35">
      <c r="A16" s="44">
        <v>14</v>
      </c>
      <c r="B16" s="45" t="s">
        <v>168</v>
      </c>
      <c r="C16" s="107">
        <v>18</v>
      </c>
      <c r="D16" s="45" t="s">
        <v>268</v>
      </c>
      <c r="E16" s="46">
        <v>52.1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161</v>
      </c>
      <c r="K16" s="49">
        <v>0.3</v>
      </c>
      <c r="L16" s="47" t="s">
        <v>238</v>
      </c>
      <c r="M16" s="49">
        <v>0.18181818181818182</v>
      </c>
      <c r="N16" s="47" t="s">
        <v>241</v>
      </c>
      <c r="O16" s="49">
        <v>0.55555555555555558</v>
      </c>
      <c r="P16" s="47" t="s">
        <v>272</v>
      </c>
      <c r="Q16" s="50">
        <v>0.2300469483568075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169</v>
      </c>
      <c r="W16" s="51">
        <v>-4888.5714285714284</v>
      </c>
      <c r="X16" s="47" t="s">
        <v>195</v>
      </c>
      <c r="Y16" s="50">
        <v>0.23646723646723647</v>
      </c>
      <c r="Z16" s="47" t="s">
        <v>191</v>
      </c>
      <c r="AA16" s="50">
        <v>0.24347826086956523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205</v>
      </c>
      <c r="AI16" s="54">
        <v>57200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3.7020408163265297</v>
      </c>
      <c r="H17" s="47" t="s">
        <v>195</v>
      </c>
      <c r="I17" s="48">
        <v>2.4081632653061225</v>
      </c>
      <c r="J17" s="47" t="s">
        <v>263</v>
      </c>
      <c r="K17" s="49">
        <v>0.2857142857142857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241</v>
      </c>
      <c r="Q17" s="50">
        <v>0.22727272727272727</v>
      </c>
      <c r="R17" s="47" t="s">
        <v>255</v>
      </c>
      <c r="S17" s="50">
        <v>0.11627906976744186</v>
      </c>
      <c r="T17" s="47" t="s">
        <v>297</v>
      </c>
      <c r="U17" s="51">
        <v>7200</v>
      </c>
      <c r="V17" s="47" t="s">
        <v>162</v>
      </c>
      <c r="W17" s="51">
        <v>-5000</v>
      </c>
      <c r="X17" s="47" t="s">
        <v>276</v>
      </c>
      <c r="Y17" s="50">
        <v>0.22535211267605634</v>
      </c>
      <c r="Z17" s="47" t="s">
        <v>161</v>
      </c>
      <c r="AA17" s="50">
        <v>0.23376623376623376</v>
      </c>
      <c r="AB17" s="47" t="s">
        <v>276</v>
      </c>
      <c r="AC17" s="50">
        <v>0.625</v>
      </c>
      <c r="AD17" s="47" t="s">
        <v>255</v>
      </c>
      <c r="AE17" s="50">
        <v>0.35483870967741937</v>
      </c>
      <c r="AF17" s="47" t="s">
        <v>205</v>
      </c>
      <c r="AG17" s="50">
        <v>0.41666666666666669</v>
      </c>
      <c r="AH17" s="47" t="s">
        <v>161</v>
      </c>
      <c r="AI17" s="54">
        <v>54900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0.26530612244897961</v>
      </c>
      <c r="L18" s="47" t="s">
        <v>213</v>
      </c>
      <c r="M18" s="49">
        <v>0.2</v>
      </c>
      <c r="N18" s="47" t="s">
        <v>272</v>
      </c>
      <c r="O18" s="49">
        <v>0.5357142857142857</v>
      </c>
      <c r="P18" s="47" t="s">
        <v>227</v>
      </c>
      <c r="Q18" s="50">
        <v>0.22580645161290322</v>
      </c>
      <c r="R18" s="47" t="s">
        <v>195</v>
      </c>
      <c r="S18" s="50">
        <v>0.11965811965811966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277</v>
      </c>
      <c r="Y18" s="50">
        <v>0.22340425531914893</v>
      </c>
      <c r="Z18" s="47" t="s">
        <v>264</v>
      </c>
      <c r="AA18" s="50">
        <v>0.23076923076923078</v>
      </c>
      <c r="AB18" s="47" t="s">
        <v>169</v>
      </c>
      <c r="AC18" s="50">
        <v>0.61290322580645162</v>
      </c>
      <c r="AD18" s="47" t="s">
        <v>216</v>
      </c>
      <c r="AE18" s="50">
        <v>0.34615384615384615</v>
      </c>
      <c r="AF18" s="47" t="s">
        <v>238</v>
      </c>
      <c r="AG18" s="50">
        <v>0.4</v>
      </c>
      <c r="AH18" s="47" t="s">
        <v>179</v>
      </c>
      <c r="AI18" s="54">
        <v>53200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0.21428571428571427</v>
      </c>
      <c r="N19" s="47" t="s">
        <v>114</v>
      </c>
      <c r="O19" s="49">
        <v>0.50089766606822261</v>
      </c>
      <c r="P19" s="47" t="s">
        <v>169</v>
      </c>
      <c r="Q19" s="50">
        <v>0.21989528795811519</v>
      </c>
      <c r="R19" s="47" t="s">
        <v>238</v>
      </c>
      <c r="S19" s="50">
        <v>0.12804878048780488</v>
      </c>
      <c r="T19" s="47" t="s">
        <v>161</v>
      </c>
      <c r="U19" s="51">
        <v>7025</v>
      </c>
      <c r="V19" s="47" t="s">
        <v>272</v>
      </c>
      <c r="W19" s="51">
        <v>-5097.2222222222226</v>
      </c>
      <c r="X19" s="47" t="s">
        <v>213</v>
      </c>
      <c r="Y19" s="50">
        <v>0.22222222222222221</v>
      </c>
      <c r="Z19" s="47" t="s">
        <v>272</v>
      </c>
      <c r="AA19" s="50">
        <v>0.22535211267605634</v>
      </c>
      <c r="AB19" s="47" t="s">
        <v>272</v>
      </c>
      <c r="AC19" s="50">
        <v>0.61111111111111116</v>
      </c>
      <c r="AD19" s="47" t="s">
        <v>114</v>
      </c>
      <c r="AE19" s="50">
        <v>0.33483146067415731</v>
      </c>
      <c r="AF19" s="47" t="s">
        <v>277</v>
      </c>
      <c r="AG19" s="50">
        <v>0.4</v>
      </c>
      <c r="AH19" s="47" t="s">
        <v>191</v>
      </c>
      <c r="AI19" s="54">
        <v>52500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2.4883303411131061</v>
      </c>
      <c r="J20" s="47" t="s">
        <v>114</v>
      </c>
      <c r="K20" s="49">
        <v>0.25852782764811488</v>
      </c>
      <c r="L20" s="47" t="s">
        <v>272</v>
      </c>
      <c r="M20" s="49">
        <v>0.21428571428571427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244</v>
      </c>
      <c r="Y20" s="50">
        <v>0.22222222222222221</v>
      </c>
      <c r="Z20" s="47" t="s">
        <v>114</v>
      </c>
      <c r="AA20" s="50">
        <v>0.21554855897311698</v>
      </c>
      <c r="AB20" s="47" t="s">
        <v>304</v>
      </c>
      <c r="AC20" s="50">
        <v>0.6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164</v>
      </c>
      <c r="AI20" s="54">
        <v>52000</v>
      </c>
    </row>
    <row r="21" spans="1:35">
      <c r="A21" s="44">
        <v>19</v>
      </c>
      <c r="B21" s="45" t="s">
        <v>244</v>
      </c>
      <c r="C21" s="107">
        <v>14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0.21167352869944298</v>
      </c>
      <c r="R21" s="47" t="s">
        <v>191</v>
      </c>
      <c r="S21" s="50">
        <v>0.13043478260869565</v>
      </c>
      <c r="T21" s="47" t="s">
        <v>272</v>
      </c>
      <c r="U21" s="51">
        <v>6926.5306122448983</v>
      </c>
      <c r="V21" s="47" t="s">
        <v>265</v>
      </c>
      <c r="W21" s="51">
        <v>-5379.166666666667</v>
      </c>
      <c r="X21" s="47" t="s">
        <v>269</v>
      </c>
      <c r="Y21" s="50">
        <v>0.21768707482993196</v>
      </c>
      <c r="Z21" s="47" t="s">
        <v>205</v>
      </c>
      <c r="AA21" s="50">
        <v>0.21428571428571427</v>
      </c>
      <c r="AB21" s="47" t="s">
        <v>265</v>
      </c>
      <c r="AC21" s="50">
        <v>0.56140350877192979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272</v>
      </c>
      <c r="AI21" s="54">
        <v>50500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-0.19281867145421916</v>
      </c>
      <c r="H22" s="47" t="s">
        <v>163</v>
      </c>
      <c r="I22" s="48">
        <v>2.5</v>
      </c>
      <c r="J22" s="47" t="s">
        <v>255</v>
      </c>
      <c r="K22" s="49">
        <v>0.25</v>
      </c>
      <c r="L22" s="47" t="s">
        <v>241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263</v>
      </c>
      <c r="AA22" s="50">
        <v>0.21266968325791855</v>
      </c>
      <c r="AB22" s="47" t="s">
        <v>228</v>
      </c>
      <c r="AC22" s="50">
        <v>0.56000000000000005</v>
      </c>
      <c r="AD22" s="47" t="s">
        <v>163</v>
      </c>
      <c r="AE22" s="50">
        <v>0.31818181818181818</v>
      </c>
      <c r="AF22" s="47" t="s">
        <v>213</v>
      </c>
      <c r="AG22" s="50">
        <v>0.375</v>
      </c>
      <c r="AH22" s="47" t="s">
        <v>263</v>
      </c>
      <c r="AI22" s="54">
        <v>48300</v>
      </c>
    </row>
    <row r="23" spans="1:35">
      <c r="A23" s="44">
        <v>21</v>
      </c>
      <c r="B23" s="45" t="s">
        <v>161</v>
      </c>
      <c r="C23" s="107">
        <v>10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258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114</v>
      </c>
      <c r="U23" s="51">
        <v>6610.9839816933636</v>
      </c>
      <c r="V23" s="47" t="s">
        <v>269</v>
      </c>
      <c r="W23" s="51">
        <v>-5485</v>
      </c>
      <c r="X23" s="47" t="s">
        <v>203</v>
      </c>
      <c r="Y23" s="50">
        <v>0.20930232558139536</v>
      </c>
      <c r="Z23" s="47" t="s">
        <v>169</v>
      </c>
      <c r="AA23" s="50">
        <v>0.20418848167539266</v>
      </c>
      <c r="AB23" s="47" t="s">
        <v>114</v>
      </c>
      <c r="AC23" s="50">
        <v>0.55502958579881656</v>
      </c>
      <c r="AD23" s="47" t="s">
        <v>272</v>
      </c>
      <c r="AE23" s="50">
        <v>0.3125</v>
      </c>
      <c r="AF23" s="47" t="s">
        <v>235</v>
      </c>
      <c r="AG23" s="50">
        <v>0.375</v>
      </c>
      <c r="AH23" s="47" t="s">
        <v>235</v>
      </c>
      <c r="AI23" s="54">
        <v>42700</v>
      </c>
    </row>
    <row r="24" spans="1:35">
      <c r="A24" s="44">
        <v>22</v>
      </c>
      <c r="B24" s="45" t="s">
        <v>213</v>
      </c>
      <c r="C24" s="107">
        <v>10</v>
      </c>
      <c r="D24" s="45" t="s">
        <v>196</v>
      </c>
      <c r="E24" s="46">
        <v>-27.1</v>
      </c>
      <c r="F24" s="47" t="s">
        <v>255</v>
      </c>
      <c r="G24" s="59">
        <v>-1.9916666666666665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265</v>
      </c>
      <c r="M24" s="49">
        <v>0.2413793103448276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114</v>
      </c>
      <c r="S24" s="50">
        <v>0.13393073383385809</v>
      </c>
      <c r="T24" s="47" t="s">
        <v>195</v>
      </c>
      <c r="U24" s="51">
        <v>6596.7032967032965</v>
      </c>
      <c r="V24" s="47" t="s">
        <v>164</v>
      </c>
      <c r="W24" s="51">
        <v>-5500</v>
      </c>
      <c r="X24" s="47" t="s">
        <v>114</v>
      </c>
      <c r="Y24" s="50">
        <v>0.20465003632840881</v>
      </c>
      <c r="Z24" s="47" t="s">
        <v>277</v>
      </c>
      <c r="AA24" s="50">
        <v>0.20212765957446807</v>
      </c>
      <c r="AB24" s="47" t="s">
        <v>161</v>
      </c>
      <c r="AC24" s="50">
        <v>0.53846153846153844</v>
      </c>
      <c r="AD24" s="47" t="s">
        <v>228</v>
      </c>
      <c r="AE24" s="50">
        <v>0.30769230769230771</v>
      </c>
      <c r="AF24" s="47" t="s">
        <v>195</v>
      </c>
      <c r="AG24" s="50">
        <v>0.37362637362637363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255</v>
      </c>
      <c r="I25" s="48">
        <v>2.5416666666666665</v>
      </c>
      <c r="J25" s="47" t="s">
        <v>235</v>
      </c>
      <c r="K25" s="49">
        <v>0.20833333333333334</v>
      </c>
      <c r="L25" s="47" t="s">
        <v>114</v>
      </c>
      <c r="M25" s="49">
        <v>0.24775583482944344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216</v>
      </c>
      <c r="S25" s="50">
        <v>0.13407821229050279</v>
      </c>
      <c r="T25" s="47" t="s">
        <v>238</v>
      </c>
      <c r="U25" s="51">
        <v>6446.666666666667</v>
      </c>
      <c r="V25" s="47" t="s">
        <v>276</v>
      </c>
      <c r="W25" s="51">
        <v>-5620</v>
      </c>
      <c r="X25" s="47" t="s">
        <v>163</v>
      </c>
      <c r="Y25" s="50">
        <v>0.20289855072463769</v>
      </c>
      <c r="Z25" s="47" t="s">
        <v>244</v>
      </c>
      <c r="AA25" s="50">
        <v>0.20202020202020202</v>
      </c>
      <c r="AB25" s="47" t="s">
        <v>227</v>
      </c>
      <c r="AC25" s="50">
        <v>0.53125</v>
      </c>
      <c r="AD25" s="47" t="s">
        <v>238</v>
      </c>
      <c r="AE25" s="50">
        <v>0.30303030303030304</v>
      </c>
      <c r="AF25" s="47" t="s">
        <v>265</v>
      </c>
      <c r="AG25" s="50">
        <v>0.37037037037037035</v>
      </c>
      <c r="AH25" s="47" t="s">
        <v>163</v>
      </c>
      <c r="AI25" s="54">
        <v>41700</v>
      </c>
    </row>
    <row r="26" spans="1:35">
      <c r="A26" s="44">
        <v>24</v>
      </c>
      <c r="B26" s="45" t="s">
        <v>241</v>
      </c>
      <c r="C26" s="107">
        <v>9</v>
      </c>
      <c r="D26" s="45" t="s">
        <v>255</v>
      </c>
      <c r="E26" s="46">
        <v>-47.8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0.19767441860465115</v>
      </c>
      <c r="R26" s="47" t="s">
        <v>297</v>
      </c>
      <c r="S26" s="50">
        <v>0.13461538461538461</v>
      </c>
      <c r="T26" s="47" t="s">
        <v>269</v>
      </c>
      <c r="U26" s="51">
        <v>6444.8275862068967</v>
      </c>
      <c r="V26" s="47" t="s">
        <v>168</v>
      </c>
      <c r="W26" s="51">
        <v>-5835.7142857142853</v>
      </c>
      <c r="X26" s="47" t="s">
        <v>268</v>
      </c>
      <c r="Y26" s="50">
        <v>0.2</v>
      </c>
      <c r="Z26" s="47" t="s">
        <v>238</v>
      </c>
      <c r="AA26" s="50">
        <v>0.20121951219512196</v>
      </c>
      <c r="AB26" s="47" t="s">
        <v>195</v>
      </c>
      <c r="AC26" s="50">
        <v>0.53012048192771088</v>
      </c>
      <c r="AD26" s="47" t="s">
        <v>244</v>
      </c>
      <c r="AE26" s="50">
        <v>0.3</v>
      </c>
      <c r="AF26" s="47" t="s">
        <v>272</v>
      </c>
      <c r="AG26" s="50">
        <v>0.36734693877551022</v>
      </c>
      <c r="AH26" s="47" t="s">
        <v>231</v>
      </c>
      <c r="AI26" s="54">
        <v>41300</v>
      </c>
    </row>
    <row r="27" spans="1:35">
      <c r="A27" s="44">
        <v>25</v>
      </c>
      <c r="B27" s="45" t="s">
        <v>258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255</v>
      </c>
      <c r="U27" s="51">
        <v>6400</v>
      </c>
      <c r="V27" s="47" t="s">
        <v>114</v>
      </c>
      <c r="W27" s="51">
        <v>-5928.0289330922242</v>
      </c>
      <c r="X27" s="47" t="s">
        <v>168</v>
      </c>
      <c r="Y27" s="50">
        <v>0.19718309859154928</v>
      </c>
      <c r="Z27" s="47" t="s">
        <v>235</v>
      </c>
      <c r="AA27" s="50">
        <v>0.19473684210526315</v>
      </c>
      <c r="AB27" s="47" t="s">
        <v>258</v>
      </c>
      <c r="AC27" s="50">
        <v>0.52941176470588236</v>
      </c>
      <c r="AD27" s="47" t="s">
        <v>276</v>
      </c>
      <c r="AE27" s="50">
        <v>0.29166666666666669</v>
      </c>
      <c r="AF27" s="47" t="s">
        <v>114</v>
      </c>
      <c r="AG27" s="50">
        <v>0.36613272311212813</v>
      </c>
      <c r="AH27" s="47" t="s">
        <v>238</v>
      </c>
      <c r="AI27" s="54">
        <v>40000</v>
      </c>
    </row>
    <row r="28" spans="1:35">
      <c r="A28" s="44">
        <v>26</v>
      </c>
      <c r="B28" s="45" t="s">
        <v>163</v>
      </c>
      <c r="C28" s="107">
        <v>8</v>
      </c>
      <c r="D28" s="45" t="s">
        <v>180</v>
      </c>
      <c r="E28" s="46">
        <v>-52.6</v>
      </c>
      <c r="F28" s="47" t="s">
        <v>228</v>
      </c>
      <c r="G28" s="59">
        <v>-9.689473684210526</v>
      </c>
      <c r="H28" s="47" t="s">
        <v>241</v>
      </c>
      <c r="I28" s="48">
        <v>2.6666666666666665</v>
      </c>
      <c r="J28" s="47" t="s">
        <v>227</v>
      </c>
      <c r="K28" s="49">
        <v>0.14285714285714285</v>
      </c>
      <c r="L28" s="47" t="s">
        <v>164</v>
      </c>
      <c r="M28" s="49">
        <v>0.26666666666666666</v>
      </c>
      <c r="N28" s="47" t="s">
        <v>304</v>
      </c>
      <c r="O28" s="49">
        <v>0.5</v>
      </c>
      <c r="P28" s="47" t="s">
        <v>228</v>
      </c>
      <c r="Q28" s="50">
        <v>0.18382352941176472</v>
      </c>
      <c r="R28" s="47" t="s">
        <v>244</v>
      </c>
      <c r="S28" s="50">
        <v>0.14141414141414141</v>
      </c>
      <c r="T28" s="47" t="s">
        <v>203</v>
      </c>
      <c r="U28" s="51">
        <v>6275</v>
      </c>
      <c r="V28" s="47" t="s">
        <v>177</v>
      </c>
      <c r="W28" s="51">
        <v>-5950</v>
      </c>
      <c r="X28" s="47" t="s">
        <v>179</v>
      </c>
      <c r="Y28" s="50">
        <v>0.19083969465648856</v>
      </c>
      <c r="Z28" s="47" t="s">
        <v>228</v>
      </c>
      <c r="AA28" s="50">
        <v>0.19117647058823528</v>
      </c>
      <c r="AB28" s="47" t="s">
        <v>216</v>
      </c>
      <c r="AC28" s="50">
        <v>0.51515151515151514</v>
      </c>
      <c r="AD28" s="47" t="s">
        <v>262</v>
      </c>
      <c r="AE28" s="50">
        <v>0.25</v>
      </c>
      <c r="AF28" s="47" t="s">
        <v>304</v>
      </c>
      <c r="AG28" s="50">
        <v>0.36363636363636365</v>
      </c>
      <c r="AH28" s="47" t="s">
        <v>258</v>
      </c>
      <c r="AI28" s="54">
        <v>37500</v>
      </c>
    </row>
    <row r="29" spans="1:35">
      <c r="A29" s="44">
        <v>27</v>
      </c>
      <c r="B29" s="45" t="s">
        <v>304</v>
      </c>
      <c r="C29" s="107">
        <v>8</v>
      </c>
      <c r="D29" s="45" t="s">
        <v>262</v>
      </c>
      <c r="E29" s="46">
        <v>-59.2</v>
      </c>
      <c r="F29" s="47" t="s">
        <v>269</v>
      </c>
      <c r="G29" s="59">
        <v>-10.661904761904763</v>
      </c>
      <c r="H29" s="47" t="s">
        <v>238</v>
      </c>
      <c r="I29" s="48">
        <v>2.6818181818181817</v>
      </c>
      <c r="J29" s="47" t="s">
        <v>297</v>
      </c>
      <c r="K29" s="49">
        <v>0.14285714285714285</v>
      </c>
      <c r="L29" s="47" t="s">
        <v>168</v>
      </c>
      <c r="M29" s="49">
        <v>0.27777777777777779</v>
      </c>
      <c r="N29" s="47" t="s">
        <v>195</v>
      </c>
      <c r="O29" s="49">
        <v>0.46938775510204084</v>
      </c>
      <c r="P29" s="47" t="s">
        <v>238</v>
      </c>
      <c r="Q29" s="50">
        <v>0.18292682926829268</v>
      </c>
      <c r="R29" s="47" t="s">
        <v>304</v>
      </c>
      <c r="S29" s="50">
        <v>0.14754098360655737</v>
      </c>
      <c r="T29" s="47" t="s">
        <v>163</v>
      </c>
      <c r="U29" s="51">
        <v>5993.333333333333</v>
      </c>
      <c r="V29" s="47" t="s">
        <v>213</v>
      </c>
      <c r="W29" s="51">
        <v>-5966.666666666667</v>
      </c>
      <c r="X29" s="47" t="s">
        <v>263</v>
      </c>
      <c r="Y29" s="50">
        <v>0.18552036199095023</v>
      </c>
      <c r="Z29" s="47" t="s">
        <v>255</v>
      </c>
      <c r="AA29" s="50">
        <v>0.18023255813953487</v>
      </c>
      <c r="AB29" s="47" t="s">
        <v>213</v>
      </c>
      <c r="AC29" s="50">
        <v>0.5</v>
      </c>
      <c r="AD29" s="47" t="s">
        <v>304</v>
      </c>
      <c r="AE29" s="50">
        <v>0.25</v>
      </c>
      <c r="AF29" s="47" t="s">
        <v>263</v>
      </c>
      <c r="AG29" s="50">
        <v>0.36206896551724138</v>
      </c>
      <c r="AH29" s="47" t="s">
        <v>264</v>
      </c>
      <c r="AI29" s="54">
        <v>35600</v>
      </c>
    </row>
    <row r="30" spans="1:35">
      <c r="A30" s="44">
        <v>28</v>
      </c>
      <c r="B30" s="45" t="s">
        <v>297</v>
      </c>
      <c r="C30" s="107">
        <v>7</v>
      </c>
      <c r="D30" s="45" t="s">
        <v>223</v>
      </c>
      <c r="E30" s="46">
        <v>-72.5</v>
      </c>
      <c r="F30" s="47" t="s">
        <v>241</v>
      </c>
      <c r="G30" s="59">
        <v>-10.877777777777778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227</v>
      </c>
      <c r="M30" s="49">
        <v>0.2857142857142857</v>
      </c>
      <c r="N30" s="47" t="s">
        <v>255</v>
      </c>
      <c r="O30" s="49">
        <v>0.45833333333333331</v>
      </c>
      <c r="P30" s="47" t="s">
        <v>191</v>
      </c>
      <c r="Q30" s="50">
        <v>0.18260869565217391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227</v>
      </c>
      <c r="W30" s="51">
        <v>-5992.8571428571431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227</v>
      </c>
      <c r="AE30" s="50">
        <v>0.23076923076923078</v>
      </c>
      <c r="AF30" s="47" t="s">
        <v>276</v>
      </c>
      <c r="AG30" s="50">
        <v>0.33333333333333331</v>
      </c>
      <c r="AH30" s="47" t="s">
        <v>297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213</v>
      </c>
      <c r="G31" s="59">
        <v>-11.670000000000002</v>
      </c>
      <c r="H31" s="47" t="s">
        <v>228</v>
      </c>
      <c r="I31" s="48">
        <v>2.736842105263158</v>
      </c>
      <c r="J31" s="47" t="s">
        <v>277</v>
      </c>
      <c r="K31" s="49">
        <v>7.6923076923076927E-2</v>
      </c>
      <c r="L31" s="47" t="s">
        <v>297</v>
      </c>
      <c r="M31" s="49">
        <v>0.2857142857142857</v>
      </c>
      <c r="N31" s="47" t="s">
        <v>238</v>
      </c>
      <c r="O31" s="49">
        <v>0.45454545454545453</v>
      </c>
      <c r="P31" s="47" t="s">
        <v>304</v>
      </c>
      <c r="Q31" s="50">
        <v>0.18032786885245902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208</v>
      </c>
      <c r="W31" s="51">
        <v>-6340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164</v>
      </c>
      <c r="AE31" s="50">
        <v>0.22580645161290322</v>
      </c>
      <c r="AF31" s="47" t="s">
        <v>175</v>
      </c>
      <c r="AG31" s="50">
        <v>0.33333333333333331</v>
      </c>
      <c r="AH31" s="47" t="s">
        <v>213</v>
      </c>
      <c r="AI31" s="54">
        <v>34800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258</v>
      </c>
      <c r="G32" s="59">
        <v>-11.955555555555556</v>
      </c>
      <c r="H32" s="47" t="s">
        <v>223</v>
      </c>
      <c r="I32" s="48">
        <v>2.75</v>
      </c>
      <c r="J32" s="47" t="s">
        <v>238</v>
      </c>
      <c r="K32" s="49">
        <v>4.5454545454545456E-2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161</v>
      </c>
      <c r="W32" s="51">
        <v>-6514.2857142857147</v>
      </c>
      <c r="X32" s="47" t="s">
        <v>262</v>
      </c>
      <c r="Y32" s="50">
        <v>0.17391304347826086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235</v>
      </c>
      <c r="AE32" s="50">
        <v>0.21621621621621623</v>
      </c>
      <c r="AF32" s="47" t="s">
        <v>228</v>
      </c>
      <c r="AG32" s="50">
        <v>0.32</v>
      </c>
      <c r="AH32" s="47" t="s">
        <v>277</v>
      </c>
      <c r="AI32" s="54">
        <v>34100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238</v>
      </c>
      <c r="G33" s="59">
        <v>-12.249999999999998</v>
      </c>
      <c r="H33" s="47" t="s">
        <v>258</v>
      </c>
      <c r="I33" s="48">
        <v>2.7777777777777777</v>
      </c>
      <c r="J33" s="47" t="s">
        <v>213</v>
      </c>
      <c r="K33" s="49">
        <v>0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258</v>
      </c>
      <c r="U33" s="51">
        <v>5627.272727272727</v>
      </c>
      <c r="V33" s="47" t="s">
        <v>255</v>
      </c>
      <c r="W33" s="51">
        <v>-6595</v>
      </c>
      <c r="X33" s="47" t="s">
        <v>161</v>
      </c>
      <c r="Y33" s="50">
        <v>0.16883116883116883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167</v>
      </c>
      <c r="AI33" s="54">
        <v>34000</v>
      </c>
    </row>
    <row r="34" spans="1:35">
      <c r="A34" s="44">
        <v>32</v>
      </c>
      <c r="B34" s="45" t="s">
        <v>223</v>
      </c>
      <c r="C34" s="107">
        <v>4</v>
      </c>
      <c r="D34" s="45" t="s">
        <v>114</v>
      </c>
      <c r="E34" s="46">
        <v>-107.40000000000008</v>
      </c>
      <c r="F34" s="47" t="s">
        <v>215</v>
      </c>
      <c r="G34" s="59">
        <v>-14.4</v>
      </c>
      <c r="H34" s="47" t="s">
        <v>297</v>
      </c>
      <c r="I34" s="48">
        <v>2.8571428571428572</v>
      </c>
      <c r="J34" s="47" t="s">
        <v>166</v>
      </c>
      <c r="K34" s="49">
        <v>0</v>
      </c>
      <c r="L34" s="47" t="s">
        <v>228</v>
      </c>
      <c r="M34" s="49">
        <v>0.31578947368421051</v>
      </c>
      <c r="N34" s="47" t="s">
        <v>228</v>
      </c>
      <c r="O34" s="49">
        <v>0.36842105263157893</v>
      </c>
      <c r="P34" s="47" t="s">
        <v>235</v>
      </c>
      <c r="Q34" s="50">
        <v>0.16842105263157894</v>
      </c>
      <c r="R34" s="47" t="s">
        <v>272</v>
      </c>
      <c r="S34" s="50">
        <v>0.16901408450704225</v>
      </c>
      <c r="T34" s="47" t="s">
        <v>265</v>
      </c>
      <c r="U34" s="51">
        <v>5618.5185185185182</v>
      </c>
      <c r="V34" s="47" t="s">
        <v>180</v>
      </c>
      <c r="W34" s="51">
        <v>-6600</v>
      </c>
      <c r="X34" s="47" t="s">
        <v>238</v>
      </c>
      <c r="Y34" s="50">
        <v>0.16463414634146342</v>
      </c>
      <c r="Z34" s="47" t="s">
        <v>215</v>
      </c>
      <c r="AA34" s="50">
        <v>0.16666666666666666</v>
      </c>
      <c r="AB34" s="47" t="s">
        <v>255</v>
      </c>
      <c r="AC34" s="50">
        <v>0.46341463414634149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241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258</v>
      </c>
      <c r="E35" s="46">
        <v>-107.60000000000001</v>
      </c>
      <c r="F35" s="47" t="s">
        <v>235</v>
      </c>
      <c r="G35" s="59">
        <v>-15.483333333333333</v>
      </c>
      <c r="H35" s="47" t="s">
        <v>235</v>
      </c>
      <c r="I35" s="48">
        <v>2.875</v>
      </c>
      <c r="J35" s="47" t="s">
        <v>167</v>
      </c>
      <c r="K35" s="49">
        <v>0</v>
      </c>
      <c r="L35" s="47" t="s">
        <v>262</v>
      </c>
      <c r="M35" s="49">
        <v>0.33333333333333331</v>
      </c>
      <c r="N35" s="47" t="s">
        <v>235</v>
      </c>
      <c r="O35" s="49">
        <v>0.33333333333333331</v>
      </c>
      <c r="P35" s="47" t="s">
        <v>215</v>
      </c>
      <c r="Q35" s="50">
        <v>0.16666666666666666</v>
      </c>
      <c r="R35" s="47" t="s">
        <v>258</v>
      </c>
      <c r="S35" s="50">
        <v>0.171875</v>
      </c>
      <c r="T35" s="47" t="s">
        <v>263</v>
      </c>
      <c r="U35" s="51">
        <v>5615.5172413793107</v>
      </c>
      <c r="V35" s="47" t="s">
        <v>235</v>
      </c>
      <c r="W35" s="51">
        <v>-6603.030303030303</v>
      </c>
      <c r="X35" s="47" t="s">
        <v>304</v>
      </c>
      <c r="Y35" s="50">
        <v>0.16393442622950818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175</v>
      </c>
      <c r="AI35" s="54">
        <v>33600</v>
      </c>
    </row>
    <row r="36" spans="1:35">
      <c r="A36" s="44">
        <v>34</v>
      </c>
      <c r="B36" s="45" t="s">
        <v>262</v>
      </c>
      <c r="C36" s="107">
        <v>3</v>
      </c>
      <c r="D36" s="45" t="s">
        <v>297</v>
      </c>
      <c r="E36" s="46">
        <v>-110.2</v>
      </c>
      <c r="F36" s="47" t="s">
        <v>297</v>
      </c>
      <c r="G36" s="59">
        <v>-15.742857142857144</v>
      </c>
      <c r="H36" s="47" t="s">
        <v>304</v>
      </c>
      <c r="I36" s="48">
        <v>2.875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235</v>
      </c>
      <c r="S36" s="50">
        <v>0.1736842105263158</v>
      </c>
      <c r="T36" s="47" t="s">
        <v>235</v>
      </c>
      <c r="U36" s="51">
        <v>5415.625</v>
      </c>
      <c r="V36" s="47" t="s">
        <v>228</v>
      </c>
      <c r="W36" s="51">
        <v>-6644.8275862068967</v>
      </c>
      <c r="X36" s="47" t="s">
        <v>169</v>
      </c>
      <c r="Y36" s="50">
        <v>0.16230366492146597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304</v>
      </c>
      <c r="AI36" s="54">
        <v>33200</v>
      </c>
    </row>
    <row r="37" spans="1:35">
      <c r="A37" s="44">
        <v>35</v>
      </c>
      <c r="B37" s="45" t="s">
        <v>175</v>
      </c>
      <c r="C37" s="107">
        <v>2</v>
      </c>
      <c r="D37" s="45" t="s">
        <v>213</v>
      </c>
      <c r="E37" s="46">
        <v>-116.70000000000002</v>
      </c>
      <c r="F37" s="47" t="s">
        <v>304</v>
      </c>
      <c r="G37" s="59">
        <v>-17.4375</v>
      </c>
      <c r="H37" s="47" t="s">
        <v>269</v>
      </c>
      <c r="I37" s="48">
        <v>2.9047619047619047</v>
      </c>
      <c r="J37" s="47" t="s">
        <v>180</v>
      </c>
      <c r="K37" s="49">
        <v>0</v>
      </c>
      <c r="L37" s="47" t="s">
        <v>304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304</v>
      </c>
      <c r="U37" s="51">
        <v>5263.636363636364</v>
      </c>
      <c r="V37" s="47" t="s">
        <v>244</v>
      </c>
      <c r="W37" s="51">
        <v>-6785.7142857142853</v>
      </c>
      <c r="X37" s="47" t="s">
        <v>235</v>
      </c>
      <c r="Y37" s="50">
        <v>0.15789473684210525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166</v>
      </c>
      <c r="E38" s="46">
        <v>-127.99999999999999</v>
      </c>
      <c r="F38" s="47" t="s">
        <v>223</v>
      </c>
      <c r="G38" s="59">
        <v>-18.125</v>
      </c>
      <c r="H38" s="47" t="s">
        <v>196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297</v>
      </c>
      <c r="O38" s="49">
        <v>0.2857142857142857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195</v>
      </c>
      <c r="W38" s="51">
        <v>-6942.8571428571431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7.6923076923076927E-2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208</v>
      </c>
      <c r="E39" s="46">
        <v>-132.69999999999999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196</v>
      </c>
      <c r="K39" s="49">
        <v>0</v>
      </c>
      <c r="L39" s="47" t="s">
        <v>235</v>
      </c>
      <c r="M39" s="49">
        <v>0.41666666666666669</v>
      </c>
      <c r="N39" s="47" t="s">
        <v>166</v>
      </c>
      <c r="O39" s="49">
        <v>0.25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216</v>
      </c>
      <c r="E40" s="46">
        <v>-133.59999999999997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203</v>
      </c>
      <c r="K40" s="49">
        <v>0</v>
      </c>
      <c r="L40" s="47" t="s">
        <v>269</v>
      </c>
      <c r="M40" s="49">
        <v>0.47619047619047616</v>
      </c>
      <c r="N40" s="47" t="s">
        <v>277</v>
      </c>
      <c r="O40" s="49">
        <v>0.23076923076923078</v>
      </c>
      <c r="P40" s="47" t="s">
        <v>297</v>
      </c>
      <c r="Q40" s="50">
        <v>0.11538461538461539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163</v>
      </c>
      <c r="W40" s="51">
        <v>-7212.5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304</v>
      </c>
      <c r="E41" s="46">
        <v>-139.5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202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216</v>
      </c>
      <c r="W41" s="51">
        <v>-7266.666666666667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208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238</v>
      </c>
      <c r="W42" s="51">
        <v>-7404.7619047619046</v>
      </c>
      <c r="X42" s="47" t="s">
        <v>297</v>
      </c>
      <c r="Y42" s="50">
        <v>0.11538461538461539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-269.49999999999994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-371.59999999999997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557</v>
      </c>
      <c r="C2" s="121"/>
      <c r="E2" s="32" t="s">
        <v>54</v>
      </c>
      <c r="F2" s="29" t="s">
        <v>20</v>
      </c>
      <c r="G2" s="12">
        <v>502</v>
      </c>
      <c r="H2" s="93">
        <f>IF(B$17=0,0,G2/B$17)</f>
        <v>0.57437070938215107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-53.85996409335727</v>
      </c>
      <c r="P2" s="79">
        <v>557</v>
      </c>
      <c r="Q2" s="63">
        <v>-30000</v>
      </c>
    </row>
    <row r="3" spans="1:17">
      <c r="A3" s="19" t="s">
        <v>8</v>
      </c>
      <c r="B3" s="122">
        <v>4129</v>
      </c>
      <c r="C3" s="123"/>
      <c r="E3" s="33" t="s">
        <v>181</v>
      </c>
      <c r="F3" s="30" t="s">
        <v>156</v>
      </c>
      <c r="G3" s="13">
        <v>465</v>
      </c>
      <c r="H3" s="94">
        <f>IF(B$17=0,0,G3/B$17)</f>
        <v>0.53203661327231122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-13.285457809694794</v>
      </c>
      <c r="P3" s="80">
        <v>557</v>
      </c>
      <c r="Q3" s="64">
        <v>-7400</v>
      </c>
    </row>
    <row r="4" spans="1:17">
      <c r="A4" s="19" t="s">
        <v>6</v>
      </c>
      <c r="B4" s="124">
        <v>-107.40000000000008</v>
      </c>
      <c r="C4" s="125"/>
      <c r="E4" s="33" t="s">
        <v>184</v>
      </c>
      <c r="F4" s="30" t="s">
        <v>187</v>
      </c>
      <c r="G4" s="13">
        <v>431</v>
      </c>
      <c r="H4" s="94">
        <f>IF(B$17=0,0,G4/B$17)</f>
        <v>0.49313501144164762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-25.508317929759706</v>
      </c>
      <c r="P4" s="80">
        <v>541</v>
      </c>
      <c r="Q4" s="64">
        <v>-13800</v>
      </c>
    </row>
    <row r="5" spans="1:17">
      <c r="A5" s="19" t="s">
        <v>7</v>
      </c>
      <c r="B5" s="126">
        <f>IF(B$2=0,0,B$4/B$2)</f>
        <v>-0.19281867145421916</v>
      </c>
      <c r="C5" s="127"/>
      <c r="E5" s="33" t="s">
        <v>60</v>
      </c>
      <c r="F5" s="30" t="s">
        <v>24</v>
      </c>
      <c r="G5" s="13">
        <v>339</v>
      </c>
      <c r="H5" s="94">
        <f>IF(B$17=0,0,G5/B$17)</f>
        <v>0.38787185354691073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-44.624746450304258</v>
      </c>
      <c r="P5" s="80">
        <v>493</v>
      </c>
      <c r="Q5" s="64">
        <v>-22000</v>
      </c>
    </row>
    <row r="6" spans="1:17">
      <c r="A6" s="19" t="s">
        <v>1</v>
      </c>
      <c r="B6" s="128">
        <f>IF(B$2=0,0,(B$7*1+B$8*2+B$9*3+B$10*4)/B$2)</f>
        <v>2.4883303411131061</v>
      </c>
      <c r="C6" s="129"/>
      <c r="E6" s="33" t="s">
        <v>56</v>
      </c>
      <c r="F6" s="30" t="s">
        <v>185</v>
      </c>
      <c r="G6" s="13">
        <v>233</v>
      </c>
      <c r="H6" s="94">
        <f>IF(B$17=0,0,G6/B$17)</f>
        <v>0.26659038901601828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-8.2417582417582409</v>
      </c>
      <c r="P6" s="80">
        <v>364</v>
      </c>
      <c r="Q6" s="64">
        <v>-3000</v>
      </c>
    </row>
    <row r="7" spans="1:17">
      <c r="A7" s="19" t="s">
        <v>2</v>
      </c>
      <c r="B7" s="13">
        <v>144</v>
      </c>
      <c r="C7" s="6">
        <f t="shared" ref="C7:C12" si="2">IF(B$2=0,0,B7/B$2)</f>
        <v>0.25852782764811488</v>
      </c>
      <c r="E7" s="33" t="s">
        <v>57</v>
      </c>
      <c r="F7" s="30" t="s">
        <v>21</v>
      </c>
      <c r="G7" s="13">
        <v>202</v>
      </c>
      <c r="H7" s="94">
        <f>IF(B$17=0,0,G7/B$17)</f>
        <v>0.2311212814645309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-32.258064516129032</v>
      </c>
      <c r="P7" s="80">
        <v>248</v>
      </c>
      <c r="Q7" s="64">
        <v>-8000</v>
      </c>
    </row>
    <row r="8" spans="1:17">
      <c r="A8" s="19" t="s">
        <v>3</v>
      </c>
      <c r="B8" s="13">
        <v>135</v>
      </c>
      <c r="C8" s="6">
        <f>IF(B$2=0,0,B8/B$2)</f>
        <v>0.24236983842010773</v>
      </c>
      <c r="E8" s="33" t="s">
        <v>55</v>
      </c>
      <c r="F8" s="30" t="s">
        <v>155</v>
      </c>
      <c r="G8" s="13">
        <v>193</v>
      </c>
      <c r="H8" s="94">
        <f>IF(B$17=0,0,G8/B$17)</f>
        <v>0.2208237986270023</v>
      </c>
      <c r="I8" s="56">
        <v>17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140</v>
      </c>
      <c r="Q8" s="64">
        <v>0</v>
      </c>
    </row>
    <row r="9" spans="1:17">
      <c r="A9" s="20" t="s">
        <v>4</v>
      </c>
      <c r="B9" s="14">
        <v>140</v>
      </c>
      <c r="C9" s="7">
        <f>IF(B$2=0,0,B9/B$2)</f>
        <v>0.25134649910233392</v>
      </c>
      <c r="E9" s="33" t="s">
        <v>59</v>
      </c>
      <c r="F9" s="30" t="s">
        <v>23</v>
      </c>
      <c r="G9" s="13">
        <v>134</v>
      </c>
      <c r="H9" s="94">
        <f>IF(B$17=0,0,G9/B$17)</f>
        <v>0.15331807780320367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138</v>
      </c>
      <c r="C10" s="7">
        <f>IF(B$2=0,0,B10/B$2)</f>
        <v>0.24775583482944344</v>
      </c>
      <c r="E10" s="33" t="s">
        <v>182</v>
      </c>
      <c r="F10" s="30" t="s">
        <v>19</v>
      </c>
      <c r="G10" s="13">
        <v>91</v>
      </c>
      <c r="H10" s="94">
        <f>IF(B$17=0,0,G10/B$17)</f>
        <v>0.10411899313501144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279</v>
      </c>
      <c r="C11" s="7">
        <f>IF(B$2=0,0,B11/B$2)</f>
        <v>0.50089766606822261</v>
      </c>
      <c r="E11" s="33" t="s">
        <v>58</v>
      </c>
      <c r="F11" s="30" t="s">
        <v>22</v>
      </c>
      <c r="G11" s="13">
        <v>63</v>
      </c>
      <c r="H11" s="94">
        <f>IF(B$17=0,0,G11/B$17)</f>
        <v>7.2082379862700233E-2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3.949730700179533E-2</v>
      </c>
      <c r="E12" s="33" t="s">
        <v>77</v>
      </c>
      <c r="F12" s="30" t="s">
        <v>41</v>
      </c>
      <c r="G12" s="13">
        <v>39</v>
      </c>
      <c r="H12" s="94">
        <f>IF(B$17=0,0,G12/B$17)</f>
        <v>4.462242562929062E-2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-1.2521428571428566</v>
      </c>
      <c r="P12" s="79">
        <v>140</v>
      </c>
      <c r="Q12" s="67">
        <v>-175.29999999999993</v>
      </c>
    </row>
    <row r="13" spans="1:17">
      <c r="A13" s="22" t="s">
        <v>97</v>
      </c>
      <c r="B13" s="15">
        <v>845</v>
      </c>
      <c r="C13" s="11">
        <f>IF(B$3=0,0,B13/B$3)</f>
        <v>0.20465003632840881</v>
      </c>
      <c r="E13" s="33" t="s">
        <v>183</v>
      </c>
      <c r="F13" s="30" t="s">
        <v>186</v>
      </c>
      <c r="G13" s="13">
        <v>29</v>
      </c>
      <c r="H13" s="94">
        <f>IF(B$17=0,0,G13/B$17)</f>
        <v>3.3180778032036611E-2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3.4735714285714261</v>
      </c>
      <c r="P13" s="80">
        <v>140</v>
      </c>
      <c r="Q13" s="68">
        <v>486.29999999999967</v>
      </c>
    </row>
    <row r="14" spans="1:17">
      <c r="A14" s="19" t="s">
        <v>94</v>
      </c>
      <c r="B14" s="13">
        <v>890</v>
      </c>
      <c r="C14" s="6">
        <f>IF(B$3=0,0,B14/B$3)</f>
        <v>0.21554855897311698</v>
      </c>
      <c r="E14" s="33" t="s">
        <v>74</v>
      </c>
      <c r="F14" s="30" t="s">
        <v>38</v>
      </c>
      <c r="G14" s="13">
        <v>27</v>
      </c>
      <c r="H14" s="94">
        <f>IF(B$17=0,0,G14/B$17)</f>
        <v>3.0892448512585814E-2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-2.91642857142857</v>
      </c>
      <c r="P14" s="80">
        <v>140</v>
      </c>
      <c r="Q14" s="68">
        <v>-408.29999999999978</v>
      </c>
    </row>
    <row r="15" spans="1:17">
      <c r="A15" s="18" t="s">
        <v>99</v>
      </c>
      <c r="B15" s="12">
        <f>B21</f>
        <v>469</v>
      </c>
      <c r="C15" s="4">
        <f>IF(B$13=0,0,B15/B$13)</f>
        <v>0.55502958579881656</v>
      </c>
      <c r="E15" s="33" t="s">
        <v>71</v>
      </c>
      <c r="F15" s="30" t="s">
        <v>35</v>
      </c>
      <c r="G15" s="13">
        <v>23</v>
      </c>
      <c r="H15" s="94">
        <f>IF(B$17=0,0,G15/B$17)</f>
        <v>2.6315789473684209E-2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-7.2142857142856995E-2</v>
      </c>
      <c r="P15" s="81">
        <v>140</v>
      </c>
      <c r="Q15" s="69">
        <v>-10.09999999999998</v>
      </c>
    </row>
    <row r="16" spans="1:17">
      <c r="A16" s="18" t="s">
        <v>100</v>
      </c>
      <c r="B16" s="12">
        <f>B22</f>
        <v>298</v>
      </c>
      <c r="C16" s="4">
        <f>IF(B$14=0,0,B16/B$14)</f>
        <v>0.33483146067415731</v>
      </c>
      <c r="E16" s="33" t="s">
        <v>66</v>
      </c>
      <c r="F16" s="30" t="s">
        <v>30</v>
      </c>
      <c r="G16" s="13">
        <v>12</v>
      </c>
      <c r="H16" s="94">
        <f>IF(B$17=0,0,G16/B$17)</f>
        <v>1.3729977116704805E-2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874</v>
      </c>
      <c r="C17" s="4">
        <f>IF(B$3=0,0,B17/B$3)</f>
        <v>0.21167352869944298</v>
      </c>
      <c r="E17" s="33" t="s">
        <v>67</v>
      </c>
      <c r="F17" s="30" t="s">
        <v>31</v>
      </c>
      <c r="G17" s="13">
        <v>10</v>
      </c>
      <c r="H17" s="94">
        <f>IF(B$17=0,0,G17/B$17)</f>
        <v>1.1441647597254004E-2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553</v>
      </c>
      <c r="C18" s="6">
        <f>IF(B$3=0,0,B18/B$3)</f>
        <v>0.13393073383385809</v>
      </c>
      <c r="E18" s="33" t="s">
        <v>69</v>
      </c>
      <c r="F18" s="30" t="s">
        <v>33</v>
      </c>
      <c r="G18" s="13">
        <v>8</v>
      </c>
      <c r="H18" s="94">
        <f>IF(B$17=0,0,G18/B$17)</f>
        <v>9.1533180778032037E-3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320</v>
      </c>
      <c r="C19" s="6">
        <f>IF(B$17=0,0,B19/B$17)</f>
        <v>0.36613272311212813</v>
      </c>
      <c r="E19" s="33" t="s">
        <v>78</v>
      </c>
      <c r="F19" s="30" t="s">
        <v>42</v>
      </c>
      <c r="G19" s="13">
        <v>8</v>
      </c>
      <c r="H19" s="94">
        <f>IF(B$17=0,0,G19/B$17)</f>
        <v>9.1533180778032037E-3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554</v>
      </c>
      <c r="C20" s="6">
        <f>IF(B$17=0,0,B20/B$17)</f>
        <v>0.63386727688787181</v>
      </c>
      <c r="E20" s="33" t="s">
        <v>61</v>
      </c>
      <c r="F20" s="30" t="s">
        <v>25</v>
      </c>
      <c r="G20" s="13">
        <v>7</v>
      </c>
      <c r="H20" s="94">
        <f>IF(B$17=0,0,G20/B$17)</f>
        <v>8.0091533180778034E-3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469</v>
      </c>
      <c r="C21" s="6">
        <f>IF(B$17=0,0,B21/B$17)</f>
        <v>0.53661327231121281</v>
      </c>
      <c r="E21" s="33" t="s">
        <v>62</v>
      </c>
      <c r="F21" s="30" t="s">
        <v>26</v>
      </c>
      <c r="G21" s="13">
        <v>4</v>
      </c>
      <c r="H21" s="94">
        <f>IF(B$17=0,0,G21/B$17)</f>
        <v>4.5766590389016018E-3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298</v>
      </c>
      <c r="C22" s="6">
        <f>IF(B$17=0,0,B22/B$17)</f>
        <v>0.34096109839816935</v>
      </c>
      <c r="E22" s="33" t="s">
        <v>76</v>
      </c>
      <c r="F22" s="30" t="s">
        <v>40</v>
      </c>
      <c r="G22" s="13">
        <v>4</v>
      </c>
      <c r="H22" s="94">
        <f>IF(B$17=0,0,G22/B$17)</f>
        <v>4.5766590389016018E-3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107</v>
      </c>
      <c r="C23" s="6">
        <f>IF(B$17=0,0,B23/B$17)</f>
        <v>0.12242562929061784</v>
      </c>
      <c r="E23" s="33" t="s">
        <v>72</v>
      </c>
      <c r="F23" s="30" t="s">
        <v>36</v>
      </c>
      <c r="G23" s="13">
        <v>2</v>
      </c>
      <c r="H23" s="94">
        <f>IF(B$17=0,0,G23/B$17)</f>
        <v>2.2883295194508009E-3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6610.9839816933636</v>
      </c>
      <c r="C24" s="8">
        <v>5778000</v>
      </c>
      <c r="E24" s="33" t="s">
        <v>75</v>
      </c>
      <c r="F24" s="30" t="s">
        <v>39</v>
      </c>
      <c r="G24" s="13">
        <v>2</v>
      </c>
      <c r="H24" s="94">
        <f>IF(B$17=0,0,G24/B$17)</f>
        <v>2.2883295194508009E-3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7633.1597222222226</v>
      </c>
      <c r="C25" s="98">
        <v>4396700</v>
      </c>
      <c r="E25" s="33" t="s">
        <v>63</v>
      </c>
      <c r="F25" s="30" t="s">
        <v>27</v>
      </c>
      <c r="G25" s="13">
        <v>1</v>
      </c>
      <c r="H25" s="94">
        <f>IF(B$17=0,0,G25/B$17)</f>
        <v>1.1441647597254005E-3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4635.2348993288588</v>
      </c>
      <c r="C26" s="98">
        <v>1381300</v>
      </c>
      <c r="E26" s="33" t="s">
        <v>68</v>
      </c>
      <c r="F26" s="30" t="s">
        <v>32</v>
      </c>
      <c r="G26" s="13">
        <v>1</v>
      </c>
      <c r="H26" s="94">
        <f>IF(B$17=0,0,G26/B$17)</f>
        <v>1.1441647597254005E-3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-5928.0289330922242</v>
      </c>
      <c r="C27" s="98">
        <v>-3278200</v>
      </c>
      <c r="E27" s="33" t="s">
        <v>79</v>
      </c>
      <c r="F27" s="30" t="s">
        <v>43</v>
      </c>
      <c r="G27" s="13">
        <v>1</v>
      </c>
      <c r="H27" s="94">
        <f>IF(B$17=0,0,G27/B$17)</f>
        <v>1.1441647597254005E-3</v>
      </c>
      <c r="I27" s="56">
        <v>2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1.1441647597254005E-3</v>
      </c>
      <c r="I28" s="56">
        <v>2</v>
      </c>
      <c r="K28" s="5">
        <v>26</v>
      </c>
      <c r="L28" s="61">
        <v>-33.899999999999991</v>
      </c>
      <c r="N28" s="76" t="s">
        <v>304</v>
      </c>
      <c r="O28" s="86">
        <f>IF(P28=0,0,Q28/P28)</f>
        <v>23.250000000000011</v>
      </c>
      <c r="P28" s="80">
        <v>24</v>
      </c>
      <c r="Q28" s="68">
        <v>558.00000000000023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1.1441647597254005E-3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20.990476190476191</v>
      </c>
      <c r="P29" s="80">
        <v>21</v>
      </c>
      <c r="Q29" s="68">
        <v>440.8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20.2638888888889</v>
      </c>
      <c r="P30" s="80">
        <v>72</v>
      </c>
      <c r="Q30" s="68">
        <v>1459.0000000000009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11</v>
      </c>
      <c r="C32" s="9">
        <f>IF(B$3=0,0,B32/B$3)</f>
        <v>2.6640833131508839E-3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16.18181818181818</v>
      </c>
      <c r="P32" s="80">
        <v>66</v>
      </c>
      <c r="Q32" s="68">
        <v>1067.9999999999998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14.829629629629627</v>
      </c>
      <c r="P34" s="80">
        <v>27</v>
      </c>
      <c r="Q34" s="68">
        <v>400.39999999999992</v>
      </c>
    </row>
    <row r="35" spans="1:17">
      <c r="A35" s="52" t="s">
        <v>139</v>
      </c>
      <c r="B35" s="99">
        <v>94</v>
      </c>
      <c r="C35" s="102">
        <f t="shared" ref="C35:C47" si="3">IF(B$17=0,0,B35/B$17)</f>
        <v>0.10755148741418764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241</v>
      </c>
      <c r="O35" s="86">
        <f>IF(P35=0,0,Q35/P35)</f>
        <v>14.5037037037037</v>
      </c>
      <c r="P35" s="80">
        <v>27</v>
      </c>
      <c r="Q35" s="68">
        <v>391.59999999999991</v>
      </c>
    </row>
    <row r="36" spans="1:17">
      <c r="A36" s="19" t="s">
        <v>135</v>
      </c>
      <c r="B36" s="13">
        <v>188</v>
      </c>
      <c r="C36" s="6">
        <f t="shared" si="3"/>
        <v>0.21510297482837529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269</v>
      </c>
      <c r="O36" s="86">
        <f>IF(P36=0,0,Q36/P36)</f>
        <v>13.939682539682531</v>
      </c>
      <c r="P36" s="80">
        <v>63</v>
      </c>
      <c r="Q36" s="68">
        <v>878.19999999999948</v>
      </c>
    </row>
    <row r="37" spans="1:17">
      <c r="A37" s="19" t="s">
        <v>136</v>
      </c>
      <c r="B37" s="100">
        <v>194</v>
      </c>
      <c r="C37" s="6">
        <f t="shared" si="3"/>
        <v>0.2219679633867277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178</v>
      </c>
      <c r="C38" s="6">
        <f t="shared" si="3"/>
        <v>0.20366132723112129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105</v>
      </c>
      <c r="C39" s="6">
        <f t="shared" si="3"/>
        <v>0.12013729977116705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75</v>
      </c>
      <c r="C40" s="6">
        <f t="shared" si="3"/>
        <v>8.5812356979405036E-2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25</v>
      </c>
      <c r="C41" s="6">
        <f t="shared" si="3"/>
        <v>2.8604118993135013E-2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255</v>
      </c>
      <c r="O41" s="86">
        <f>IF(P41=0,0,Q41/P41)</f>
        <v>2.238888888888896</v>
      </c>
      <c r="P41" s="80">
        <v>72</v>
      </c>
      <c r="Q41" s="68">
        <v>161.20000000000053</v>
      </c>
    </row>
    <row r="42" spans="1:17">
      <c r="A42" s="19" t="s">
        <v>142</v>
      </c>
      <c r="B42" s="100">
        <v>8</v>
      </c>
      <c r="C42" s="6">
        <f t="shared" si="3"/>
        <v>9.1533180778032037E-3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>IF(P42=0,0,Q42/P42)</f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3</v>
      </c>
      <c r="C43" s="6">
        <f t="shared" si="3"/>
        <v>3.4324942791762012E-3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1.1441647597254005E-3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3.4324942791762012E-3</v>
      </c>
      <c r="K47" s="5">
        <v>45</v>
      </c>
      <c r="L47" s="61">
        <v>-52.099999999999987</v>
      </c>
      <c r="N47" s="76" t="s">
        <v>195</v>
      </c>
      <c r="O47" s="86">
        <f>IF(P47=0,0,Q47/P47)</f>
        <v>-5.0721088435374195</v>
      </c>
      <c r="P47" s="80">
        <v>147</v>
      </c>
      <c r="Q47" s="68">
        <v>-745.6000000000007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265</v>
      </c>
      <c r="O49" s="86">
        <f>IF(P49=0,0,Q49/P49)</f>
        <v>-9.5103448275862075</v>
      </c>
      <c r="P49" s="80">
        <v>87</v>
      </c>
      <c r="Q49" s="68">
        <v>-827.40000000000009</v>
      </c>
    </row>
    <row r="50" spans="11:17">
      <c r="K50" s="5">
        <v>48</v>
      </c>
      <c r="L50" s="61">
        <v>-19.999999999999986</v>
      </c>
      <c r="N50" s="76" t="s">
        <v>272</v>
      </c>
      <c r="O50" s="86">
        <f>IF(P50=0,0,Q50/P50)</f>
        <v>-9.8047619047619019</v>
      </c>
      <c r="P50" s="80">
        <v>84</v>
      </c>
      <c r="Q50" s="68">
        <v>-823.5999999999998</v>
      </c>
    </row>
    <row r="51" spans="11:17">
      <c r="K51" s="5">
        <v>49</v>
      </c>
      <c r="L51" s="61">
        <v>-73.599999999999994</v>
      </c>
      <c r="N51" s="76" t="s">
        <v>168</v>
      </c>
      <c r="O51" s="86">
        <f>IF(P51=0,0,Q51/P51)</f>
        <v>-11.807407407407409</v>
      </c>
      <c r="P51" s="80">
        <v>54</v>
      </c>
      <c r="Q51" s="68">
        <v>-637.6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-12.028571428571432</v>
      </c>
      <c r="P52" s="80">
        <v>42</v>
      </c>
      <c r="Q52" s="68">
        <v>-505.20000000000016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-12.099999999999994</v>
      </c>
      <c r="P53" s="80">
        <v>84</v>
      </c>
      <c r="Q53" s="68">
        <v>-1016.3999999999995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-18.162091503267984</v>
      </c>
      <c r="P54" s="80">
        <v>153</v>
      </c>
      <c r="Q54" s="68">
        <v>-2778.8000000000015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-27.743333333333329</v>
      </c>
      <c r="P56" s="80">
        <v>60</v>
      </c>
      <c r="Q56" s="68">
        <v>-1664.5999999999997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24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51</v>
      </c>
      <c r="Q2" s="63">
        <v>45900</v>
      </c>
    </row>
    <row r="3" spans="1:17">
      <c r="A3" s="19" t="s">
        <v>8</v>
      </c>
      <c r="B3" s="122">
        <v>382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1378.4313725490197</v>
      </c>
      <c r="P3" s="80">
        <v>51</v>
      </c>
      <c r="Q3" s="64">
        <v>70300</v>
      </c>
    </row>
    <row r="4" spans="1:17">
      <c r="A4" s="19" t="s">
        <v>6</v>
      </c>
      <c r="B4" s="124">
        <v>689.7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1324</v>
      </c>
      <c r="P4" s="80">
        <v>50</v>
      </c>
      <c r="Q4" s="64">
        <v>66200</v>
      </c>
    </row>
    <row r="5" spans="1:17">
      <c r="A5" s="19" t="s">
        <v>7</v>
      </c>
      <c r="B5" s="126">
        <f>IF(B$2=0,0,B$4/B$2)</f>
        <v>13.523529411764708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2.1372549019607843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0.35294117647058826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0.31372549019607843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16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9</v>
      </c>
      <c r="C9" s="7">
        <f>IF(B$2=0,0,B9/B$2)</f>
        <v>0.17647058823529413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0.15686274509803921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0.16230366492146597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0.20418848167539266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0.21989528795811519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9.1623036649214659E-2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235</v>
      </c>
      <c r="O39" s="86">
        <f t="shared" si="3"/>
        <v>16.225000000000001</v>
      </c>
      <c r="P39" s="80">
        <v>4</v>
      </c>
      <c r="Q39" s="68">
        <v>64.900000000000006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5.3166666666666655</v>
      </c>
      <c r="P40" s="80">
        <v>6</v>
      </c>
      <c r="Q40" s="68">
        <v>31.899999999999991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-19.966666666666669</v>
      </c>
      <c r="P47" s="80">
        <v>3</v>
      </c>
      <c r="Q47" s="68">
        <v>-59.900000000000006</v>
      </c>
    </row>
    <row r="48" spans="1:17">
      <c r="K48" s="5">
        <v>46</v>
      </c>
      <c r="L48" s="61">
        <v>682.4</v>
      </c>
      <c r="N48" s="76" t="s">
        <v>269</v>
      </c>
      <c r="O48" s="86">
        <f t="shared" si="3"/>
        <v>-20.074999999999999</v>
      </c>
      <c r="P48" s="80">
        <v>4</v>
      </c>
      <c r="Q48" s="68">
        <v>-80.3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</sheetData>
  <sortState xmlns:xlrd2="http://schemas.microsoft.com/office/spreadsheetml/2017/richdata2" ref="E2:I5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26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13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0.58241758241758246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1265.3061224489795</v>
      </c>
      <c r="P2" s="79">
        <v>49</v>
      </c>
      <c r="Q2" s="63">
        <v>62000</v>
      </c>
    </row>
    <row r="3" spans="1:17">
      <c r="A3" s="19" t="s">
        <v>8</v>
      </c>
      <c r="B3" s="122">
        <v>351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0.49450549450549453</v>
      </c>
      <c r="I3" s="56">
        <v>20</v>
      </c>
      <c r="K3" s="5">
        <v>1</v>
      </c>
      <c r="L3" s="61">
        <v>-21.3</v>
      </c>
      <c r="N3" s="76" t="s">
        <v>104</v>
      </c>
      <c r="O3" s="83">
        <f t="shared" si="0"/>
        <v>514.28571428571433</v>
      </c>
      <c r="P3" s="80">
        <v>49</v>
      </c>
      <c r="Q3" s="64">
        <v>25200</v>
      </c>
    </row>
    <row r="4" spans="1:17">
      <c r="A4" s="19" t="s">
        <v>6</v>
      </c>
      <c r="B4" s="124">
        <v>181.39999999999995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0.48351648351648352</v>
      </c>
      <c r="I4" s="56">
        <v>30</v>
      </c>
      <c r="K4" s="5">
        <v>2</v>
      </c>
      <c r="L4" s="61">
        <v>-12.200000000000001</v>
      </c>
      <c r="N4" s="76" t="s">
        <v>105</v>
      </c>
      <c r="O4" s="83">
        <f t="shared" si="0"/>
        <v>1425</v>
      </c>
      <c r="P4" s="80">
        <v>48</v>
      </c>
      <c r="Q4" s="64">
        <v>68400</v>
      </c>
    </row>
    <row r="5" spans="1:17">
      <c r="A5" s="19" t="s">
        <v>7</v>
      </c>
      <c r="B5" s="126">
        <f>IF(B$2=0,0,B$4/B$2)</f>
        <v>3.7020408163265297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0.40659340659340659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-88.372093023255815</v>
      </c>
      <c r="P5" s="80">
        <v>43</v>
      </c>
      <c r="Q5" s="64">
        <v>-3800</v>
      </c>
    </row>
    <row r="6" spans="1:17">
      <c r="A6" s="19" t="s">
        <v>1</v>
      </c>
      <c r="B6" s="128">
        <f>IF(B$2=0,0,(B$7*1+B$8*2+B$9*3+B$10*4)/B$2)</f>
        <v>2.4081632653061225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0.24175824175824176</v>
      </c>
      <c r="I6" s="56">
        <v>30</v>
      </c>
      <c r="K6" s="5">
        <v>4</v>
      </c>
      <c r="L6" s="61">
        <v>-96.4</v>
      </c>
      <c r="N6" s="76" t="s">
        <v>106</v>
      </c>
      <c r="O6" s="83">
        <f t="shared" ref="O6" si="1">IF(P6=0,0,Q6/P6)</f>
        <v>-586.20689655172418</v>
      </c>
      <c r="P6" s="80">
        <v>29</v>
      </c>
      <c r="Q6" s="64">
        <v>-17000</v>
      </c>
    </row>
    <row r="7" spans="1:17">
      <c r="A7" s="19" t="s">
        <v>2</v>
      </c>
      <c r="B7" s="13">
        <v>13</v>
      </c>
      <c r="C7" s="6">
        <f t="shared" ref="C7:C12" si="2">IF(B$2=0,0,B7/B$2)</f>
        <v>0.26530612244897961</v>
      </c>
      <c r="E7" s="33" t="s">
        <v>55</v>
      </c>
      <c r="F7" s="30" t="s">
        <v>155</v>
      </c>
      <c r="G7" s="13">
        <v>20</v>
      </c>
      <c r="H7" s="94">
        <f>IF(B$17=0,0,G7/B$17)</f>
        <v>0.21978021978021978</v>
      </c>
      <c r="I7" s="56">
        <v>18</v>
      </c>
      <c r="K7" s="5">
        <v>5</v>
      </c>
      <c r="L7" s="61">
        <v>-160.60000000000002</v>
      </c>
      <c r="N7" s="76" t="s">
        <v>107</v>
      </c>
      <c r="O7" s="83">
        <f t="shared" si="0"/>
        <v>-1294.4444444444443</v>
      </c>
      <c r="P7" s="80">
        <v>18</v>
      </c>
      <c r="Q7" s="64">
        <v>-23300</v>
      </c>
    </row>
    <row r="8" spans="1:17">
      <c r="A8" s="19" t="s">
        <v>3</v>
      </c>
      <c r="B8" s="13">
        <v>10</v>
      </c>
      <c r="C8" s="6">
        <f>IF(B$2=0,0,B8/B$2)</f>
        <v>0.20408163265306123</v>
      </c>
      <c r="E8" s="33" t="s">
        <v>59</v>
      </c>
      <c r="F8" s="30" t="s">
        <v>23</v>
      </c>
      <c r="G8" s="13">
        <v>17</v>
      </c>
      <c r="H8" s="94">
        <f>IF(B$17=0,0,G8/B$17)</f>
        <v>0.18681318681318682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0.38775510204081631</v>
      </c>
      <c r="E9" s="33" t="s">
        <v>57</v>
      </c>
      <c r="F9" s="30" t="s">
        <v>21</v>
      </c>
      <c r="G9" s="13">
        <v>16</v>
      </c>
      <c r="H9" s="94">
        <f>IF(B$17=0,0,G9/B$17)</f>
        <v>0.17582417582417584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182</v>
      </c>
      <c r="F10" s="30" t="s">
        <v>19</v>
      </c>
      <c r="G10" s="13">
        <v>9</v>
      </c>
      <c r="H10" s="94">
        <f>IF(B$17=0,0,G10/B$17)</f>
        <v>9.8901098901098897E-2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0.46938775510204084</v>
      </c>
      <c r="E11" s="33" t="s">
        <v>58</v>
      </c>
      <c r="F11" s="30" t="s">
        <v>22</v>
      </c>
      <c r="G11" s="13">
        <v>8</v>
      </c>
      <c r="H11" s="94">
        <f>IF(B$17=0,0,G11/B$17)</f>
        <v>8.7912087912087919E-2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6.1224489795918366E-2</v>
      </c>
      <c r="E12" s="33" t="s">
        <v>77</v>
      </c>
      <c r="F12" s="30" t="s">
        <v>41</v>
      </c>
      <c r="G12" s="13">
        <v>7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2.6428571428571419</v>
      </c>
      <c r="P12" s="79">
        <v>7</v>
      </c>
      <c r="Q12" s="67">
        <v>18.499999999999993</v>
      </c>
    </row>
    <row r="13" spans="1:17">
      <c r="A13" s="22" t="s">
        <v>97</v>
      </c>
      <c r="B13" s="15">
        <v>83</v>
      </c>
      <c r="C13" s="11">
        <f>IF(B$3=0,0,B13/B$3)</f>
        <v>0.23646723646723647</v>
      </c>
      <c r="E13" s="33" t="s">
        <v>71</v>
      </c>
      <c r="F13" s="30" t="s">
        <v>35</v>
      </c>
      <c r="G13" s="13">
        <v>5</v>
      </c>
      <c r="H13" s="94">
        <f>IF(B$17=0,0,G13/B$17)</f>
        <v>5.4945054945054944E-2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109</v>
      </c>
      <c r="C14" s="6">
        <f>IF(B$3=0,0,B14/B$3)</f>
        <v>0.31054131054131057</v>
      </c>
      <c r="E14" s="33" t="s">
        <v>183</v>
      </c>
      <c r="F14" s="30" t="s">
        <v>186</v>
      </c>
      <c r="G14" s="13">
        <v>3</v>
      </c>
      <c r="H14" s="94">
        <f>IF(B$17=0,0,G14/B$17)</f>
        <v>3.2967032967032968E-2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0.53012048192771088</v>
      </c>
      <c r="E15" s="33" t="s">
        <v>74</v>
      </c>
      <c r="F15" s="30" t="s">
        <v>38</v>
      </c>
      <c r="G15" s="13">
        <v>3</v>
      </c>
      <c r="H15" s="94">
        <f>IF(B$17=0,0,G15/B$17)</f>
        <v>3.2967032967032968E-2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39</v>
      </c>
      <c r="C16" s="4">
        <f>IF(B$14=0,0,B16/B$14)</f>
        <v>0.3577981651376147</v>
      </c>
      <c r="E16" s="33" t="s">
        <v>78</v>
      </c>
      <c r="F16" s="30" t="s">
        <v>42</v>
      </c>
      <c r="G16" s="13">
        <v>3</v>
      </c>
      <c r="H16" s="94">
        <f>IF(B$17=0,0,G16/B$17)</f>
        <v>3.2967032967032968E-2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0.25925925925925924</v>
      </c>
      <c r="E17" s="33" t="s">
        <v>62</v>
      </c>
      <c r="F17" s="30" t="s">
        <v>26</v>
      </c>
      <c r="G17" s="13">
        <v>1</v>
      </c>
      <c r="H17" s="94">
        <f>IF(B$17=0,0,G17/B$17)</f>
        <v>1.098901098901099E-2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0.11965811965811966</v>
      </c>
      <c r="E18" s="33" t="s">
        <v>66</v>
      </c>
      <c r="F18" s="30" t="s">
        <v>30</v>
      </c>
      <c r="G18" s="13">
        <v>1</v>
      </c>
      <c r="H18" s="94">
        <f>IF(B$17=0,0,G18/B$17)</f>
        <v>1.098901098901099E-2</v>
      </c>
      <c r="I18" s="56">
        <v>13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34</v>
      </c>
      <c r="C19" s="6">
        <f>IF(B$17=0,0,B19/B$17)</f>
        <v>0.37362637362637363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57</v>
      </c>
      <c r="C20" s="6">
        <f>IF(B$17=0,0,B20/B$17)</f>
        <v>0.62637362637362637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>IF(P20=0,0,Q20/P20)</f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0.48351648351648352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>IF(P21=0,0,Q21/P21)</f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39</v>
      </c>
      <c r="C22" s="6">
        <f>IF(B$17=0,0,B22/B$17)</f>
        <v>0.42857142857142855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>IF(P22=0,0,Q22/P22)</f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8</v>
      </c>
      <c r="C23" s="6">
        <f>IF(B$17=0,0,B23/B$17)</f>
        <v>8.7912087912087919E-2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6596.7032967032965</v>
      </c>
      <c r="C24" s="8">
        <v>600300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>IF(P25=0,0,Q25/P25)</f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4707.6923076923076</v>
      </c>
      <c r="C26" s="98">
        <v>183600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>IF(P26=0,0,Q26/P26)</f>
        <v>38.56666666666667</v>
      </c>
      <c r="P26" s="80">
        <v>3</v>
      </c>
      <c r="Q26" s="68">
        <v>115.70000000000002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>IF(P27=0,0,Q27/P27)</f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>IF(P28=0,0,Q28/P28)</f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>IF(P29=0,0,Q29/P29)</f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215</v>
      </c>
      <c r="O30" s="86">
        <f>IF(P30=0,0,Q30/P30)</f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>IF(P31=0,0,Q31/P31)</f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2</v>
      </c>
      <c r="C32" s="9">
        <f>IF(B$3=0,0,B32/B$3)</f>
        <v>5.6980056980056983E-3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>IF(P32=0,0,Q32/P32)</f>
        <v>4.9750000000000014</v>
      </c>
      <c r="P32" s="80">
        <v>4</v>
      </c>
      <c r="Q32" s="68">
        <v>19.900000000000006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>IF(P33=0,0,Q33/P33)</f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>IF(P34=0,0,Q34/P34)</f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7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272</v>
      </c>
      <c r="O35" s="86">
        <f>IF(P35=0,0,Q35/P35)</f>
        <v>-2.1199999999999997</v>
      </c>
      <c r="P35" s="80">
        <v>5</v>
      </c>
      <c r="Q35" s="68">
        <v>-10.599999999999998</v>
      </c>
    </row>
    <row r="36" spans="1:17">
      <c r="A36" s="19" t="s">
        <v>135</v>
      </c>
      <c r="B36" s="13">
        <v>21</v>
      </c>
      <c r="C36" s="6">
        <f t="shared" si="3"/>
        <v>0.23076923076923078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>IF(P36=0,0,Q36/P36)</f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27</v>
      </c>
      <c r="C37" s="6">
        <f t="shared" si="3"/>
        <v>0.2967032967032967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304</v>
      </c>
      <c r="O37" s="86">
        <f>IF(P37=0,0,Q37/P37)</f>
        <v>-8.3000000000000025</v>
      </c>
      <c r="P37" s="80">
        <v>3</v>
      </c>
      <c r="Q37" s="68">
        <v>-24.900000000000006</v>
      </c>
    </row>
    <row r="38" spans="1:17">
      <c r="A38" s="19" t="s">
        <v>137</v>
      </c>
      <c r="B38" s="100">
        <v>7</v>
      </c>
      <c r="C38" s="6">
        <f t="shared" si="3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213</v>
      </c>
      <c r="O38" s="86">
        <f>IF(P38=0,0,Q38/P38)</f>
        <v>-8.4571428571428537</v>
      </c>
      <c r="P38" s="80">
        <v>7</v>
      </c>
      <c r="Q38" s="68">
        <v>-59.199999999999982</v>
      </c>
    </row>
    <row r="39" spans="1:17">
      <c r="A39" s="19" t="s">
        <v>138</v>
      </c>
      <c r="B39" s="100">
        <v>14</v>
      </c>
      <c r="C39" s="6">
        <f t="shared" si="3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164</v>
      </c>
      <c r="O39" s="86">
        <f>IF(P39=0,0,Q39/P39)</f>
        <v>-19.399999999999999</v>
      </c>
      <c r="P39" s="80">
        <v>4</v>
      </c>
      <c r="Q39" s="68">
        <v>-77.599999999999994</v>
      </c>
    </row>
    <row r="40" spans="1:17">
      <c r="A40" s="19" t="s">
        <v>140</v>
      </c>
      <c r="B40" s="100">
        <v>10</v>
      </c>
      <c r="C40" s="6">
        <f t="shared" si="3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161</v>
      </c>
      <c r="O40" s="86">
        <f>IF(P40=0,0,Q40/P40)</f>
        <v>-20.650000000000006</v>
      </c>
      <c r="P40" s="80">
        <v>2</v>
      </c>
      <c r="Q40" s="68">
        <v>-41.300000000000011</v>
      </c>
    </row>
    <row r="41" spans="1:17">
      <c r="A41" s="19" t="s">
        <v>141</v>
      </c>
      <c r="B41" s="100">
        <v>4</v>
      </c>
      <c r="C41" s="6">
        <f t="shared" si="3"/>
        <v>4.3956043956043959E-2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168</v>
      </c>
      <c r="O41" s="86">
        <f>IF(P41=0,0,Q41/P41)</f>
        <v>-25.7</v>
      </c>
      <c r="P41" s="80">
        <v>7</v>
      </c>
      <c r="Q41" s="68">
        <v>-179.9</v>
      </c>
    </row>
    <row r="42" spans="1:17">
      <c r="A42" s="19" t="s">
        <v>142</v>
      </c>
      <c r="B42" s="100">
        <v>1</v>
      </c>
      <c r="C42" s="6">
        <f t="shared" si="3"/>
        <v>1.098901098901099E-2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276</v>
      </c>
      <c r="O42" s="86">
        <f>IF(P42=0,0,Q42/P42)</f>
        <v>-29.766666666666666</v>
      </c>
      <c r="P42" s="80">
        <v>3</v>
      </c>
      <c r="Q42" s="68">
        <v>-89.3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163</v>
      </c>
      <c r="O43" s="86">
        <f>IF(P43=0,0,Q43/P43)</f>
        <v>-30.9</v>
      </c>
      <c r="P43" s="80">
        <v>1</v>
      </c>
      <c r="Q43" s="68">
        <v>-30.9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179</v>
      </c>
      <c r="O44" s="86">
        <f>IF(P44=0,0,Q44/P44)</f>
        <v>-34.119999999999997</v>
      </c>
      <c r="P44" s="80">
        <v>5</v>
      </c>
      <c r="Q44" s="68">
        <v>-170.6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263</v>
      </c>
      <c r="O45" s="86">
        <f>IF(P45=0,0,Q45/P45)</f>
        <v>-41.375</v>
      </c>
      <c r="P45" s="80">
        <v>4</v>
      </c>
      <c r="Q45" s="68">
        <v>-165.5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162</v>
      </c>
      <c r="O46" s="86">
        <f>IF(P46=0,0,Q46/P46)</f>
        <v>-43.699999999999996</v>
      </c>
      <c r="P46" s="80">
        <v>4</v>
      </c>
      <c r="Q46" s="68">
        <v>-174.79999999999998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244</v>
      </c>
      <c r="O47" s="86">
        <f>IF(P47=0,0,Q47/P47)</f>
        <v>-46.575000000000003</v>
      </c>
      <c r="P47" s="80">
        <v>4</v>
      </c>
      <c r="Q47" s="68">
        <v>-186.3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25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18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15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0.65625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-2395.8333333333335</v>
      </c>
      <c r="P2" s="79">
        <v>24</v>
      </c>
      <c r="Q2" s="63">
        <v>-57500</v>
      </c>
    </row>
    <row r="3" spans="1:17">
      <c r="A3" s="19" t="s">
        <v>8</v>
      </c>
      <c r="B3" s="122">
        <v>190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0.59375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-1687.5</v>
      </c>
      <c r="P3" s="80">
        <v>24</v>
      </c>
      <c r="Q3" s="64">
        <v>-40500</v>
      </c>
    </row>
    <row r="4" spans="1:17">
      <c r="A4" s="19" t="s">
        <v>6</v>
      </c>
      <c r="B4" s="124">
        <v>-371.59999999999997</v>
      </c>
      <c r="C4" s="125"/>
      <c r="E4" s="33" t="s">
        <v>184</v>
      </c>
      <c r="F4" s="30" t="s">
        <v>187</v>
      </c>
      <c r="G4" s="13">
        <v>14</v>
      </c>
      <c r="H4" s="94">
        <f>IF(B$17=0,0,G4/B$17)</f>
        <v>0.4375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-2066.6666666666665</v>
      </c>
      <c r="P4" s="80">
        <v>24</v>
      </c>
      <c r="Q4" s="64">
        <v>-49600</v>
      </c>
    </row>
    <row r="5" spans="1:17">
      <c r="A5" s="19" t="s">
        <v>7</v>
      </c>
      <c r="B5" s="126">
        <f>IF(B$2=0,0,B$4/B$2)</f>
        <v>-15.483333333333333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0.28125</v>
      </c>
      <c r="I5" s="56">
        <v>20</v>
      </c>
      <c r="K5" s="5">
        <v>3</v>
      </c>
      <c r="L5" s="61">
        <v>-67.200000000000017</v>
      </c>
      <c r="N5" s="76" t="s">
        <v>157</v>
      </c>
      <c r="O5" s="83">
        <f>IF(P5=0,0,Q5/P5)</f>
        <v>-173.91304347826087</v>
      </c>
      <c r="P5" s="80">
        <v>23</v>
      </c>
      <c r="Q5" s="64">
        <v>-4000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60</v>
      </c>
      <c r="F6" s="30" t="s">
        <v>24</v>
      </c>
      <c r="G6" s="13">
        <v>9</v>
      </c>
      <c r="H6" s="94">
        <f>IF(B$17=0,0,G6/B$17)</f>
        <v>0.28125</v>
      </c>
      <c r="I6" s="56">
        <v>30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-390</v>
      </c>
      <c r="P6" s="80">
        <v>20</v>
      </c>
      <c r="Q6" s="64">
        <v>-7800</v>
      </c>
    </row>
    <row r="7" spans="1:17">
      <c r="A7" s="19" t="s">
        <v>2</v>
      </c>
      <c r="B7" s="13">
        <v>5</v>
      </c>
      <c r="C7" s="6">
        <f t="shared" ref="C7:C12" si="2">IF(B$2=0,0,B7/B$2)</f>
        <v>0.20833333333333334</v>
      </c>
      <c r="E7" s="33" t="s">
        <v>55</v>
      </c>
      <c r="F7" s="30" t="s">
        <v>155</v>
      </c>
      <c r="G7" s="13">
        <v>7</v>
      </c>
      <c r="H7" s="94">
        <f>IF(B$17=0,0,G7/B$17)</f>
        <v>0.21875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-625</v>
      </c>
      <c r="P7" s="80">
        <v>12</v>
      </c>
      <c r="Q7" s="64">
        <v>-7500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57</v>
      </c>
      <c r="F8" s="30" t="s">
        <v>21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-283.33333333333331</v>
      </c>
      <c r="P8" s="80">
        <v>6</v>
      </c>
      <c r="Q8" s="64">
        <v>-1700</v>
      </c>
    </row>
    <row r="9" spans="1:17">
      <c r="A9" s="20" t="s">
        <v>4</v>
      </c>
      <c r="B9" s="14">
        <v>6</v>
      </c>
      <c r="C9" s="7">
        <f>IF(B$2=0,0,B9/B$2)</f>
        <v>0.25</v>
      </c>
      <c r="E9" s="33" t="s">
        <v>182</v>
      </c>
      <c r="F9" s="30" t="s">
        <v>19</v>
      </c>
      <c r="G9" s="13">
        <v>3</v>
      </c>
      <c r="H9" s="94">
        <f>IF(B$17=0,0,G9/B$17)</f>
        <v>9.375E-2</v>
      </c>
      <c r="I9" s="56">
        <v>16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0.41666666666666669</v>
      </c>
      <c r="E10" s="33" t="s">
        <v>59</v>
      </c>
      <c r="F10" s="30" t="s">
        <v>23</v>
      </c>
      <c r="G10" s="13">
        <v>2</v>
      </c>
      <c r="H10" s="94">
        <f>IF(B$17=0,0,G10/B$17)</f>
        <v>6.25E-2</v>
      </c>
      <c r="I10" s="56">
        <v>26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61</v>
      </c>
      <c r="F11" s="30" t="s">
        <v>25</v>
      </c>
      <c r="G11" s="13">
        <v>1</v>
      </c>
      <c r="H11" s="94">
        <f>IF(B$17=0,0,G11/B$17)</f>
        <v>3.125E-2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66</v>
      </c>
      <c r="F12" s="30" t="s">
        <v>30</v>
      </c>
      <c r="G12" s="13">
        <v>1</v>
      </c>
      <c r="H12" s="94">
        <f>IF(B$17=0,0,G12/B$17)</f>
        <v>3.125E-2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2.8888888888888875</v>
      </c>
      <c r="P12" s="79">
        <v>9</v>
      </c>
      <c r="Q12" s="67">
        <v>25.999999999999986</v>
      </c>
    </row>
    <row r="13" spans="1:17">
      <c r="A13" s="22" t="s">
        <v>97</v>
      </c>
      <c r="B13" s="15">
        <v>30</v>
      </c>
      <c r="C13" s="11">
        <f>IF(B$3=0,0,B13/B$3)</f>
        <v>0.15789473684210525</v>
      </c>
      <c r="E13" s="33" t="s">
        <v>71</v>
      </c>
      <c r="F13" s="30" t="s">
        <v>35</v>
      </c>
      <c r="G13" s="13">
        <v>1</v>
      </c>
      <c r="H13" s="94">
        <f>IF(B$17=0,0,G13/B$17)</f>
        <v>3.125E-2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37</v>
      </c>
      <c r="C14" s="6">
        <f>IF(B$3=0,0,B14/B$3)</f>
        <v>0.19473684210526315</v>
      </c>
      <c r="E14" s="33" t="s">
        <v>76</v>
      </c>
      <c r="F14" s="30" t="s">
        <v>40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19</v>
      </c>
      <c r="C15" s="4">
        <f>IF(B$13=0,0,B15/B$13)</f>
        <v>0.6333333333333333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8</v>
      </c>
      <c r="C16" s="4">
        <f>IF(B$14=0,0,B16/B$14)</f>
        <v>0.21621621621621623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0.16842105263157894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0.1736842105263158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-401.40000000000003</v>
      </c>
      <c r="N20" s="76" t="s">
        <v>265</v>
      </c>
      <c r="O20" s="86">
        <f>IF(P20=0,0,Q20/P20)</f>
        <v>-3.8142857142857158</v>
      </c>
      <c r="P20" s="80">
        <v>7</v>
      </c>
      <c r="Q20" s="68">
        <v>-26.70000000000001</v>
      </c>
    </row>
    <row r="21" spans="1:17">
      <c r="A21" s="19" t="s">
        <v>151</v>
      </c>
      <c r="B21" s="13">
        <v>19</v>
      </c>
      <c r="C21" s="6">
        <f>IF(B$17=0,0,B21/B$17)</f>
        <v>0.59375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216</v>
      </c>
      <c r="O21" s="86">
        <f>IF(P21=0,0,Q21/P21)</f>
        <v>-4.3000000000000016</v>
      </c>
      <c r="P21" s="80">
        <v>3</v>
      </c>
      <c r="Q21" s="68">
        <v>-12.900000000000006</v>
      </c>
    </row>
    <row r="22" spans="1:17">
      <c r="A22" s="19" t="s">
        <v>149</v>
      </c>
      <c r="B22" s="13">
        <v>8</v>
      </c>
      <c r="C22" s="6">
        <f>IF(B$17=0,0,B22/B$17)</f>
        <v>0.25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238</v>
      </c>
      <c r="O22" s="86">
        <f>IF(P22=0,0,Q22/P22)</f>
        <v>-4.5999999999999996</v>
      </c>
      <c r="P22" s="80">
        <v>4</v>
      </c>
      <c r="Q22" s="68">
        <v>-18.399999999999999</v>
      </c>
    </row>
    <row r="23" spans="1:17">
      <c r="A23" s="19" t="s">
        <v>150</v>
      </c>
      <c r="B23" s="13">
        <v>5</v>
      </c>
      <c r="C23" s="6">
        <f>IF(B$17=0,0,B23/B$17)</f>
        <v>0.15625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255</v>
      </c>
      <c r="O23" s="86">
        <f>IF(P23=0,0,Q23/P23)</f>
        <v>-4.6750000000000087</v>
      </c>
      <c r="P23" s="80">
        <v>8</v>
      </c>
      <c r="Q23" s="68">
        <v>-37.40000000000007</v>
      </c>
    </row>
    <row r="24" spans="1:17">
      <c r="A24" s="19" t="s">
        <v>5</v>
      </c>
      <c r="B24" s="16">
        <f>IF(B$17=0,0,C24/B$17)</f>
        <v>5415.625</v>
      </c>
      <c r="C24" s="8">
        <v>173300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263</v>
      </c>
      <c r="O24" s="86">
        <f>IF(P24=0,0,Q24/P24)</f>
        <v>-6.6250000000000009</v>
      </c>
      <c r="P24" s="80">
        <v>8</v>
      </c>
      <c r="Q24" s="68">
        <v>-53.000000000000007</v>
      </c>
    </row>
    <row r="25" spans="1:17">
      <c r="A25" s="20" t="s">
        <v>133</v>
      </c>
      <c r="B25" s="97">
        <f>IF($B$17-B$16=0,0,C25/($B$17-B$16))</f>
        <v>6437.5</v>
      </c>
      <c r="C25" s="98">
        <v>154500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304</v>
      </c>
      <c r="O25" s="86">
        <f>IF(P25=0,0,Q25/P25)</f>
        <v>-11.166666666666666</v>
      </c>
      <c r="P25" s="80">
        <v>3</v>
      </c>
      <c r="Q25" s="68">
        <v>-33.5</v>
      </c>
    </row>
    <row r="26" spans="1:17">
      <c r="A26" s="20" t="s">
        <v>134</v>
      </c>
      <c r="B26" s="97">
        <f>IF(B$16=0,0,C26/B$16)</f>
        <v>2350</v>
      </c>
      <c r="C26" s="98">
        <v>18800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-6603.030303030303</v>
      </c>
      <c r="C27" s="98">
        <v>-217900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>IF(P27=0,0,Q27/P27)</f>
        <v>-16.224999999999998</v>
      </c>
      <c r="P27" s="80">
        <v>4</v>
      </c>
      <c r="Q27" s="68">
        <v>-64.899999999999991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>IF(P28=0,0,Q28/P28)</f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272</v>
      </c>
      <c r="O29" s="86">
        <f>IF(P29=0,0,Q29/P29)</f>
        <v>-29.466666666666669</v>
      </c>
      <c r="P29" s="80">
        <v>6</v>
      </c>
      <c r="Q29" s="68">
        <v>-176.8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>IF(P30=0,0,Q30/P30)</f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-45.916666666666679</v>
      </c>
      <c r="P31" s="80">
        <v>6</v>
      </c>
      <c r="Q31" s="68">
        <v>-275.50000000000006</v>
      </c>
    </row>
    <row r="32" spans="1:17">
      <c r="A32" s="21" t="s">
        <v>112</v>
      </c>
      <c r="B32" s="26">
        <v>1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>IF(P32=0,0,Q32/P32)</f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-60.083333333333321</v>
      </c>
      <c r="P33" s="80">
        <v>6</v>
      </c>
      <c r="Q33" s="68">
        <v>-360.49999999999994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262</v>
      </c>
      <c r="O34" s="86">
        <f>IF(P34=0,0,Q34/P34)</f>
        <v>-64.5</v>
      </c>
      <c r="P34" s="80">
        <v>1</v>
      </c>
      <c r="Q34" s="68">
        <v>-64.5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0.3125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3"/>
        <v>9.375E-2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3"/>
        <v>0.28125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3.125E-2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0.56666666666666665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22</v>
      </c>
      <c r="Q2" s="63">
        <v>-16500</v>
      </c>
    </row>
    <row r="3" spans="1:17">
      <c r="A3" s="19" t="s">
        <v>8</v>
      </c>
      <c r="B3" s="122">
        <v>164</v>
      </c>
      <c r="C3" s="123"/>
      <c r="E3" s="33" t="s">
        <v>60</v>
      </c>
      <c r="F3" s="30" t="s">
        <v>24</v>
      </c>
      <c r="G3" s="13">
        <v>17</v>
      </c>
      <c r="H3" s="94">
        <f>IF(B$17=0,0,G3/B$17)</f>
        <v>0.56666666666666665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777.27272727272725</v>
      </c>
      <c r="P3" s="80">
        <v>22</v>
      </c>
      <c r="Q3" s="64">
        <v>17100</v>
      </c>
    </row>
    <row r="4" spans="1:17">
      <c r="A4" s="19" t="s">
        <v>6</v>
      </c>
      <c r="B4" s="124">
        <v>-269.49999999999994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-1430</v>
      </c>
      <c r="P4" s="80">
        <v>20</v>
      </c>
      <c r="Q4" s="64">
        <v>-28600</v>
      </c>
    </row>
    <row r="5" spans="1:17">
      <c r="A5" s="19" t="s">
        <v>7</v>
      </c>
      <c r="B5" s="126">
        <f>IF(B$2=0,0,B$4/B$2)</f>
        <v>-12.249999999999998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0.36666666666666664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-510.5263157894737</v>
      </c>
      <c r="P5" s="80">
        <v>19</v>
      </c>
      <c r="Q5" s="64">
        <v>-9700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8</v>
      </c>
      <c r="H7" s="94">
        <f>IF(B$17=0,0,G7/B$17)</f>
        <v>0.26666666666666666</v>
      </c>
      <c r="I7" s="56">
        <v>13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0.40909090909090912</v>
      </c>
      <c r="E8" s="33" t="s">
        <v>55</v>
      </c>
      <c r="F8" s="30" t="s">
        <v>155</v>
      </c>
      <c r="G8" s="13">
        <v>6</v>
      </c>
      <c r="H8" s="94">
        <f>IF(B$17=0,0,G8/B$17)</f>
        <v>0.2</v>
      </c>
      <c r="I8" s="56">
        <v>22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0.36363636363636365</v>
      </c>
      <c r="E9" s="33" t="s">
        <v>59</v>
      </c>
      <c r="F9" s="30" t="s">
        <v>23</v>
      </c>
      <c r="G9" s="13">
        <v>6</v>
      </c>
      <c r="H9" s="94">
        <f>IF(B$17=0,0,G9/B$17)</f>
        <v>0.2</v>
      </c>
      <c r="I9" s="56">
        <v>12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0.18181818181818182</v>
      </c>
      <c r="E10" s="33" t="s">
        <v>182</v>
      </c>
      <c r="F10" s="30" t="s">
        <v>19</v>
      </c>
      <c r="G10" s="13">
        <v>5</v>
      </c>
      <c r="H10" s="94">
        <f>IF(B$17=0,0,G10/B$17)</f>
        <v>0.16666666666666666</v>
      </c>
      <c r="I10" s="56">
        <v>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0.1</v>
      </c>
      <c r="I11" s="56">
        <v>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6.6666666666666666E-2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-11.566666666666663</v>
      </c>
      <c r="P12" s="79">
        <v>3</v>
      </c>
      <c r="Q12" s="67">
        <v>-34.699999999999989</v>
      </c>
    </row>
    <row r="13" spans="1:17">
      <c r="A13" s="22" t="s">
        <v>97</v>
      </c>
      <c r="B13" s="15">
        <v>27</v>
      </c>
      <c r="C13" s="11">
        <f>IF(B$3=0,0,B13/B$3)</f>
        <v>0.16463414634146342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33</v>
      </c>
      <c r="C14" s="6">
        <f>IF(B$3=0,0,B14/B$3)</f>
        <v>0.20121951219512196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15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10</v>
      </c>
      <c r="C16" s="4">
        <f>IF(B$14=0,0,B16/B$14)</f>
        <v>0.30303030303030304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0.18292682926829268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0.12804878048780488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4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304</v>
      </c>
      <c r="O19" s="86">
        <f t="shared" si="3"/>
        <v>47.1</v>
      </c>
      <c r="P19" s="80">
        <v>1</v>
      </c>
      <c r="Q19" s="68">
        <v>47.1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46.550000000000004</v>
      </c>
      <c r="P20" s="80">
        <v>2</v>
      </c>
      <c r="Q20" s="68">
        <v>93.100000000000009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6446.666666666667</v>
      </c>
      <c r="C24" s="8">
        <v>193400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8510</v>
      </c>
      <c r="C25" s="98">
        <v>170200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 t="shared" si="3"/>
        <v>4.6000000000000014</v>
      </c>
      <c r="P25" s="80">
        <v>4</v>
      </c>
      <c r="Q25" s="68">
        <v>18.400000000000006</v>
      </c>
    </row>
    <row r="26" spans="1:17">
      <c r="A26" s="20" t="s">
        <v>134</v>
      </c>
      <c r="B26" s="97">
        <f>IF(B$16=0,0,C26/B$16)</f>
        <v>2320</v>
      </c>
      <c r="C26" s="98">
        <v>23200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-5.3166666666666655</v>
      </c>
      <c r="P26" s="80">
        <v>6</v>
      </c>
      <c r="Q26" s="68">
        <v>-31.899999999999991</v>
      </c>
    </row>
    <row r="27" spans="1:17">
      <c r="A27" s="20" t="s">
        <v>132</v>
      </c>
      <c r="B27" s="97">
        <f>IF(B$18=0,0,C27/B$18)</f>
        <v>-7404.7619047619046</v>
      </c>
      <c r="C27" s="98">
        <v>-155500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40000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255</v>
      </c>
      <c r="O32" s="86">
        <f t="shared" si="3"/>
        <v>-53.32500000000001</v>
      </c>
      <c r="P32" s="80">
        <v>4</v>
      </c>
      <c r="Q32" s="68">
        <v>-213.30000000000004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-54.116666666666674</v>
      </c>
      <c r="P33" s="80">
        <v>6</v>
      </c>
      <c r="Q33" s="68">
        <v>-324.70000000000005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-66.066666666666649</v>
      </c>
      <c r="P34" s="80">
        <v>6</v>
      </c>
      <c r="Q34" s="68">
        <v>-396.39999999999992</v>
      </c>
    </row>
    <row r="35" spans="1:17">
      <c r="A35" s="52" t="s">
        <v>139</v>
      </c>
      <c r="B35" s="99">
        <v>6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1</v>
      </c>
      <c r="C44" s="6">
        <f t="shared" si="4"/>
        <v>3.3333333333333333E-2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0.60869565217391308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-2871.4285714285716</v>
      </c>
      <c r="P2" s="79">
        <v>14</v>
      </c>
      <c r="Q2" s="63">
        <v>-40200</v>
      </c>
    </row>
    <row r="3" spans="1:17">
      <c r="A3" s="19" t="s">
        <v>8</v>
      </c>
      <c r="B3" s="122">
        <v>99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0.60869565217391308</v>
      </c>
      <c r="I3" s="56">
        <v>9</v>
      </c>
      <c r="K3" s="5">
        <v>1</v>
      </c>
      <c r="L3" s="61">
        <v>-72.8</v>
      </c>
      <c r="N3" s="76" t="s">
        <v>104</v>
      </c>
      <c r="O3" s="83">
        <f t="shared" si="0"/>
        <v>-207.14285714285714</v>
      </c>
      <c r="P3" s="80">
        <v>14</v>
      </c>
      <c r="Q3" s="64">
        <v>-2900</v>
      </c>
    </row>
    <row r="4" spans="1:17">
      <c r="A4" s="19" t="s">
        <v>6</v>
      </c>
      <c r="B4" s="124">
        <v>121.29999999999998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0.39130434782608697</v>
      </c>
      <c r="I4" s="56">
        <v>28</v>
      </c>
      <c r="K4" s="5">
        <v>2</v>
      </c>
      <c r="L4" s="61">
        <v>-92.5</v>
      </c>
      <c r="N4" s="76" t="s">
        <v>105</v>
      </c>
      <c r="O4" s="83">
        <f t="shared" si="0"/>
        <v>1238.4615384615386</v>
      </c>
      <c r="P4" s="80">
        <v>13</v>
      </c>
      <c r="Q4" s="64">
        <v>16100</v>
      </c>
    </row>
    <row r="5" spans="1:17">
      <c r="A5" s="19" t="s">
        <v>7</v>
      </c>
      <c r="B5" s="126">
        <f>IF(B$2=0,0,B$4/B$2)</f>
        <v>8.6642857142857128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0.34782608695652173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0.2608695652173913</v>
      </c>
      <c r="I6" s="56">
        <v>12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6</v>
      </c>
      <c r="C7" s="6">
        <f t="shared" ref="C7:C12" si="2">IF(B$2=0,0,B7/B$2)</f>
        <v>0.42857142857142855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4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60</v>
      </c>
      <c r="F8" s="30" t="s">
        <v>24</v>
      </c>
      <c r="G8" s="13">
        <v>6</v>
      </c>
      <c r="H8" s="94">
        <f>IF(B$17=0,0,G8/B$17)</f>
        <v>0.2608695652173913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57</v>
      </c>
      <c r="F9" s="30" t="s">
        <v>21</v>
      </c>
      <c r="G9" s="13">
        <v>5</v>
      </c>
      <c r="H9" s="94">
        <f>IF(B$17=0,0,G9/B$17)</f>
        <v>0.21739130434782608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182</v>
      </c>
      <c r="F11" s="30" t="s">
        <v>19</v>
      </c>
      <c r="G11" s="13">
        <v>2</v>
      </c>
      <c r="H11" s="94">
        <f>IF(B$17=0,0,G11/B$17)</f>
        <v>8.6956521739130432E-2</v>
      </c>
      <c r="I11" s="56">
        <v>19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0.14285714285714285</v>
      </c>
      <c r="E12" s="33" t="s">
        <v>58</v>
      </c>
      <c r="F12" s="30" t="s">
        <v>22</v>
      </c>
      <c r="G12" s="13">
        <v>2</v>
      </c>
      <c r="H12" s="94">
        <f>IF(B$17=0,0,G12/B$17)</f>
        <v>8.6956521739130432E-2</v>
      </c>
      <c r="I12" s="56">
        <v>14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22</v>
      </c>
      <c r="C13" s="11">
        <f>IF(B$3=0,0,B13/B$3)</f>
        <v>0.22222222222222221</v>
      </c>
      <c r="E13" s="33" t="s">
        <v>71</v>
      </c>
      <c r="F13" s="30" t="s">
        <v>35</v>
      </c>
      <c r="G13" s="13">
        <v>2</v>
      </c>
      <c r="H13" s="94">
        <f>IF(B$17=0,0,G13/B$17)</f>
        <v>8.6956521739130432E-2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20</v>
      </c>
      <c r="C14" s="6">
        <f>IF(B$3=0,0,B14/B$3)</f>
        <v>0.20202020202020202</v>
      </c>
      <c r="E14" s="33" t="s">
        <v>66</v>
      </c>
      <c r="F14" s="30" t="s">
        <v>30</v>
      </c>
      <c r="G14" s="13">
        <v>1</v>
      </c>
      <c r="H14" s="94">
        <f>IF(B$17=0,0,G14/B$17)</f>
        <v>4.3478260869565216E-2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14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4.3478260869565216E-2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69</v>
      </c>
      <c r="F16" s="30" t="s">
        <v>33</v>
      </c>
      <c r="G16" s="13">
        <v>1</v>
      </c>
      <c r="H16" s="94">
        <f>IF(B$17=0,0,G16/B$17)</f>
        <v>4.3478260869565216E-2</v>
      </c>
      <c r="I16" s="56">
        <v>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0.23232323232323232</v>
      </c>
      <c r="E17" s="33" t="s">
        <v>78</v>
      </c>
      <c r="F17" s="30" t="s">
        <v>42</v>
      </c>
      <c r="G17" s="13">
        <v>1</v>
      </c>
      <c r="H17" s="94">
        <f>IF(B$17=0,0,G17/B$17)</f>
        <v>4.3478260869565216E-2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0.14141414141414141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14</v>
      </c>
      <c r="C21" s="6">
        <f>IF(B$17=0,0,B21/B$17)</f>
        <v>0.60869565217391308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6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46.574999999999996</v>
      </c>
      <c r="P22" s="80">
        <v>4</v>
      </c>
      <c r="Q22" s="68">
        <v>186.29999999999998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>IF(P23=0,0,Q23/P23)</f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8208.6956521739139</v>
      </c>
      <c r="C24" s="8">
        <v>188800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>IF(P24=0,0,Q24/P24)</f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8823.5294117647063</v>
      </c>
      <c r="C25" s="98">
        <v>150000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>IF(P25=0,0,Q25/P25)</f>
        <v>4.4333333333333398</v>
      </c>
      <c r="P25" s="80">
        <v>3</v>
      </c>
      <c r="Q25" s="68">
        <v>13.300000000000018</v>
      </c>
    </row>
    <row r="26" spans="1:17">
      <c r="A26" s="20" t="s">
        <v>134</v>
      </c>
      <c r="B26" s="97">
        <f>IF(B$16=0,0,C26/B$16)</f>
        <v>6466.666666666667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216</v>
      </c>
      <c r="O26" s="86">
        <f>IF(P26=0,0,Q26/P26)</f>
        <v>-0.59999999999999942</v>
      </c>
      <c r="P26" s="80">
        <v>7</v>
      </c>
      <c r="Q26" s="68">
        <v>-4.1999999999999957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263</v>
      </c>
      <c r="O27" s="86">
        <f>IF(P27=0,0,Q27/P27)</f>
        <v>-5.3333333333333321</v>
      </c>
      <c r="P27" s="80">
        <v>3</v>
      </c>
      <c r="Q27" s="68">
        <v>-15.999999999999996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>IF(P28=0,0,Q28/P28)</f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258</v>
      </c>
      <c r="O29" s="86">
        <f>IF(P29=0,0,Q29/P29)</f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19</v>
      </c>
      <c r="N30" s="76" t="s">
        <v>272</v>
      </c>
      <c r="O30" s="86">
        <f>IF(P30=0,0,Q30/P30)</f>
        <v>-43.7</v>
      </c>
      <c r="P30" s="80">
        <v>1</v>
      </c>
      <c r="Q30" s="68">
        <v>-43.7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>IF(P31=0,0,Q31/P31)</f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>IF(P34=0,0,Q34/P34)</f>
        <v>-85.5</v>
      </c>
      <c r="P34" s="80">
        <v>1</v>
      </c>
      <c r="Q34" s="68">
        <v>-85.5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3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3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-1104.1666666666667</v>
      </c>
      <c r="P2" s="79">
        <v>24</v>
      </c>
      <c r="Q2" s="63">
        <v>-26500</v>
      </c>
    </row>
    <row r="3" spans="1:17">
      <c r="A3" s="19" t="s">
        <v>8</v>
      </c>
      <c r="B3" s="122">
        <v>172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0.55882352941176472</v>
      </c>
      <c r="I3" s="56">
        <v>19</v>
      </c>
      <c r="K3" s="5">
        <v>1</v>
      </c>
      <c r="L3" s="61">
        <v>80</v>
      </c>
      <c r="N3" s="76" t="s">
        <v>104</v>
      </c>
      <c r="O3" s="83">
        <f t="shared" si="0"/>
        <v>1225</v>
      </c>
      <c r="P3" s="80">
        <v>24</v>
      </c>
      <c r="Q3" s="64">
        <v>29400</v>
      </c>
    </row>
    <row r="4" spans="1:17">
      <c r="A4" s="19" t="s">
        <v>6</v>
      </c>
      <c r="B4" s="124">
        <v>-47.8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0.5</v>
      </c>
      <c r="I4" s="56">
        <v>15</v>
      </c>
      <c r="K4" s="5">
        <v>2</v>
      </c>
      <c r="L4" s="61">
        <v>145.19999999999999</v>
      </c>
      <c r="N4" s="76" t="s">
        <v>105</v>
      </c>
      <c r="O4" s="83">
        <f t="shared" si="0"/>
        <v>-640.90909090909088</v>
      </c>
      <c r="P4" s="80">
        <v>22</v>
      </c>
      <c r="Q4" s="64">
        <v>-14100</v>
      </c>
    </row>
    <row r="5" spans="1:17">
      <c r="A5" s="19" t="s">
        <v>7</v>
      </c>
      <c r="B5" s="126">
        <f>IF(B$2=0,0,B$4/B$2)</f>
        <v>-1.9916666666666665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0.44117647058823528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-638.09523809523807</v>
      </c>
      <c r="P5" s="80">
        <v>21</v>
      </c>
      <c r="Q5" s="64">
        <v>-13400</v>
      </c>
    </row>
    <row r="6" spans="1:17">
      <c r="A6" s="19" t="s">
        <v>1</v>
      </c>
      <c r="B6" s="128">
        <f>IF(B$2=0,0,(B$7*1+B$8*2+B$9*3+B$10*4)/B$2)</f>
        <v>2.5416666666666665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0.41176470588235292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788.23529411764707</v>
      </c>
      <c r="P6" s="80">
        <v>17</v>
      </c>
      <c r="Q6" s="64">
        <v>13400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59</v>
      </c>
      <c r="F7" s="30" t="s">
        <v>23</v>
      </c>
      <c r="G7" s="13">
        <v>7</v>
      </c>
      <c r="H7" s="94">
        <f>IF(B$17=0,0,G7/B$17)</f>
        <v>0.20588235294117646</v>
      </c>
      <c r="I7" s="56">
        <v>11</v>
      </c>
      <c r="K7" s="5">
        <v>5</v>
      </c>
      <c r="L7" s="61">
        <v>154.19999999999999</v>
      </c>
      <c r="N7" s="76" t="s">
        <v>107</v>
      </c>
      <c r="O7" s="83">
        <f t="shared" si="0"/>
        <v>-963.63636363636363</v>
      </c>
      <c r="P7" s="80">
        <v>11</v>
      </c>
      <c r="Q7" s="64">
        <v>-10600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55</v>
      </c>
      <c r="F8" s="30" t="s">
        <v>155</v>
      </c>
      <c r="G8" s="13">
        <v>6</v>
      </c>
      <c r="H8" s="94">
        <f>IF(B$17=0,0,G8/B$17)</f>
        <v>0.17647058823529413</v>
      </c>
      <c r="I8" s="56">
        <v>27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26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74</v>
      </c>
      <c r="F11" s="30" t="s">
        <v>38</v>
      </c>
      <c r="G11" s="13">
        <v>2</v>
      </c>
      <c r="H11" s="94">
        <f>IF(B$17=0,0,G11/B$17)</f>
        <v>5.8823529411764705E-2</v>
      </c>
      <c r="I11" s="56">
        <v>10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58</v>
      </c>
      <c r="F12" s="30" t="s">
        <v>22</v>
      </c>
      <c r="G12" s="13">
        <v>1</v>
      </c>
      <c r="H12" s="94">
        <f>IF(B$17=0,0,G12/B$17)</f>
        <v>2.9411764705882353E-2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41</v>
      </c>
      <c r="C13" s="11">
        <f>IF(B$3=0,0,B13/B$3)</f>
        <v>0.23837209302325582</v>
      </c>
      <c r="E13" s="33" t="s">
        <v>66</v>
      </c>
      <c r="F13" s="30" t="s">
        <v>30</v>
      </c>
      <c r="G13" s="13">
        <v>1</v>
      </c>
      <c r="H13" s="94">
        <f>IF(B$17=0,0,G13/B$17)</f>
        <v>2.9411764705882353E-2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31</v>
      </c>
      <c r="C14" s="6">
        <f>IF(B$3=0,0,B14/B$3)</f>
        <v>0.18023255813953487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19</v>
      </c>
      <c r="C15" s="4">
        <f>IF(B$13=0,0,B15/B$13)</f>
        <v>0.46341463414634149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0.35483870967741937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0.19767441860465115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0.11627906976744186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>IF(P20=0,0,Q20/P20)</f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75.099999999999994</v>
      </c>
      <c r="N21" s="76" t="s">
        <v>228</v>
      </c>
      <c r="O21" s="86">
        <f>IF(P21=0,0,Q21/P21)</f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235</v>
      </c>
      <c r="O22" s="86">
        <f>IF(P22=0,0,Q22/P22)</f>
        <v>4.675000000000006</v>
      </c>
      <c r="P22" s="80">
        <v>8</v>
      </c>
      <c r="Q22" s="68">
        <v>37.400000000000048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>IF(P23=0,0,Q23/P23)</f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6400</v>
      </c>
      <c r="C24" s="8">
        <v>217600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>IF(P24=0,0,Q24/P24)</f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7513.04347826087</v>
      </c>
      <c r="C25" s="98">
        <v>172800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244</v>
      </c>
      <c r="O25" s="86">
        <f>IF(P25=0,0,Q25/P25)</f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272</v>
      </c>
      <c r="O26" s="86">
        <f>IF(P26=0,0,Q26/P26)</f>
        <v>-7.1499999999999977</v>
      </c>
      <c r="P26" s="80">
        <v>6</v>
      </c>
      <c r="Q26" s="68">
        <v>-42.899999999999984</v>
      </c>
    </row>
    <row r="27" spans="1:17">
      <c r="A27" s="20" t="s">
        <v>132</v>
      </c>
      <c r="B27" s="97">
        <f>IF(B$18=0,0,C27/B$18)</f>
        <v>-6595</v>
      </c>
      <c r="C27" s="98">
        <v>-131900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>IF(P27=0,0,Q27/P27)</f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-16.3125</v>
      </c>
      <c r="P28" s="80">
        <v>8</v>
      </c>
      <c r="Q28" s="68">
        <v>-130.5</v>
      </c>
    </row>
    <row r="29" spans="1:17">
      <c r="A29" s="19" t="s">
        <v>131</v>
      </c>
      <c r="B29" s="13">
        <v>24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304</v>
      </c>
      <c r="O29" s="86">
        <f>IF(P29=0,0,Q29/P29)</f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3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3"/>
        <v>0.26470588235294118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0.20588235294117646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0.14705882352941177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5.8823529411764705E-2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11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258</v>
      </c>
      <c r="O18" s="85">
        <f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>IF(P19=0,0,Q19/P19)</f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>IF(P20=0,0,Q20/P20)</f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166.70000000000002</v>
      </c>
      <c r="N21" s="76" t="s">
        <v>304</v>
      </c>
      <c r="O21" s="86">
        <f>IF(P21=0,0,Q21/P21)</f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>IF(P22=0,0,Q22/P22)</f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>IF(P23=0,0,Q23/P23)</f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>IF(P24=0,0,Q24/P24)</f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>IF(P25=0,0,Q25/P25)</f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>IF(P26=0,0,Q26/P26)</f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>IF(P27=0,0,Q27/P27)</f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>IF(P28=0,0,Q28/P28)</f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190.70000000000007</v>
      </c>
      <c r="N29" s="76" t="s">
        <v>195</v>
      </c>
      <c r="O29" s="86">
        <f>IF(P29=0,0,Q29/P29)</f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>IF(P30=0,0,Q30/P30)</f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>IF(P31=0,0,Q31/P31)</f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>IF(P33=0,0,Q33/P33)</f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>IF(P34=0,0,Q34/P34)</f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>IF(P35=0,0,Q35/P35)</f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3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>IF(P36=0,0,Q36/P36)</f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3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3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1203.5714285714287</v>
      </c>
      <c r="P2" s="79">
        <v>28</v>
      </c>
      <c r="Q2" s="63">
        <v>33700</v>
      </c>
    </row>
    <row r="3" spans="1:17">
      <c r="A3" s="19" t="s">
        <v>8</v>
      </c>
      <c r="B3" s="122">
        <v>221</v>
      </c>
      <c r="C3" s="123"/>
      <c r="E3" s="33" t="s">
        <v>184</v>
      </c>
      <c r="F3" s="30" t="s">
        <v>187</v>
      </c>
      <c r="G3" s="13">
        <v>26</v>
      </c>
      <c r="H3" s="94">
        <f>IF(B$17=0,0,G3/B$17)</f>
        <v>0.44827586206896552</v>
      </c>
      <c r="I3" s="56">
        <v>23</v>
      </c>
      <c r="K3" s="5">
        <v>1</v>
      </c>
      <c r="L3" s="61">
        <v>10.3</v>
      </c>
      <c r="N3" s="76" t="s">
        <v>104</v>
      </c>
      <c r="O3" s="83">
        <f t="shared" si="0"/>
        <v>560.71428571428567</v>
      </c>
      <c r="P3" s="80">
        <v>28</v>
      </c>
      <c r="Q3" s="64">
        <v>15700</v>
      </c>
    </row>
    <row r="4" spans="1:17">
      <c r="A4" s="19" t="s">
        <v>6</v>
      </c>
      <c r="B4" s="124">
        <v>251.60000000000002</v>
      </c>
      <c r="C4" s="125"/>
      <c r="E4" s="33" t="s">
        <v>54</v>
      </c>
      <c r="F4" s="30" t="s">
        <v>20</v>
      </c>
      <c r="G4" s="13">
        <v>24</v>
      </c>
      <c r="H4" s="94">
        <f>IF(B$17=0,0,G4/B$17)</f>
        <v>0.41379310344827586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7.1428571428571432</v>
      </c>
      <c r="P4" s="80">
        <v>28</v>
      </c>
      <c r="Q4" s="64">
        <v>200</v>
      </c>
    </row>
    <row r="5" spans="1:17">
      <c r="A5" s="19" t="s">
        <v>7</v>
      </c>
      <c r="B5" s="126">
        <f>IF(B$2=0,0,B$4/B$2)</f>
        <v>8.9857142857142858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0.34482758620689657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564</v>
      </c>
      <c r="P5" s="80">
        <v>25</v>
      </c>
      <c r="Q5" s="64">
        <v>14100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0.27586206896551724</v>
      </c>
      <c r="I6" s="56">
        <v>21</v>
      </c>
      <c r="K6" s="5">
        <v>4</v>
      </c>
      <c r="L6" s="61">
        <v>43.2</v>
      </c>
      <c r="N6" s="76" t="s">
        <v>106</v>
      </c>
      <c r="O6" s="83">
        <f t="shared" ref="O6" si="1">IF(P6=0,0,Q6/P6)</f>
        <v>870.83333333333337</v>
      </c>
      <c r="P6" s="80">
        <v>24</v>
      </c>
      <c r="Q6" s="64">
        <v>20900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59</v>
      </c>
      <c r="F7" s="30" t="s">
        <v>23</v>
      </c>
      <c r="G7" s="13">
        <v>12</v>
      </c>
      <c r="H7" s="94">
        <f>IF(B$17=0,0,G7/B$17)</f>
        <v>0.20689655172413793</v>
      </c>
      <c r="I7" s="56">
        <v>10</v>
      </c>
      <c r="K7" s="5">
        <v>5</v>
      </c>
      <c r="L7" s="61">
        <v>26.900000000000002</v>
      </c>
      <c r="N7" s="76" t="s">
        <v>107</v>
      </c>
      <c r="O7" s="83">
        <f t="shared" si="0"/>
        <v>977.77777777777783</v>
      </c>
      <c r="P7" s="80">
        <v>18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0.32142857142857145</v>
      </c>
      <c r="E8" s="33" t="s">
        <v>182</v>
      </c>
      <c r="F8" s="30" t="s">
        <v>19</v>
      </c>
      <c r="G8" s="13">
        <v>10</v>
      </c>
      <c r="H8" s="94">
        <f>IF(B$17=0,0,G8/B$17)</f>
        <v>0.17241379310344829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-2541.6666666666665</v>
      </c>
      <c r="P8" s="80">
        <v>12</v>
      </c>
      <c r="Q8" s="64">
        <v>-30500</v>
      </c>
    </row>
    <row r="9" spans="1:17">
      <c r="A9" s="20" t="s">
        <v>4</v>
      </c>
      <c r="B9" s="14">
        <v>8</v>
      </c>
      <c r="C9" s="7">
        <f>IF(B$2=0,0,B9/B$2)</f>
        <v>0.2857142857142857</v>
      </c>
      <c r="E9" s="33" t="s">
        <v>55</v>
      </c>
      <c r="F9" s="30" t="s">
        <v>155</v>
      </c>
      <c r="G9" s="13">
        <v>9</v>
      </c>
      <c r="H9" s="94">
        <f>IF(B$17=0,0,G9/B$17)</f>
        <v>0.15517241379310345</v>
      </c>
      <c r="I9" s="56">
        <v>31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0.10714285714285714</v>
      </c>
      <c r="E10" s="33" t="s">
        <v>57</v>
      </c>
      <c r="F10" s="30" t="s">
        <v>21</v>
      </c>
      <c r="G10" s="13">
        <v>9</v>
      </c>
      <c r="H10" s="94">
        <f>IF(B$17=0,0,G10/B$17)</f>
        <v>0.15517241379310345</v>
      </c>
      <c r="I10" s="56">
        <v>31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0.6071428571428571</v>
      </c>
      <c r="E11" s="33" t="s">
        <v>183</v>
      </c>
      <c r="F11" s="30" t="s">
        <v>186</v>
      </c>
      <c r="G11" s="13">
        <v>3</v>
      </c>
      <c r="H11" s="94">
        <f>IF(B$17=0,0,G11/B$17)</f>
        <v>5.1724137931034482E-2</v>
      </c>
      <c r="I11" s="56">
        <v>5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3.4482758620689655E-2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41</v>
      </c>
      <c r="C13" s="11">
        <f>IF(B$3=0,0,B13/B$3)</f>
        <v>0.18552036199095023</v>
      </c>
      <c r="E13" s="33" t="s">
        <v>58</v>
      </c>
      <c r="F13" s="30" t="s">
        <v>22</v>
      </c>
      <c r="G13" s="13">
        <v>1</v>
      </c>
      <c r="H13" s="94">
        <f>IF(B$17=0,0,G13/B$17)</f>
        <v>1.7241379310344827E-2</v>
      </c>
      <c r="I13" s="56">
        <v>25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47</v>
      </c>
      <c r="C14" s="6">
        <f>IF(B$3=0,0,B14/B$3)</f>
        <v>0.21266968325791855</v>
      </c>
      <c r="E14" s="33" t="s">
        <v>61</v>
      </c>
      <c r="F14" s="30" t="s">
        <v>25</v>
      </c>
      <c r="G14" s="13">
        <v>1</v>
      </c>
      <c r="H14" s="94">
        <f>IF(B$17=0,0,G14/B$17)</f>
        <v>1.7241379310344827E-2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29</v>
      </c>
      <c r="C15" s="4">
        <f>IF(B$13=0,0,B15/B$13)</f>
        <v>0.70731707317073167</v>
      </c>
      <c r="E15" s="33" t="s">
        <v>67</v>
      </c>
      <c r="F15" s="30" t="s">
        <v>31</v>
      </c>
      <c r="G15" s="13">
        <v>1</v>
      </c>
      <c r="H15" s="94">
        <f>IF(B$17=0,0,G15/B$17)</f>
        <v>1.7241379310344827E-2</v>
      </c>
      <c r="I15" s="56">
        <v>8</v>
      </c>
      <c r="K15" s="5">
        <v>13</v>
      </c>
      <c r="L15" s="61">
        <v>27.699999999999989</v>
      </c>
      <c r="N15" s="77" t="s">
        <v>159</v>
      </c>
      <c r="O15" s="87">
        <f>IF(P15=0,0,Q15/P15)</f>
        <v>19.875</v>
      </c>
      <c r="P15" s="81">
        <v>4</v>
      </c>
      <c r="Q15" s="69">
        <v>79.5</v>
      </c>
    </row>
    <row r="16" spans="1:17">
      <c r="A16" s="18" t="s">
        <v>100</v>
      </c>
      <c r="B16" s="12">
        <f>B22</f>
        <v>22</v>
      </c>
      <c r="C16" s="4">
        <f>IF(B$14=0,0,B16/B$14)</f>
        <v>0.46808510638297873</v>
      </c>
      <c r="E16" s="33" t="s">
        <v>71</v>
      </c>
      <c r="F16" s="30" t="s">
        <v>35</v>
      </c>
      <c r="G16" s="13">
        <v>1</v>
      </c>
      <c r="H16" s="94">
        <f>IF(B$17=0,0,G16/B$17)</f>
        <v>1.7241379310344827E-2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58</v>
      </c>
      <c r="C17" s="4">
        <f>IF(B$3=0,0,B17/B$3)</f>
        <v>0.26244343891402716</v>
      </c>
      <c r="E17" s="33" t="s">
        <v>74</v>
      </c>
      <c r="F17" s="30" t="s">
        <v>38</v>
      </c>
      <c r="G17" s="13">
        <v>1</v>
      </c>
      <c r="H17" s="94">
        <f>IF(B$17=0,0,G17/B$17)</f>
        <v>1.7241379310344827E-2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0.10859728506787331</v>
      </c>
      <c r="E18" s="33" t="s">
        <v>78</v>
      </c>
      <c r="F18" s="30" t="s">
        <v>42</v>
      </c>
      <c r="G18" s="13">
        <v>1</v>
      </c>
      <c r="H18" s="94">
        <f>IF(B$17=0,0,G18/B$17)</f>
        <v>1.7241379310344827E-2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21</v>
      </c>
      <c r="C19" s="6">
        <f>IF(B$17=0,0,B19/B$17)</f>
        <v>0.36206896551724138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304</v>
      </c>
      <c r="O19" s="86">
        <f>IF(P19=0,0,Q19/P19)</f>
        <v>45.25</v>
      </c>
      <c r="P19" s="80">
        <v>2</v>
      </c>
      <c r="Q19" s="68">
        <v>90.5</v>
      </c>
    </row>
    <row r="20" spans="1:17">
      <c r="A20" s="19" t="s">
        <v>11</v>
      </c>
      <c r="B20" s="13">
        <v>37</v>
      </c>
      <c r="C20" s="6">
        <f>IF(B$17=0,0,B20/B$17)</f>
        <v>0.63793103448275867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195</v>
      </c>
      <c r="O20" s="86">
        <f>IF(P20=0,0,Q20/P20)</f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29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22</v>
      </c>
      <c r="C22" s="6">
        <f>IF(B$17=0,0,B22/B$17)</f>
        <v>0.37931034482758619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7</v>
      </c>
      <c r="C23" s="6">
        <f>IF(B$17=0,0,B23/B$17)</f>
        <v>0.1206896551724138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238</v>
      </c>
      <c r="O23" s="86">
        <f>IF(P23=0,0,Q23/P23)</f>
        <v>16.433333333333334</v>
      </c>
      <c r="P23" s="80">
        <v>3</v>
      </c>
      <c r="Q23" s="68">
        <v>49.300000000000004</v>
      </c>
    </row>
    <row r="24" spans="1:17">
      <c r="A24" s="19" t="s">
        <v>5</v>
      </c>
      <c r="B24" s="16">
        <f>IF(B$17=0,0,C24/B$17)</f>
        <v>5615.5172413793107</v>
      </c>
      <c r="C24" s="8">
        <v>325700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255</v>
      </c>
      <c r="O24" s="86">
        <f>IF(P24=0,0,Q24/P24)</f>
        <v>16.312499999999996</v>
      </c>
      <c r="P24" s="80">
        <v>8</v>
      </c>
      <c r="Q24" s="68">
        <v>130.49999999999997</v>
      </c>
    </row>
    <row r="25" spans="1:17">
      <c r="A25" s="20" t="s">
        <v>133</v>
      </c>
      <c r="B25" s="97">
        <f>IF($B$17-B$16=0,0,C25/($B$17-B$16))</f>
        <v>6916.666666666667</v>
      </c>
      <c r="C25" s="98">
        <v>249000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269</v>
      </c>
      <c r="O25" s="86">
        <f>IF(P25=0,0,Q25/P25)</f>
        <v>11.22857142857143</v>
      </c>
      <c r="P25" s="80">
        <v>7</v>
      </c>
      <c r="Q25" s="68">
        <v>78.600000000000009</v>
      </c>
    </row>
    <row r="26" spans="1:17">
      <c r="A26" s="20" t="s">
        <v>134</v>
      </c>
      <c r="B26" s="97">
        <f>IF(B$16=0,0,C26/B$16)</f>
        <v>3486.3636363636365</v>
      </c>
      <c r="C26" s="98">
        <v>76700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265</v>
      </c>
      <c r="O26" s="86">
        <f>IF(P26=0,0,Q26/P26)</f>
        <v>10.127272727272725</v>
      </c>
      <c r="P26" s="80">
        <v>11</v>
      </c>
      <c r="Q26" s="68">
        <v>111.39999999999998</v>
      </c>
    </row>
    <row r="27" spans="1:17">
      <c r="A27" s="20" t="s">
        <v>132</v>
      </c>
      <c r="B27" s="97">
        <f>IF(B$18=0,0,C27/B$18)</f>
        <v>-4550</v>
      </c>
      <c r="C27" s="98">
        <v>-109200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235</v>
      </c>
      <c r="O27" s="86">
        <f>IF(P27=0,0,Q27/P27)</f>
        <v>6.6250000000000009</v>
      </c>
      <c r="P27" s="80">
        <v>8</v>
      </c>
      <c r="Q27" s="68">
        <v>53.000000000000007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272</v>
      </c>
      <c r="O28" s="86">
        <f>IF(P28=0,0,Q28/P28)</f>
        <v>6.3000000000000016</v>
      </c>
      <c r="P28" s="80">
        <v>12</v>
      </c>
      <c r="Q28" s="68">
        <v>75.600000000000023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244</v>
      </c>
      <c r="O29" s="86">
        <f>IF(P29=0,0,Q29/P29)</f>
        <v>5.333333333333333</v>
      </c>
      <c r="P29" s="80">
        <v>3</v>
      </c>
      <c r="Q29" s="68">
        <v>16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251.60000000000002</v>
      </c>
      <c r="N30" s="76" t="s">
        <v>297</v>
      </c>
      <c r="O30" s="86">
        <f>IF(P30=0,0,Q30/P30)</f>
        <v>-0.59999999999999964</v>
      </c>
      <c r="P30" s="80">
        <v>2</v>
      </c>
      <c r="Q30" s="68">
        <v>-1.1999999999999993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>IF(P32=0,0,Q32/P32)</f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>IF(P33=0,0,Q33/P33)</f>
        <v>-15.140000000000004</v>
      </c>
      <c r="P33" s="80">
        <v>5</v>
      </c>
      <c r="Q33" s="68">
        <v>-75.700000000000017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0.15517241379310345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14</v>
      </c>
      <c r="C36" s="6">
        <f t="shared" si="3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16</v>
      </c>
      <c r="C37" s="6">
        <f t="shared" si="3"/>
        <v>0.27586206896551724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0.1206896551724138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3"/>
        <v>0.15517241379310345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1.7241379310344827E-2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-233.20000000000007</v>
      </c>
      <c r="N19" s="76" t="s">
        <v>304</v>
      </c>
      <c r="O19" s="86">
        <f>IF(P19=0,0,Q19/P19)</f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>IF(P20=0,0,Q20/P20)</f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>IF(P21=0,0,Q21/P21)</f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>IF(P22=0,0,Q22/P22)</f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>IF(P23=0,0,Q23/P23)</f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>IF(P24=0,0,Q24/P24)</f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>IF(P25=0,0,Q25/P25)</f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>IF(P28=0,0,Q28/P28)</f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277</v>
      </c>
      <c r="O29" s="86">
        <f>IF(P29=0,0,Q29/P29)</f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>IF(P30=0,0,Q30/P30)</f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>IF(P33=0,0,Q33/P33)</f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>IF(P34=0,0,Q34/P34)</f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3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3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3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0.67346938775510201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28</v>
      </c>
      <c r="Q2" s="63">
        <v>-22000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32</v>
      </c>
      <c r="H3" s="94">
        <f>IF(B$17=0,0,G3/B$17)</f>
        <v>0.65306122448979587</v>
      </c>
      <c r="I3" s="56">
        <v>8</v>
      </c>
      <c r="K3" s="5">
        <v>1</v>
      </c>
      <c r="L3" s="61">
        <v>6.3</v>
      </c>
      <c r="N3" s="76" t="s">
        <v>104</v>
      </c>
      <c r="O3" s="83">
        <f t="shared" si="0"/>
        <v>975</v>
      </c>
      <c r="P3" s="80">
        <v>28</v>
      </c>
      <c r="Q3" s="64">
        <v>27300</v>
      </c>
    </row>
    <row r="4" spans="1:17">
      <c r="A4" s="19" t="s">
        <v>6</v>
      </c>
      <c r="B4" s="124">
        <v>200.9</v>
      </c>
      <c r="C4" s="125"/>
      <c r="E4" s="33" t="s">
        <v>184</v>
      </c>
      <c r="F4" s="30" t="s">
        <v>187</v>
      </c>
      <c r="G4" s="13">
        <v>28</v>
      </c>
      <c r="H4" s="94">
        <f>IF(B$17=0,0,G4/B$17)</f>
        <v>0.5714285714285714</v>
      </c>
      <c r="I4" s="56">
        <v>9</v>
      </c>
      <c r="K4" s="5">
        <v>2</v>
      </c>
      <c r="L4" s="61">
        <v>15.8</v>
      </c>
      <c r="N4" s="76" t="s">
        <v>105</v>
      </c>
      <c r="O4" s="83">
        <f t="shared" si="0"/>
        <v>814.28571428571433</v>
      </c>
      <c r="P4" s="80">
        <v>28</v>
      </c>
      <c r="Q4" s="64">
        <v>22800</v>
      </c>
    </row>
    <row r="5" spans="1:17">
      <c r="A5" s="19" t="s">
        <v>7</v>
      </c>
      <c r="B5" s="126">
        <f>IF(B$2=0,0,B$4/B$2)</f>
        <v>7.1749999999999998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0.32653061224489793</v>
      </c>
      <c r="I5" s="56">
        <v>15</v>
      </c>
      <c r="K5" s="5">
        <v>3</v>
      </c>
      <c r="L5" s="61">
        <v>0.60000000000000142</v>
      </c>
      <c r="N5" s="76" t="s">
        <v>157</v>
      </c>
      <c r="O5" s="83">
        <f>IF(P5=0,0,Q5/P5)</f>
        <v>-118.51851851851852</v>
      </c>
      <c r="P5" s="80">
        <v>27</v>
      </c>
      <c r="Q5" s="64">
        <v>-3200</v>
      </c>
    </row>
    <row r="6" spans="1:17">
      <c r="A6" s="19" t="s">
        <v>1</v>
      </c>
      <c r="B6" s="128">
        <f>IF(B$2=0,0,(B$7*1+B$8*2+B$9*3+B$10*4)/B$2)</f>
        <v>2.3214285714285716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0.30612244897959184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-1180.952380952381</v>
      </c>
      <c r="P6" s="80">
        <v>21</v>
      </c>
      <c r="Q6" s="64">
        <v>-24800</v>
      </c>
    </row>
    <row r="7" spans="1:17">
      <c r="A7" s="19" t="s">
        <v>2</v>
      </c>
      <c r="B7" s="13">
        <v>10</v>
      </c>
      <c r="C7" s="6">
        <f t="shared" ref="C7:C12" si="2">IF(B$2=0,0,B7/B$2)</f>
        <v>0.35714285714285715</v>
      </c>
      <c r="E7" s="33" t="s">
        <v>55</v>
      </c>
      <c r="F7" s="30" t="s">
        <v>155</v>
      </c>
      <c r="G7" s="13">
        <v>13</v>
      </c>
      <c r="H7" s="94">
        <f>IF(B$17=0,0,G7/B$17)</f>
        <v>0.26530612244897961</v>
      </c>
      <c r="I7" s="56">
        <v>11</v>
      </c>
      <c r="K7" s="5">
        <v>5</v>
      </c>
      <c r="L7" s="61">
        <v>129</v>
      </c>
      <c r="N7" s="76" t="s">
        <v>107</v>
      </c>
      <c r="O7" s="83">
        <f t="shared" si="0"/>
        <v>2175</v>
      </c>
      <c r="P7" s="80">
        <v>16</v>
      </c>
      <c r="Q7" s="64">
        <v>34800</v>
      </c>
    </row>
    <row r="8" spans="1:17">
      <c r="A8" s="19" t="s">
        <v>3</v>
      </c>
      <c r="B8" s="13">
        <v>5</v>
      </c>
      <c r="C8" s="6">
        <f>IF(B$2=0,0,B8/B$2)</f>
        <v>0.17857142857142858</v>
      </c>
      <c r="E8" s="33" t="s">
        <v>57</v>
      </c>
      <c r="F8" s="30" t="s">
        <v>21</v>
      </c>
      <c r="G8" s="13">
        <v>9</v>
      </c>
      <c r="H8" s="94">
        <f>IF(B$17=0,0,G8/B$17)</f>
        <v>0.18367346938775511</v>
      </c>
      <c r="I8" s="56">
        <v>25</v>
      </c>
      <c r="K8" s="5">
        <v>6</v>
      </c>
      <c r="L8" s="61">
        <v>189.9</v>
      </c>
      <c r="N8" s="76" t="s">
        <v>108</v>
      </c>
      <c r="O8" s="83">
        <f t="shared" si="0"/>
        <v>1500</v>
      </c>
      <c r="P8" s="80">
        <v>6</v>
      </c>
      <c r="Q8" s="64">
        <v>9000</v>
      </c>
    </row>
    <row r="9" spans="1:17">
      <c r="A9" s="20" t="s">
        <v>4</v>
      </c>
      <c r="B9" s="14">
        <v>7</v>
      </c>
      <c r="C9" s="7">
        <f>IF(B$2=0,0,B9/B$2)</f>
        <v>0.25</v>
      </c>
      <c r="E9" s="33" t="s">
        <v>182</v>
      </c>
      <c r="F9" s="30" t="s">
        <v>19</v>
      </c>
      <c r="G9" s="13">
        <v>6</v>
      </c>
      <c r="H9" s="94">
        <f>IF(B$17=0,0,G9/B$17)</f>
        <v>0.12244897959183673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6</v>
      </c>
      <c r="C10" s="7">
        <f>IF(B$2=0,0,B10/B$2)</f>
        <v>0.21428571428571427</v>
      </c>
      <c r="E10" s="33" t="s">
        <v>59</v>
      </c>
      <c r="F10" s="30" t="s">
        <v>23</v>
      </c>
      <c r="G10" s="13">
        <v>5</v>
      </c>
      <c r="H10" s="94">
        <f>IF(B$17=0,0,G10/B$17)</f>
        <v>0.10204081632653061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0.5357142857142857</v>
      </c>
      <c r="E11" s="33" t="s">
        <v>58</v>
      </c>
      <c r="F11" s="30" t="s">
        <v>22</v>
      </c>
      <c r="G11" s="13">
        <v>4</v>
      </c>
      <c r="H11" s="94">
        <f>IF(B$17=0,0,G11/B$17)</f>
        <v>8.1632653061224483E-2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3</v>
      </c>
      <c r="H12" s="94">
        <f>IF(B$17=0,0,G12/B$17)</f>
        <v>6.1224489795918366E-2</v>
      </c>
      <c r="I12" s="56">
        <v>9</v>
      </c>
      <c r="K12" s="5">
        <v>10</v>
      </c>
      <c r="L12" s="61">
        <v>364</v>
      </c>
      <c r="N12" s="75" t="s">
        <v>126</v>
      </c>
      <c r="O12" s="85">
        <f>IF(P12=0,0,Q12/P12)</f>
        <v>11.1</v>
      </c>
      <c r="P12" s="79">
        <v>6</v>
      </c>
      <c r="Q12" s="67">
        <v>66.599999999999994</v>
      </c>
    </row>
    <row r="13" spans="1:17">
      <c r="A13" s="22" t="s">
        <v>97</v>
      </c>
      <c r="B13" s="15">
        <v>54</v>
      </c>
      <c r="C13" s="11">
        <f>IF(B$3=0,0,B13/B$3)</f>
        <v>0.25352112676056338</v>
      </c>
      <c r="E13" s="33" t="s">
        <v>183</v>
      </c>
      <c r="F13" s="30" t="s">
        <v>186</v>
      </c>
      <c r="G13" s="13">
        <v>2</v>
      </c>
      <c r="H13" s="94">
        <f>IF(B$17=0,0,G13/B$17)</f>
        <v>4.0816326530612242E-2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25.170000000000005</v>
      </c>
      <c r="P13" s="80">
        <v>10</v>
      </c>
      <c r="Q13" s="68">
        <v>251.70000000000005</v>
      </c>
    </row>
    <row r="14" spans="1:17">
      <c r="A14" s="19" t="s">
        <v>94</v>
      </c>
      <c r="B14" s="13">
        <v>48</v>
      </c>
      <c r="C14" s="6">
        <f>IF(B$3=0,0,B14/B$3)</f>
        <v>0.22535211267605634</v>
      </c>
      <c r="E14" s="33" t="s">
        <v>63</v>
      </c>
      <c r="F14" s="30" t="s">
        <v>27</v>
      </c>
      <c r="G14" s="13">
        <v>1</v>
      </c>
      <c r="H14" s="94">
        <f>IF(B$17=0,0,G14/B$17)</f>
        <v>2.0408163265306121E-2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33</v>
      </c>
      <c r="C15" s="4">
        <f>IF(B$13=0,0,B15/B$13)</f>
        <v>0.61111111111111116</v>
      </c>
      <c r="E15" s="33" t="s">
        <v>66</v>
      </c>
      <c r="F15" s="30" t="s">
        <v>30</v>
      </c>
      <c r="G15" s="13">
        <v>1</v>
      </c>
      <c r="H15" s="94">
        <f>IF(B$17=0,0,G15/B$17)</f>
        <v>2.0408163265306121E-2</v>
      </c>
      <c r="I15" s="56">
        <v>9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15</v>
      </c>
      <c r="C16" s="4">
        <f>IF(B$14=0,0,B16/B$14)</f>
        <v>0.3125</v>
      </c>
      <c r="E16" s="33" t="s">
        <v>69</v>
      </c>
      <c r="F16" s="30" t="s">
        <v>33</v>
      </c>
      <c r="G16" s="13">
        <v>1</v>
      </c>
      <c r="H16" s="94">
        <f>IF(B$17=0,0,G16/B$17)</f>
        <v>2.0408163265306121E-2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0.2300469483568075</v>
      </c>
      <c r="E17" s="33" t="s">
        <v>76</v>
      </c>
      <c r="F17" s="30" t="s">
        <v>40</v>
      </c>
      <c r="G17" s="13">
        <v>1</v>
      </c>
      <c r="H17" s="94">
        <f>IF(B$17=0,0,G17/B$17)</f>
        <v>2.0408163265306121E-2</v>
      </c>
      <c r="I17" s="56">
        <v>4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0.16901408450704225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238</v>
      </c>
      <c r="O19" s="86">
        <f>IF(P19=0,0,Q19/P19)</f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244</v>
      </c>
      <c r="O20" s="86">
        <f>IF(P20=0,0,Q20/P20)</f>
        <v>43.7</v>
      </c>
      <c r="P20" s="80">
        <v>1</v>
      </c>
      <c r="Q20" s="68">
        <v>43.7</v>
      </c>
    </row>
    <row r="21" spans="1:17">
      <c r="A21" s="19" t="s">
        <v>151</v>
      </c>
      <c r="B21" s="13">
        <v>33</v>
      </c>
      <c r="C21" s="6">
        <f>IF(B$17=0,0,B21/B$17)</f>
        <v>0.67346938775510201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15</v>
      </c>
      <c r="C22" s="6">
        <f>IF(B$17=0,0,B22/B$17)</f>
        <v>0.30612244897959184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1</v>
      </c>
      <c r="C23" s="6">
        <f>IF(B$17=0,0,B23/B$17)</f>
        <v>2.0408163265306121E-2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235</v>
      </c>
      <c r="O23" s="86">
        <f>IF(P23=0,0,Q23/P23)</f>
        <v>29.466666666666665</v>
      </c>
      <c r="P23" s="80">
        <v>6</v>
      </c>
      <c r="Q23" s="68">
        <v>176.79999999999998</v>
      </c>
    </row>
    <row r="24" spans="1:17">
      <c r="A24" s="19" t="s">
        <v>5</v>
      </c>
      <c r="B24" s="16">
        <f>IF(B$17=0,0,C24/B$17)</f>
        <v>6926.5306122448983</v>
      </c>
      <c r="C24" s="8">
        <v>339400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297</v>
      </c>
      <c r="O24" s="86">
        <f>IF(P24=0,0,Q24/P24)</f>
        <v>21.599999999999998</v>
      </c>
      <c r="P24" s="80">
        <v>1</v>
      </c>
      <c r="Q24" s="68">
        <v>21.599999999999998</v>
      </c>
    </row>
    <row r="25" spans="1:17">
      <c r="A25" s="20" t="s">
        <v>133</v>
      </c>
      <c r="B25" s="97">
        <f>IF($B$17-B$16=0,0,C25/($B$17-B$16))</f>
        <v>8470.5882352941171</v>
      </c>
      <c r="C25" s="98">
        <v>288000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3426.6666666666665</v>
      </c>
      <c r="C26" s="98">
        <v>51400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141.5</v>
      </c>
      <c r="N26" s="76" t="s">
        <v>255</v>
      </c>
      <c r="O26" s="86">
        <f>IF(P26=0,0,Q26/P26)</f>
        <v>7.1499999999999995</v>
      </c>
      <c r="P26" s="80">
        <v>6</v>
      </c>
      <c r="Q26" s="68">
        <v>42.9</v>
      </c>
    </row>
    <row r="27" spans="1:17">
      <c r="A27" s="20" t="s">
        <v>132</v>
      </c>
      <c r="B27" s="97">
        <f>IF(B$18=0,0,C27/B$18)</f>
        <v>-5097.2222222222226</v>
      </c>
      <c r="C27" s="98">
        <v>-183500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197.5</v>
      </c>
      <c r="N27" s="76" t="s">
        <v>195</v>
      </c>
      <c r="O27" s="86">
        <f>IF(P27=0,0,Q27/P27)</f>
        <v>2.1199999999999988</v>
      </c>
      <c r="P27" s="80">
        <v>5</v>
      </c>
      <c r="Q27" s="68">
        <v>10.599999999999994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276</v>
      </c>
      <c r="O28" s="86">
        <f>IF(P28=0,0,Q28/P28)</f>
        <v>0.88571428571428201</v>
      </c>
      <c r="P28" s="80">
        <v>7</v>
      </c>
      <c r="Q28" s="68">
        <v>6.1999999999999744</v>
      </c>
    </row>
    <row r="29" spans="1:17">
      <c r="A29" s="19" t="s">
        <v>131</v>
      </c>
      <c r="B29" s="13">
        <v>23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131.9</v>
      </c>
      <c r="N29" s="76" t="s">
        <v>263</v>
      </c>
      <c r="O29" s="86">
        <f>IF(P29=0,0,Q29/P29)</f>
        <v>-6.2999999999999963</v>
      </c>
      <c r="P29" s="80">
        <v>12</v>
      </c>
      <c r="Q29" s="68">
        <v>-75.599999999999952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>IF(P33=0,0,Q33/P33)</f>
        <v>-25.928571428571427</v>
      </c>
      <c r="P33" s="80">
        <v>7</v>
      </c>
      <c r="Q33" s="68">
        <v>-181.5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0.16326530612244897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0.20408163265306123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0.12244897959183673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0.12244897959183673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4.0816326530612242E-2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2.0408163265306121E-2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30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2035</v>
      </c>
      <c r="P2" s="79">
        <v>20</v>
      </c>
      <c r="Q2" s="63">
        <v>40700</v>
      </c>
    </row>
    <row r="3" spans="1:17">
      <c r="A3" s="19" t="s">
        <v>8</v>
      </c>
      <c r="B3" s="122">
        <v>142</v>
      </c>
      <c r="C3" s="123"/>
      <c r="E3" s="33" t="s">
        <v>184</v>
      </c>
      <c r="F3" s="30" t="s">
        <v>187</v>
      </c>
      <c r="G3" s="13">
        <v>18</v>
      </c>
      <c r="H3" s="94">
        <f>IF(B$17=0,0,G3/B$17)</f>
        <v>0.5</v>
      </c>
      <c r="I3" s="56">
        <v>15</v>
      </c>
      <c r="K3" s="5">
        <v>1</v>
      </c>
      <c r="L3" s="61">
        <v>10.6</v>
      </c>
      <c r="N3" s="76" t="s">
        <v>104</v>
      </c>
      <c r="O3" s="83">
        <f t="shared" si="0"/>
        <v>190</v>
      </c>
      <c r="P3" s="80">
        <v>20</v>
      </c>
      <c r="Q3" s="64">
        <v>3800</v>
      </c>
    </row>
    <row r="4" spans="1:17">
      <c r="A4" s="19" t="s">
        <v>6</v>
      </c>
      <c r="B4" s="124">
        <v>411.80000000000013</v>
      </c>
      <c r="C4" s="125"/>
      <c r="E4" s="33" t="s">
        <v>60</v>
      </c>
      <c r="F4" s="30" t="s">
        <v>24</v>
      </c>
      <c r="G4" s="13">
        <v>16</v>
      </c>
      <c r="H4" s="94">
        <f>IF(B$17=0,0,G4/B$17)</f>
        <v>0.44444444444444442</v>
      </c>
      <c r="I4" s="56">
        <v>12</v>
      </c>
      <c r="K4" s="5">
        <v>2</v>
      </c>
      <c r="L4" s="61">
        <v>63.7</v>
      </c>
      <c r="N4" s="76" t="s">
        <v>105</v>
      </c>
      <c r="O4" s="83">
        <f t="shared" si="0"/>
        <v>2721.0526315789475</v>
      </c>
      <c r="P4" s="80">
        <v>19</v>
      </c>
      <c r="Q4" s="64">
        <v>51700</v>
      </c>
    </row>
    <row r="5" spans="1:17">
      <c r="A5" s="19" t="s">
        <v>7</v>
      </c>
      <c r="B5" s="126">
        <f>IF(B$2=0,0,B$4/B$2)</f>
        <v>20.590000000000007</v>
      </c>
      <c r="C5" s="127"/>
      <c r="E5" s="33" t="s">
        <v>54</v>
      </c>
      <c r="F5" s="30" t="s">
        <v>20</v>
      </c>
      <c r="G5" s="13">
        <v>14</v>
      </c>
      <c r="H5" s="94">
        <f>IF(B$17=0,0,G5/B$17)</f>
        <v>0.3888888888888889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573.33333333333337</v>
      </c>
      <c r="P5" s="80">
        <v>15</v>
      </c>
      <c r="Q5" s="64">
        <v>8600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16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2090</v>
      </c>
      <c r="P6" s="80">
        <v>10</v>
      </c>
      <c r="Q6" s="64">
        <v>20900</v>
      </c>
    </row>
    <row r="7" spans="1:17">
      <c r="A7" s="19" t="s">
        <v>2</v>
      </c>
      <c r="B7" s="13">
        <v>9</v>
      </c>
      <c r="C7" s="6">
        <f t="shared" ref="C7:C12" si="2">IF(B$2=0,0,B7/B$2)</f>
        <v>0.45</v>
      </c>
      <c r="E7" s="33" t="s">
        <v>57</v>
      </c>
      <c r="F7" s="30" t="s">
        <v>21</v>
      </c>
      <c r="G7" s="13">
        <v>7</v>
      </c>
      <c r="H7" s="94">
        <f>IF(B$17=0,0,G7/B$17)</f>
        <v>0.19444444444444445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962.5</v>
      </c>
      <c r="P7" s="80">
        <v>8</v>
      </c>
      <c r="Q7" s="64">
        <v>7700</v>
      </c>
    </row>
    <row r="8" spans="1:17">
      <c r="A8" s="19" t="s">
        <v>3</v>
      </c>
      <c r="B8" s="13">
        <v>5</v>
      </c>
      <c r="C8" s="6">
        <f>IF(B$2=0,0,B8/B$2)</f>
        <v>0.25</v>
      </c>
      <c r="E8" s="33" t="s">
        <v>182</v>
      </c>
      <c r="F8" s="30" t="s">
        <v>19</v>
      </c>
      <c r="G8" s="13">
        <v>5</v>
      </c>
      <c r="H8" s="94">
        <f>IF(B$17=0,0,G8/B$17)</f>
        <v>0.1388888888888889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3</v>
      </c>
      <c r="C9" s="7">
        <f>IF(B$2=0,0,B9/B$2)</f>
        <v>0.15</v>
      </c>
      <c r="E9" s="33" t="s">
        <v>55</v>
      </c>
      <c r="F9" s="30" t="s">
        <v>155</v>
      </c>
      <c r="G9" s="13">
        <v>5</v>
      </c>
      <c r="H9" s="94">
        <f>IF(B$17=0,0,G9/B$17)</f>
        <v>0.1388888888888889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0.15</v>
      </c>
      <c r="E10" s="33" t="s">
        <v>77</v>
      </c>
      <c r="F10" s="30" t="s">
        <v>41</v>
      </c>
      <c r="G10" s="13">
        <v>5</v>
      </c>
      <c r="H10" s="94">
        <f>IF(B$17=0,0,G10/B$17)</f>
        <v>0.1388888888888889</v>
      </c>
      <c r="I10" s="56">
        <v>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0.7</v>
      </c>
      <c r="E11" s="33" t="s">
        <v>58</v>
      </c>
      <c r="F11" s="30" t="s">
        <v>22</v>
      </c>
      <c r="G11" s="13">
        <v>4</v>
      </c>
      <c r="H11" s="94">
        <f>IF(B$17=0,0,G11/B$17)</f>
        <v>0.1111111111111111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5.5555555555555552E-2</v>
      </c>
      <c r="I12" s="56">
        <v>28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32</v>
      </c>
      <c r="C13" s="11">
        <f>IF(B$3=0,0,B13/B$3)</f>
        <v>0.22535211267605634</v>
      </c>
      <c r="E13" s="33" t="s">
        <v>67</v>
      </c>
      <c r="F13" s="30" t="s">
        <v>31</v>
      </c>
      <c r="G13" s="13">
        <v>2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42.300000000000004</v>
      </c>
      <c r="P13" s="80">
        <v>3</v>
      </c>
      <c r="Q13" s="68">
        <v>126.9</v>
      </c>
    </row>
    <row r="14" spans="1:17">
      <c r="A14" s="19" t="s">
        <v>94</v>
      </c>
      <c r="B14" s="13">
        <v>48</v>
      </c>
      <c r="C14" s="6">
        <f>IF(B$3=0,0,B14/B$3)</f>
        <v>0.3380281690140845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34.466666666666669</v>
      </c>
      <c r="P14" s="80">
        <v>6</v>
      </c>
      <c r="Q14" s="68">
        <v>206.8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183</v>
      </c>
      <c r="F15" s="30" t="s">
        <v>186</v>
      </c>
      <c r="G15" s="13">
        <v>1</v>
      </c>
      <c r="H15" s="94">
        <f>IF(B$17=0,0,G15/B$17)</f>
        <v>2.7777777777777776E-2</v>
      </c>
      <c r="I15" s="56">
        <v>15</v>
      </c>
      <c r="K15" s="5">
        <v>13</v>
      </c>
      <c r="L15" s="61">
        <v>95.200000000000045</v>
      </c>
      <c r="N15" s="77" t="s">
        <v>159</v>
      </c>
      <c r="O15" s="87">
        <f>IF(P15=0,0,Q15/P15)</f>
        <v>35.924999999999997</v>
      </c>
      <c r="P15" s="81">
        <v>4</v>
      </c>
      <c r="Q15" s="69">
        <v>143.69999999999999</v>
      </c>
    </row>
    <row r="16" spans="1:17">
      <c r="A16" s="18" t="s">
        <v>100</v>
      </c>
      <c r="B16" s="12">
        <f>B22</f>
        <v>14</v>
      </c>
      <c r="C16" s="4">
        <f>IF(B$14=0,0,B16/B$14)</f>
        <v>0.29166666666666669</v>
      </c>
      <c r="E16" s="33" t="s">
        <v>78</v>
      </c>
      <c r="F16" s="30" t="s">
        <v>42</v>
      </c>
      <c r="G16" s="13">
        <v>1</v>
      </c>
      <c r="H16" s="94">
        <f>IF(B$17=0,0,G16/B$17)</f>
        <v>2.7777777777777776E-2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0.25352112676056338</v>
      </c>
      <c r="E17" s="33" t="s">
        <v>79</v>
      </c>
      <c r="F17" s="30" t="s">
        <v>43</v>
      </c>
      <c r="G17" s="13">
        <v>1</v>
      </c>
      <c r="H17" s="94">
        <f>IF(B$17=0,0,G17/B$17)</f>
        <v>2.7777777777777776E-2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7.0422535211267609E-2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12</v>
      </c>
      <c r="C19" s="6">
        <f>IF(B$17=0,0,B19/B$17)</f>
        <v>0.33333333333333331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24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60.099999999999994</v>
      </c>
      <c r="P21" s="80">
        <v>2</v>
      </c>
      <c r="Q21" s="68">
        <v>120.19999999999999</v>
      </c>
    </row>
    <row r="22" spans="1:17">
      <c r="A22" s="19" t="s">
        <v>149</v>
      </c>
      <c r="B22" s="13">
        <v>14</v>
      </c>
      <c r="C22" s="6">
        <f>IF(B$17=0,0,B22/B$17)</f>
        <v>0.3888888888888889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304</v>
      </c>
      <c r="O22" s="86">
        <f>IF(P22=0,0,Q22/P22)</f>
        <v>49.766666666666659</v>
      </c>
      <c r="P22" s="80">
        <v>3</v>
      </c>
      <c r="Q22" s="68">
        <v>149.29999999999998</v>
      </c>
    </row>
    <row r="23" spans="1:17">
      <c r="A23" s="19" t="s">
        <v>150</v>
      </c>
      <c r="B23" s="13">
        <v>2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235</v>
      </c>
      <c r="O23" s="86">
        <f>IF(P23=0,0,Q23/P23)</f>
        <v>45.916666666666664</v>
      </c>
      <c r="P23" s="80">
        <v>6</v>
      </c>
      <c r="Q23" s="68">
        <v>275.5</v>
      </c>
    </row>
    <row r="24" spans="1:17">
      <c r="A24" s="19" t="s">
        <v>5</v>
      </c>
      <c r="B24" s="16">
        <f>IF(B$17=0,0,C24/B$17)</f>
        <v>7725</v>
      </c>
      <c r="C24" s="8">
        <v>278100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265</v>
      </c>
      <c r="O24" s="86">
        <f>IF(P24=0,0,Q24/P24)</f>
        <v>39.68571428571429</v>
      </c>
      <c r="P24" s="80">
        <v>7</v>
      </c>
      <c r="Q24" s="68">
        <v>277.8</v>
      </c>
    </row>
    <row r="25" spans="1:17">
      <c r="A25" s="20" t="s">
        <v>133</v>
      </c>
      <c r="B25" s="97">
        <f>IF($B$17-B$16=0,0,C25/($B$17-B$16))</f>
        <v>9177.2727272727279</v>
      </c>
      <c r="C25" s="98">
        <v>201900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31.149999999999995</v>
      </c>
      <c r="P25" s="80">
        <v>4</v>
      </c>
      <c r="Q25" s="68">
        <v>124.59999999999998</v>
      </c>
    </row>
    <row r="26" spans="1:17">
      <c r="A26" s="20" t="s">
        <v>134</v>
      </c>
      <c r="B26" s="97">
        <f>IF(B$16=0,0,C26/B$16)</f>
        <v>5442.8571428571431</v>
      </c>
      <c r="C26" s="98">
        <v>76200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195</v>
      </c>
      <c r="O26" s="86">
        <f>IF(P26=0,0,Q26/P26)</f>
        <v>29.766666666666666</v>
      </c>
      <c r="P26" s="80">
        <v>3</v>
      </c>
      <c r="Q26" s="68">
        <v>89.3</v>
      </c>
    </row>
    <row r="27" spans="1:17">
      <c r="A27" s="20" t="s">
        <v>132</v>
      </c>
      <c r="B27" s="97">
        <f>IF(B$18=0,0,C27/B$18)</f>
        <v>-5620</v>
      </c>
      <c r="C27" s="98">
        <v>-56200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>IF(P27=0,0,Q27/P27)</f>
        <v>26.783333333333335</v>
      </c>
      <c r="P27" s="80">
        <v>6</v>
      </c>
      <c r="Q27" s="68">
        <v>160.70000000000002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11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>IF(P29=0,0,Q29/P29)</f>
        <v>15.14</v>
      </c>
      <c r="P29" s="80">
        <v>5</v>
      </c>
      <c r="Q29" s="68">
        <v>75.7</v>
      </c>
    </row>
    <row r="30" spans="1:17">
      <c r="A30" s="52" t="s">
        <v>111</v>
      </c>
      <c r="B30" s="114">
        <v>4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-0.88571428571428312</v>
      </c>
      <c r="P30" s="80">
        <v>7</v>
      </c>
      <c r="Q30" s="68">
        <v>-6.1999999999999815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0.19444444444444445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9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2.7777777777777776E-2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-3814.2857142857142</v>
      </c>
      <c r="P2" s="79">
        <v>7</v>
      </c>
      <c r="Q2" s="63">
        <v>-26700</v>
      </c>
    </row>
    <row r="3" spans="1:17">
      <c r="A3" s="19" t="s">
        <v>8</v>
      </c>
      <c r="B3" s="122">
        <v>52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-871.42857142857144</v>
      </c>
      <c r="P3" s="80">
        <v>7</v>
      </c>
      <c r="Q3" s="64">
        <v>-6100</v>
      </c>
    </row>
    <row r="4" spans="1:17">
      <c r="A4" s="19" t="s">
        <v>6</v>
      </c>
      <c r="B4" s="124">
        <v>-110.2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0.66666666666666663</v>
      </c>
      <c r="I4" s="56">
        <v>4</v>
      </c>
      <c r="K4" s="5">
        <v>2</v>
      </c>
      <c r="L4" s="61">
        <v>8.1999999999999993</v>
      </c>
      <c r="N4" s="76" t="s">
        <v>105</v>
      </c>
      <c r="O4" s="83">
        <f t="shared" si="0"/>
        <v>-1340</v>
      </c>
      <c r="P4" s="80">
        <v>5</v>
      </c>
      <c r="Q4" s="64">
        <v>-6700</v>
      </c>
    </row>
    <row r="5" spans="1:17">
      <c r="A5" s="19" t="s">
        <v>7</v>
      </c>
      <c r="B5" s="126">
        <f>IF(B$2=0,0,B$4/B$2)</f>
        <v>-15.742857142857144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0.33333333333333331</v>
      </c>
      <c r="I5" s="56">
        <v>29</v>
      </c>
      <c r="K5" s="5">
        <v>3</v>
      </c>
      <c r="L5" s="61">
        <v>-11</v>
      </c>
      <c r="N5" s="76" t="s">
        <v>157</v>
      </c>
      <c r="O5" s="83">
        <f>IF(P5=0,0,Q5/P5)</f>
        <v>5000</v>
      </c>
      <c r="P5" s="80">
        <v>4</v>
      </c>
      <c r="Q5" s="64">
        <v>20000</v>
      </c>
    </row>
    <row r="6" spans="1:17">
      <c r="A6" s="19" t="s">
        <v>1</v>
      </c>
      <c r="B6" s="128">
        <f>IF(B$2=0,0,(B$7*1+B$8*2+B$9*3+B$10*4)/B$2)</f>
        <v>2.8571428571428572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7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-1200</v>
      </c>
      <c r="P6" s="80">
        <v>3</v>
      </c>
      <c r="Q6" s="64">
        <v>-3600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-39.5</v>
      </c>
      <c r="N7" s="76" t="s">
        <v>107</v>
      </c>
      <c r="O7" s="83">
        <f t="shared" si="0"/>
        <v>-666.66666666666663</v>
      </c>
      <c r="P7" s="80">
        <v>3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55</v>
      </c>
      <c r="F8" s="30" t="s">
        <v>155</v>
      </c>
      <c r="G8" s="13">
        <v>1</v>
      </c>
      <c r="H8" s="94">
        <f>IF(B$17=0,0,G8/B$17)</f>
        <v>0.16666666666666666</v>
      </c>
      <c r="I8" s="56">
        <v>28</v>
      </c>
      <c r="K8" s="5">
        <v>6</v>
      </c>
      <c r="L8" s="61">
        <v>-72.900000000000006</v>
      </c>
      <c r="N8" s="76" t="s">
        <v>108</v>
      </c>
      <c r="O8" s="83">
        <f t="shared" si="0"/>
        <v>450</v>
      </c>
      <c r="P8" s="80">
        <v>2</v>
      </c>
      <c r="Q8" s="64">
        <v>900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16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60</v>
      </c>
      <c r="F10" s="30" t="s">
        <v>24</v>
      </c>
      <c r="G10" s="13">
        <v>1</v>
      </c>
      <c r="H10" s="94">
        <f>IF(B$17=0,0,G10/B$17)</f>
        <v>0.16666666666666666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77</v>
      </c>
      <c r="F11" s="30" t="s">
        <v>41</v>
      </c>
      <c r="G11" s="13">
        <v>1</v>
      </c>
      <c r="H11" s="94">
        <f>IF(B$17=0,0,G11/B$17)</f>
        <v>0.16666666666666666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6</v>
      </c>
      <c r="C13" s="11">
        <f>IF(B$3=0,0,B13/B$3)</f>
        <v>0.11538461538461539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13</v>
      </c>
      <c r="C14" s="6">
        <f>IF(B$3=0,0,B14/B$3)</f>
        <v>0.25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-33.4</v>
      </c>
      <c r="P14" s="80">
        <v>1</v>
      </c>
      <c r="Q14" s="68">
        <v>-33.4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0.11538461538461539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0.13461538461538461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7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263</v>
      </c>
      <c r="O19" s="86">
        <f t="shared" si="3"/>
        <v>0.59999999999999964</v>
      </c>
      <c r="P19" s="80">
        <v>2</v>
      </c>
      <c r="Q19" s="68">
        <v>1.1999999999999993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-21.599999999999998</v>
      </c>
      <c r="P21" s="80">
        <v>1</v>
      </c>
      <c r="Q21" s="68">
        <v>-21.599999999999998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238</v>
      </c>
      <c r="O22" s="86">
        <f t="shared" si="3"/>
        <v>-24</v>
      </c>
      <c r="P22" s="80">
        <v>1</v>
      </c>
      <c r="Q22" s="68">
        <v>-24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-24.8</v>
      </c>
      <c r="P23" s="80">
        <v>2</v>
      </c>
      <c r="Q23" s="68">
        <v>-49.6</v>
      </c>
    </row>
    <row r="24" spans="1:17">
      <c r="A24" s="19" t="s">
        <v>5</v>
      </c>
      <c r="B24" s="16">
        <f>IF(B$17=0,0,C24/B$17)</f>
        <v>7200</v>
      </c>
      <c r="C24" s="8">
        <v>43200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269</v>
      </c>
      <c r="O24" s="86">
        <f t="shared" si="3"/>
        <v>-30.9</v>
      </c>
      <c r="P24" s="80">
        <v>5</v>
      </c>
      <c r="Q24" s="68">
        <v>-154.5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-60.099999999999994</v>
      </c>
      <c r="P25" s="80">
        <v>2</v>
      </c>
      <c r="Q25" s="68">
        <v>-120.19999999999999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-3471.4285714285716</v>
      </c>
      <c r="C27" s="98">
        <v>-24300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-4125</v>
      </c>
      <c r="P2" s="79">
        <v>8</v>
      </c>
      <c r="Q2" s="63">
        <v>-33000</v>
      </c>
    </row>
    <row r="3" spans="1:17">
      <c r="A3" s="19" t="s">
        <v>8</v>
      </c>
      <c r="B3" s="122">
        <v>61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19</v>
      </c>
      <c r="K3" s="5">
        <v>1</v>
      </c>
      <c r="L3" s="61">
        <v>7</v>
      </c>
      <c r="N3" s="76" t="s">
        <v>104</v>
      </c>
      <c r="O3" s="83">
        <f t="shared" si="0"/>
        <v>-1625</v>
      </c>
      <c r="P3" s="80">
        <v>8</v>
      </c>
      <c r="Q3" s="64">
        <v>-13000</v>
      </c>
    </row>
    <row r="4" spans="1:17">
      <c r="A4" s="19" t="s">
        <v>6</v>
      </c>
      <c r="B4" s="124">
        <v>-139.5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0.54545454545454541</v>
      </c>
      <c r="I4" s="56">
        <v>12</v>
      </c>
      <c r="K4" s="5">
        <v>2</v>
      </c>
      <c r="L4" s="61">
        <v>16.2</v>
      </c>
      <c r="N4" s="76" t="s">
        <v>105</v>
      </c>
      <c r="O4" s="83">
        <f t="shared" si="0"/>
        <v>-3414.2857142857142</v>
      </c>
      <c r="P4" s="80">
        <v>7</v>
      </c>
      <c r="Q4" s="64">
        <v>-23900</v>
      </c>
    </row>
    <row r="5" spans="1:17">
      <c r="A5" s="19" t="s">
        <v>7</v>
      </c>
      <c r="B5" s="126">
        <f>IF(B$2=0,0,B$4/B$2)</f>
        <v>-17.4375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0.36363636363636365</v>
      </c>
      <c r="I5" s="56">
        <v>23</v>
      </c>
      <c r="K5" s="5">
        <v>3</v>
      </c>
      <c r="L5" s="61">
        <v>-42.2</v>
      </c>
      <c r="N5" s="76" t="s">
        <v>157</v>
      </c>
      <c r="O5" s="83">
        <f>IF(P5=0,0,Q5/P5)</f>
        <v>2480</v>
      </c>
      <c r="P5" s="80">
        <v>5</v>
      </c>
      <c r="Q5" s="64">
        <v>12400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0.27272727272727271</v>
      </c>
      <c r="I6" s="56">
        <v>12</v>
      </c>
      <c r="K6" s="5">
        <v>4</v>
      </c>
      <c r="L6" s="61">
        <v>-58.7</v>
      </c>
      <c r="N6" s="76" t="s">
        <v>106</v>
      </c>
      <c r="O6" s="83">
        <f t="shared" ref="O6" si="1">IF(P6=0,0,Q6/P6)</f>
        <v>60</v>
      </c>
      <c r="P6" s="80">
        <v>5</v>
      </c>
      <c r="Q6" s="64">
        <v>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0.18181818181818182</v>
      </c>
      <c r="I7" s="56">
        <v>25</v>
      </c>
      <c r="K7" s="5">
        <v>5</v>
      </c>
      <c r="L7" s="61">
        <v>-45.5</v>
      </c>
      <c r="N7" s="76" t="s">
        <v>107</v>
      </c>
      <c r="O7" s="83">
        <f t="shared" si="0"/>
        <v>200</v>
      </c>
      <c r="P7" s="80">
        <v>3</v>
      </c>
      <c r="Q7" s="64">
        <v>600</v>
      </c>
    </row>
    <row r="8" spans="1:17">
      <c r="A8" s="19" t="s">
        <v>3</v>
      </c>
      <c r="B8" s="13">
        <v>4</v>
      </c>
      <c r="C8" s="6">
        <f>IF(B$2=0,0,B8/B$2)</f>
        <v>0.5</v>
      </c>
      <c r="E8" s="33" t="s">
        <v>56</v>
      </c>
      <c r="F8" s="30" t="s">
        <v>185</v>
      </c>
      <c r="G8" s="13">
        <v>2</v>
      </c>
      <c r="H8" s="94">
        <f>IF(B$17=0,0,G8/B$17)</f>
        <v>0.18181818181818182</v>
      </c>
      <c r="I8" s="56">
        <v>34</v>
      </c>
      <c r="K8" s="5">
        <v>6</v>
      </c>
      <c r="L8" s="61">
        <v>-102</v>
      </c>
      <c r="N8" s="76" t="s">
        <v>108</v>
      </c>
      <c r="O8" s="83">
        <f t="shared" si="0"/>
        <v>5200</v>
      </c>
      <c r="P8" s="80">
        <v>3</v>
      </c>
      <c r="Q8" s="64">
        <v>15600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17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-20.5</v>
      </c>
      <c r="P12" s="79">
        <v>5</v>
      </c>
      <c r="Q12" s="67">
        <v>-102.5</v>
      </c>
    </row>
    <row r="13" spans="1:17">
      <c r="A13" s="22" t="s">
        <v>97</v>
      </c>
      <c r="B13" s="15">
        <v>10</v>
      </c>
      <c r="C13" s="11">
        <f>IF(B$3=0,0,B13/B$3)</f>
        <v>0.16393442622950818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-56.5</v>
      </c>
      <c r="P13" s="80">
        <v>1</v>
      </c>
      <c r="Q13" s="68">
        <v>-56.5</v>
      </c>
    </row>
    <row r="14" spans="1:17">
      <c r="A14" s="19" t="s">
        <v>94</v>
      </c>
      <c r="B14" s="13">
        <v>20</v>
      </c>
      <c r="C14" s="6">
        <f>IF(B$3=0,0,B14/B$3)</f>
        <v>0.32786885245901637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12.5</v>
      </c>
      <c r="P14" s="80">
        <v>1</v>
      </c>
      <c r="Q14" s="68">
        <v>12.5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5</v>
      </c>
      <c r="C16" s="4">
        <f>IF(B$14=0,0,B16/B$14)</f>
        <v>0.25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0.18032786885245902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0.14754098360655737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258</v>
      </c>
      <c r="O18" s="85">
        <f>IF(P18=0,0,Q18/P18)</f>
        <v>30.4</v>
      </c>
      <c r="P18" s="79">
        <v>1</v>
      </c>
      <c r="Q18" s="67">
        <v>30.4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255</v>
      </c>
      <c r="O19" s="86">
        <f>IF(P19=0,0,Q19/P19)</f>
        <v>21.8</v>
      </c>
      <c r="P19" s="80">
        <v>1</v>
      </c>
      <c r="Q19" s="68">
        <v>21.8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235</v>
      </c>
      <c r="O20" s="86">
        <f>IF(P20=0,0,Q20/P20)</f>
        <v>11.166666666666664</v>
      </c>
      <c r="P20" s="80">
        <v>3</v>
      </c>
      <c r="Q20" s="68">
        <v>33.499999999999993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195</v>
      </c>
      <c r="O21" s="86">
        <f>IF(P21=0,0,Q21/P21)</f>
        <v>8.2999999999999989</v>
      </c>
      <c r="P21" s="80">
        <v>3</v>
      </c>
      <c r="Q21" s="68">
        <v>24.9</v>
      </c>
    </row>
    <row r="22" spans="1:17">
      <c r="A22" s="19" t="s">
        <v>149</v>
      </c>
      <c r="B22" s="13">
        <v>5</v>
      </c>
      <c r="C22" s="6">
        <f>IF(B$17=0,0,B22/B$17)</f>
        <v>0.45454545454545453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>IF(P22=0,0,Q22/P22)</f>
        <v>-22</v>
      </c>
      <c r="P22" s="80">
        <v>1</v>
      </c>
      <c r="Q22" s="68">
        <v>-22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>IF(P23=0,0,Q23/P23)</f>
        <v>-23.166666666666668</v>
      </c>
      <c r="P23" s="80">
        <v>3</v>
      </c>
      <c r="Q23" s="68">
        <v>-69.5</v>
      </c>
    </row>
    <row r="24" spans="1:17">
      <c r="A24" s="19" t="s">
        <v>5</v>
      </c>
      <c r="B24" s="16">
        <f>IF(B$17=0,0,C24/B$17)</f>
        <v>5263.636363636364</v>
      </c>
      <c r="C24" s="8">
        <v>57900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269</v>
      </c>
      <c r="O24" s="86">
        <f>IF(P24=0,0,Q24/P24)</f>
        <v>-35.649999999999991</v>
      </c>
      <c r="P24" s="80">
        <v>4</v>
      </c>
      <c r="Q24" s="68">
        <v>-142.59999999999997</v>
      </c>
    </row>
    <row r="25" spans="1:17">
      <c r="A25" s="20" t="s">
        <v>133</v>
      </c>
      <c r="B25" s="97">
        <f>IF($B$17-B$16=0,0,C25/($B$17-B$16))</f>
        <v>6383.333333333333</v>
      </c>
      <c r="C25" s="98">
        <v>38300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265</v>
      </c>
      <c r="O25" s="86">
        <f>IF(P25=0,0,Q25/P25)</f>
        <v>-44.8</v>
      </c>
      <c r="P25" s="80">
        <v>1</v>
      </c>
      <c r="Q25" s="68">
        <v>-44.8</v>
      </c>
    </row>
    <row r="26" spans="1:17">
      <c r="A26" s="20" t="s">
        <v>134</v>
      </c>
      <c r="B26" s="97">
        <f>IF(B$16=0,0,C26/B$16)</f>
        <v>3920</v>
      </c>
      <c r="C26" s="98">
        <v>19600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-45.25</v>
      </c>
      <c r="P26" s="80">
        <v>2</v>
      </c>
      <c r="Q26" s="68">
        <v>-90.5</v>
      </c>
    </row>
    <row r="27" spans="1:17">
      <c r="A27" s="20" t="s">
        <v>132</v>
      </c>
      <c r="B27" s="97">
        <f>IF(B$18=0,0,C27/B$18)</f>
        <v>-4855.5555555555557</v>
      </c>
      <c r="C27" s="98">
        <v>-43700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238</v>
      </c>
      <c r="O27" s="86">
        <f>IF(P27=0,0,Q27/P27)</f>
        <v>-47.1</v>
      </c>
      <c r="P27" s="80">
        <v>1</v>
      </c>
      <c r="Q27" s="68">
        <v>-47.1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276</v>
      </c>
      <c r="O28" s="86">
        <f>IF(P28=0,0,Q28/P28)</f>
        <v>-49.766666666666659</v>
      </c>
      <c r="P28" s="80">
        <v>3</v>
      </c>
      <c r="Q28" s="68">
        <v>-149.29999999999998</v>
      </c>
    </row>
    <row r="29" spans="1:17">
      <c r="A29" s="19" t="s">
        <v>131</v>
      </c>
      <c r="B29" s="13">
        <v>16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244</v>
      </c>
      <c r="O29" s="86">
        <f>IF(P29=0,0,Q29/P29)</f>
        <v>-102.8</v>
      </c>
      <c r="P29" s="80">
        <v>1</v>
      </c>
      <c r="Q29" s="68">
        <v>-102.8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2023-12-05T09:34:45Z</dcterms:modified>
</cp:coreProperties>
</file>