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2713\Desktop\"/>
    </mc:Choice>
  </mc:AlternateContent>
  <xr:revisionPtr revIDLastSave="0" documentId="13_ncr:1_{3D89584D-972A-4CED-9AA3-D2C10A6B3B0D}" xr6:coauthVersionLast="47" xr6:coauthVersionMax="47" xr10:uidLastSave="{00000000-0000-0000-0000-000000000000}"/>
  <bookViews>
    <workbookView minimized="1" showHorizontalScroll="0" showVerticalScroll="0" showSheetTabs="0" xWindow="696" yWindow="3396" windowWidth="17280" windowHeight="8964" xr2:uid="{00000000-000D-0000-FFFF-FFFF00000000}"/>
  </bookViews>
  <sheets>
    <sheet name="计算机科学与技术专业教学进程计划表" sheetId="2" r:id="rId1"/>
    <sheet name="Sheet1" sheetId="3" r:id="rId2"/>
  </sheets>
  <definedNames>
    <definedName name="_xlnm._FilterDatabase" localSheetId="0" hidden="1">计算机科学与技术专业教学进程计划表!$A$2:$Q$27</definedName>
    <definedName name="_xlnm.Print_Area" localSheetId="0">计算机科学与技术专业教学进程计划表!$A$1:$Q$120</definedName>
    <definedName name="_xlnm.Print_Titles" localSheetId="0">计算机科学与技术专业教学进程计划表!$30:$30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2" i="3" l="1"/>
  <c r="M22" i="3" s="1"/>
  <c r="I22" i="3"/>
  <c r="N21" i="3"/>
  <c r="N20" i="3"/>
  <c r="I20" i="3"/>
  <c r="N19" i="3"/>
  <c r="I18" i="3"/>
  <c r="J18" i="3" s="1"/>
  <c r="N17" i="3"/>
  <c r="J11" i="3"/>
  <c r="K6" i="3" s="1"/>
  <c r="C11" i="3"/>
  <c r="H91" i="2"/>
  <c r="H72" i="2"/>
  <c r="H70" i="2"/>
  <c r="H69" i="2"/>
  <c r="H68" i="2"/>
  <c r="H64" i="2"/>
  <c r="H55" i="2"/>
  <c r="I55" i="2" s="1"/>
  <c r="I49" i="2"/>
  <c r="H49" i="2"/>
  <c r="H39" i="2"/>
  <c r="I39" i="2" s="1"/>
  <c r="H38" i="2"/>
  <c r="I38" i="2" s="1"/>
  <c r="H37" i="2"/>
  <c r="H36" i="2"/>
  <c r="I24" i="2"/>
  <c r="H24" i="2"/>
  <c r="H23" i="2"/>
  <c r="I23" i="2" s="1"/>
  <c r="I22" i="2"/>
  <c r="H22" i="2"/>
  <c r="H21" i="2"/>
  <c r="I21" i="2" s="1"/>
  <c r="H19" i="2"/>
  <c r="H18" i="2"/>
  <c r="I18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H6" i="2"/>
  <c r="K18" i="3" l="1"/>
  <c r="J22" i="3"/>
  <c r="K22" i="3" s="1"/>
  <c r="N22" i="3" s="1"/>
  <c r="K7" i="3"/>
  <c r="M18" i="3"/>
  <c r="K8" i="3"/>
  <c r="K3" i="3"/>
  <c r="K9" i="3"/>
  <c r="M9" i="3"/>
  <c r="K10" i="3"/>
  <c r="M10" i="3"/>
  <c r="K4" i="3"/>
  <c r="K5" i="3"/>
  <c r="N18" i="3" l="1"/>
</calcChain>
</file>

<file path=xl/sharedStrings.xml><?xml version="1.0" encoding="utf-8"?>
<sst xmlns="http://schemas.openxmlformats.org/spreadsheetml/2006/main" count="660" uniqueCount="396">
  <si>
    <r>
      <rPr>
        <sz val="14"/>
        <rFont val="宋体"/>
        <charset val="134"/>
      </rPr>
      <t>杭州电子科技大学</t>
    </r>
    <r>
      <rPr>
        <sz val="14"/>
        <rFont val="Times New Roman"/>
        <family val="1"/>
      </rPr>
      <t>2022</t>
    </r>
    <r>
      <rPr>
        <sz val="14"/>
        <rFont val="宋体"/>
        <charset val="134"/>
      </rPr>
      <t>级计算机类教学进程计划表</t>
    </r>
  </si>
  <si>
    <t>课程类别</t>
  </si>
  <si>
    <t>课程性质</t>
  </si>
  <si>
    <t>模块</t>
  </si>
  <si>
    <t>课程代码</t>
  </si>
  <si>
    <t>课程名称</t>
  </si>
  <si>
    <t>课程英文名称</t>
  </si>
  <si>
    <t>学分</t>
  </si>
  <si>
    <t>总学时</t>
  </si>
  <si>
    <t>讲授</t>
  </si>
  <si>
    <t>课程实践</t>
  </si>
  <si>
    <t>实验</t>
  </si>
  <si>
    <t>课内上机</t>
  </si>
  <si>
    <t>课外上机</t>
  </si>
  <si>
    <t>开课学期</t>
  </si>
  <si>
    <t>考核方式</t>
  </si>
  <si>
    <t>起始周</t>
  </si>
  <si>
    <t>备注</t>
  </si>
  <si>
    <t>通识公共课</t>
  </si>
  <si>
    <t>通识必修</t>
  </si>
  <si>
    <r>
      <rPr>
        <b/>
        <sz val="9"/>
        <rFont val="Times New Roman"/>
        <family val="1"/>
      </rPr>
      <t>35</t>
    </r>
    <r>
      <rPr>
        <b/>
        <sz val="9"/>
        <rFont val="宋体"/>
        <charset val="134"/>
      </rPr>
      <t>学分</t>
    </r>
  </si>
  <si>
    <t>A2301210</t>
  </si>
  <si>
    <r>
      <rPr>
        <sz val="9"/>
        <rFont val="宋体"/>
        <charset val="134"/>
      </rPr>
      <t>中国近现代史纲要</t>
    </r>
  </si>
  <si>
    <t>The Outline of Modern and Contemporary History of China</t>
  </si>
  <si>
    <t>Y</t>
  </si>
  <si>
    <t>01-16</t>
  </si>
  <si>
    <t>A2301260</t>
  </si>
  <si>
    <t>思想道德与法治</t>
  </si>
  <si>
    <t>Ideological and  Moral Cultivation and Rule of Law</t>
  </si>
  <si>
    <t>A1301060</t>
  </si>
  <si>
    <r>
      <rPr>
        <sz val="9"/>
        <rFont val="宋体"/>
        <charset val="134"/>
      </rPr>
      <t>大学军事</t>
    </r>
  </si>
  <si>
    <t>Military Theory</t>
  </si>
  <si>
    <t>2,3</t>
  </si>
  <si>
    <t>T1301011</t>
  </si>
  <si>
    <r>
      <rPr>
        <sz val="9"/>
        <rFont val="宋体"/>
        <charset val="134"/>
      </rPr>
      <t>体育</t>
    </r>
    <r>
      <rPr>
        <sz val="9"/>
        <rFont val="Times New Roman"/>
        <family val="1"/>
      </rPr>
      <t>1</t>
    </r>
  </si>
  <si>
    <t>Physical Education1</t>
  </si>
  <si>
    <t>C</t>
  </si>
  <si>
    <t>T1301012</t>
  </si>
  <si>
    <r>
      <rPr>
        <sz val="9"/>
        <rFont val="宋体"/>
        <charset val="134"/>
      </rPr>
      <t>体育</t>
    </r>
    <r>
      <rPr>
        <sz val="9"/>
        <rFont val="Times New Roman"/>
        <family val="1"/>
      </rPr>
      <t>2</t>
    </r>
  </si>
  <si>
    <t>Physical Education2</t>
  </si>
  <si>
    <t>A110112*</t>
  </si>
  <si>
    <r>
      <rPr>
        <sz val="9"/>
        <rFont val="宋体"/>
        <charset val="134"/>
      </rPr>
      <t>大学英语精读</t>
    </r>
    <r>
      <rPr>
        <sz val="9"/>
        <rFont val="Times New Roman"/>
        <family val="1"/>
      </rPr>
      <t>1</t>
    </r>
  </si>
  <si>
    <t>College English Intensive Reading1</t>
  </si>
  <si>
    <t>X</t>
  </si>
  <si>
    <r>
      <rPr>
        <sz val="9"/>
        <rFont val="宋体"/>
        <charset val="134"/>
      </rPr>
      <t>注</t>
    </r>
    <r>
      <rPr>
        <sz val="9"/>
        <rFont val="Times New Roman"/>
        <family val="1"/>
      </rPr>
      <t>1</t>
    </r>
  </si>
  <si>
    <t>A110118*</t>
  </si>
  <si>
    <r>
      <rPr>
        <sz val="9"/>
        <rFont val="宋体"/>
        <charset val="134"/>
      </rPr>
      <t>大学英语听说</t>
    </r>
    <r>
      <rPr>
        <sz val="9"/>
        <rFont val="Times New Roman"/>
        <family val="1"/>
      </rPr>
      <t>1</t>
    </r>
  </si>
  <si>
    <r>
      <rPr>
        <sz val="9"/>
        <rFont val="Times New Roman"/>
        <family val="1"/>
      </rPr>
      <t xml:space="preserve">College English Listening </t>
    </r>
    <r>
      <rPr>
        <sz val="9"/>
        <rFont val="宋体"/>
        <charset val="134"/>
      </rPr>
      <t>＆</t>
    </r>
    <r>
      <rPr>
        <sz val="9"/>
        <rFont val="Times New Roman"/>
        <family val="1"/>
      </rPr>
      <t xml:space="preserve"> Speaking1</t>
    </r>
  </si>
  <si>
    <t>A110114*</t>
  </si>
  <si>
    <r>
      <rPr>
        <sz val="9"/>
        <rFont val="宋体"/>
        <charset val="134"/>
      </rPr>
      <t>大学英语精读</t>
    </r>
    <r>
      <rPr>
        <sz val="9"/>
        <rFont val="Times New Roman"/>
        <family val="1"/>
      </rPr>
      <t>2</t>
    </r>
  </si>
  <si>
    <t>College English Intensive Reading2</t>
  </si>
  <si>
    <t>A110119*</t>
  </si>
  <si>
    <r>
      <rPr>
        <sz val="9"/>
        <rFont val="宋体"/>
        <charset val="134"/>
      </rPr>
      <t>大学英语听说</t>
    </r>
    <r>
      <rPr>
        <sz val="9"/>
        <rFont val="Times New Roman"/>
        <family val="1"/>
      </rPr>
      <t>2</t>
    </r>
  </si>
  <si>
    <r>
      <rPr>
        <sz val="9"/>
        <rFont val="Times New Roman"/>
        <family val="1"/>
      </rPr>
      <t xml:space="preserve">College English Listening </t>
    </r>
    <r>
      <rPr>
        <sz val="9"/>
        <rFont val="宋体"/>
        <charset val="134"/>
      </rPr>
      <t>＆</t>
    </r>
    <r>
      <rPr>
        <sz val="9"/>
        <rFont val="Times New Roman"/>
        <family val="1"/>
      </rPr>
      <t>Speaking2</t>
    </r>
  </si>
  <si>
    <t>A0714201</t>
  </si>
  <si>
    <r>
      <rPr>
        <sz val="9"/>
        <rFont val="宋体"/>
        <charset val="134"/>
      </rPr>
      <t>高等数学</t>
    </r>
    <r>
      <rPr>
        <sz val="9"/>
        <rFont val="Times New Roman"/>
        <family val="1"/>
      </rPr>
      <t>A1</t>
    </r>
  </si>
  <si>
    <t>Higher Mathematics A1</t>
  </si>
  <si>
    <t>A0714202</t>
  </si>
  <si>
    <r>
      <rPr>
        <sz val="9"/>
        <rFont val="宋体"/>
        <charset val="134"/>
      </rPr>
      <t>高等数学</t>
    </r>
    <r>
      <rPr>
        <sz val="9"/>
        <rFont val="Times New Roman"/>
        <family val="1"/>
      </rPr>
      <t>A2</t>
    </r>
  </si>
  <si>
    <t>Higher Mathematics A2</t>
  </si>
  <si>
    <t>A0714030</t>
  </si>
  <si>
    <r>
      <rPr>
        <sz val="9"/>
        <rFont val="宋体"/>
        <charset val="134"/>
      </rPr>
      <t>线性代数</t>
    </r>
  </si>
  <si>
    <t>Linear Algebra</t>
  </si>
  <si>
    <t>A0715011</t>
  </si>
  <si>
    <r>
      <rPr>
        <sz val="9"/>
        <rFont val="宋体"/>
        <charset val="134"/>
      </rPr>
      <t>大学物理</t>
    </r>
    <r>
      <rPr>
        <sz val="9"/>
        <rFont val="Times New Roman"/>
        <family val="1"/>
      </rPr>
      <t>1</t>
    </r>
  </si>
  <si>
    <t>College Physics1</t>
  </si>
  <si>
    <r>
      <rPr>
        <sz val="9"/>
        <rFont val="宋体"/>
        <charset val="134"/>
      </rPr>
      <t>注</t>
    </r>
    <r>
      <rPr>
        <sz val="9"/>
        <rFont val="Times New Roman"/>
        <family val="1"/>
      </rPr>
      <t>2</t>
    </r>
  </si>
  <si>
    <t>A0715051</t>
  </si>
  <si>
    <r>
      <rPr>
        <sz val="9"/>
        <rFont val="宋体"/>
        <charset val="134"/>
      </rPr>
      <t>物理学原理及工程应用</t>
    </r>
    <r>
      <rPr>
        <sz val="9"/>
        <rFont val="Times New Roman"/>
        <family val="1"/>
      </rPr>
      <t>1</t>
    </r>
  </si>
  <si>
    <t>Physics Principle and Engineering Application 1</t>
  </si>
  <si>
    <t>A2301250</t>
  </si>
  <si>
    <r>
      <rPr>
        <sz val="9"/>
        <rFont val="宋体"/>
        <charset val="134"/>
      </rPr>
      <t>大学生心理健康教育</t>
    </r>
  </si>
  <si>
    <t>College Students Mental Health Education</t>
  </si>
  <si>
    <t>A050163s</t>
  </si>
  <si>
    <r>
      <rPr>
        <sz val="9"/>
        <rFont val="宋体"/>
        <charset val="134"/>
      </rPr>
      <t>工程伦理</t>
    </r>
  </si>
  <si>
    <t>Engineering Ethics</t>
  </si>
  <si>
    <r>
      <rPr>
        <sz val="9"/>
        <rFont val="宋体"/>
        <charset val="134"/>
      </rPr>
      <t>双语</t>
    </r>
  </si>
  <si>
    <t>学科（专业）基础课</t>
  </si>
  <si>
    <t>学科必修</t>
  </si>
  <si>
    <r>
      <rPr>
        <b/>
        <sz val="9"/>
        <rFont val="Times New Roman"/>
        <family val="1"/>
      </rPr>
      <t>13</t>
    </r>
    <r>
      <rPr>
        <b/>
        <sz val="9"/>
        <rFont val="宋体"/>
        <charset val="134"/>
      </rPr>
      <t>学分</t>
    </r>
  </si>
  <si>
    <t>A0501180</t>
  </si>
  <si>
    <t>程序设计基础</t>
  </si>
  <si>
    <t>Basis of Programming</t>
  </si>
  <si>
    <t>A0512020</t>
  </si>
  <si>
    <r>
      <rPr>
        <sz val="9"/>
        <rFont val="宋体"/>
        <charset val="134"/>
      </rPr>
      <t>计算机类学科导论</t>
    </r>
  </si>
  <si>
    <t>Introduction to Computer Science</t>
  </si>
  <si>
    <t>A051201s</t>
  </si>
  <si>
    <r>
      <rPr>
        <sz val="9"/>
        <rFont val="宋体"/>
        <charset val="134"/>
      </rPr>
      <t>计算机科学概论</t>
    </r>
  </si>
  <si>
    <t>A Brief Overview of Computer Science</t>
  </si>
  <si>
    <t>A0501520</t>
  </si>
  <si>
    <r>
      <rPr>
        <sz val="9"/>
        <rFont val="宋体"/>
        <charset val="134"/>
      </rPr>
      <t>离散数学</t>
    </r>
  </si>
  <si>
    <t>Discrete Mathematics</t>
  </si>
  <si>
    <t>A0502380</t>
  </si>
  <si>
    <t>面向对象程序设计（C++）</t>
  </si>
  <si>
    <t>Object Oriented Programming (C++)</t>
  </si>
  <si>
    <r>
      <rPr>
        <sz val="9"/>
        <rFont val="宋体"/>
        <charset val="134"/>
      </rPr>
      <t>注</t>
    </r>
    <r>
      <rPr>
        <sz val="9"/>
        <rFont val="Times New Roman"/>
        <family val="1"/>
      </rPr>
      <t>3</t>
    </r>
  </si>
  <si>
    <t>A0500820</t>
  </si>
  <si>
    <t>面向对象程序设计（Java）</t>
  </si>
  <si>
    <t>Object Oriented Programming (Java)</t>
  </si>
  <si>
    <t>实践教学环节</t>
  </si>
  <si>
    <t>实践必修</t>
  </si>
  <si>
    <r>
      <rPr>
        <b/>
        <sz val="9"/>
        <rFont val="Times New Roman"/>
        <family val="1"/>
      </rPr>
      <t>1</t>
    </r>
    <r>
      <rPr>
        <b/>
        <sz val="9"/>
        <rFont val="宋体"/>
        <charset val="134"/>
      </rPr>
      <t>学分</t>
    </r>
  </si>
  <si>
    <t>S05*****</t>
  </si>
  <si>
    <t>程序设计课程实践</t>
  </si>
  <si>
    <t>Course Practice of Programming</t>
  </si>
  <si>
    <r>
      <rPr>
        <sz val="9"/>
        <rFont val="Times New Roman"/>
        <family val="1"/>
      </rPr>
      <t>1</t>
    </r>
    <r>
      <rPr>
        <sz val="9"/>
        <rFont val="宋体"/>
        <charset val="134"/>
      </rPr>
      <t>、考核方式栏，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代表</t>
    </r>
    <r>
      <rPr>
        <sz val="9"/>
        <rFont val="Times New Roman"/>
        <family val="1"/>
      </rPr>
      <t>“</t>
    </r>
    <r>
      <rPr>
        <sz val="9"/>
        <rFont val="宋体"/>
        <charset val="134"/>
      </rPr>
      <t>学校组织考试</t>
    </r>
    <r>
      <rPr>
        <sz val="9"/>
        <rFont val="Times New Roman"/>
        <family val="1"/>
      </rPr>
      <t>”</t>
    </r>
    <r>
      <rPr>
        <sz val="9"/>
        <rFont val="宋体"/>
        <charset val="134"/>
      </rPr>
      <t>，</t>
    </r>
    <r>
      <rPr>
        <sz val="9"/>
        <rFont val="Times New Roman"/>
        <family val="1"/>
      </rPr>
      <t>Y</t>
    </r>
    <r>
      <rPr>
        <sz val="9"/>
        <rFont val="宋体"/>
        <charset val="134"/>
      </rPr>
      <t>代表</t>
    </r>
    <r>
      <rPr>
        <sz val="9"/>
        <rFont val="Times New Roman"/>
        <family val="1"/>
      </rPr>
      <t>“</t>
    </r>
    <r>
      <rPr>
        <sz val="9"/>
        <rFont val="宋体"/>
        <charset val="134"/>
      </rPr>
      <t>学院组织考试</t>
    </r>
    <r>
      <rPr>
        <sz val="9"/>
        <rFont val="Times New Roman"/>
        <family val="1"/>
      </rPr>
      <t>”</t>
    </r>
    <r>
      <rPr>
        <sz val="9"/>
        <rFont val="宋体"/>
        <charset val="134"/>
      </rPr>
      <t>，</t>
    </r>
    <r>
      <rPr>
        <sz val="9"/>
        <rFont val="Times New Roman"/>
        <family val="1"/>
      </rPr>
      <t>C</t>
    </r>
    <r>
      <rPr>
        <sz val="9"/>
        <rFont val="宋体"/>
        <charset val="134"/>
      </rPr>
      <t>代表</t>
    </r>
    <r>
      <rPr>
        <sz val="9"/>
        <rFont val="Times New Roman"/>
        <family val="1"/>
      </rPr>
      <t>“</t>
    </r>
    <r>
      <rPr>
        <sz val="9"/>
        <rFont val="宋体"/>
        <charset val="134"/>
      </rPr>
      <t>考查</t>
    </r>
    <r>
      <rPr>
        <sz val="9"/>
        <rFont val="Times New Roman"/>
        <family val="1"/>
      </rPr>
      <t>”</t>
    </r>
    <r>
      <rPr>
        <sz val="9"/>
        <rFont val="宋体"/>
        <charset val="134"/>
      </rPr>
      <t>。</t>
    </r>
  </si>
  <si>
    <r>
      <rPr>
        <sz val="9"/>
        <rFont val="Times New Roman"/>
        <family val="1"/>
      </rPr>
      <t>2</t>
    </r>
    <r>
      <rPr>
        <sz val="9"/>
        <rFont val="宋体"/>
        <charset val="134"/>
      </rPr>
      <t xml:space="preserve">、备注栏说明
</t>
    </r>
    <r>
      <rPr>
        <sz val="9"/>
        <rFont val="Segoe UI Symbol"/>
        <family val="2"/>
      </rPr>
      <t>①</t>
    </r>
    <r>
      <rPr>
        <sz val="9"/>
        <rFont val="宋体"/>
        <charset val="134"/>
      </rPr>
      <t>注</t>
    </r>
    <r>
      <rPr>
        <sz val="9"/>
        <rFont val="Times New Roman"/>
        <family val="1"/>
      </rPr>
      <t>1</t>
    </r>
    <r>
      <rPr>
        <sz val="9"/>
        <rFont val="宋体"/>
        <charset val="134"/>
      </rPr>
      <t>：《大学英语精读》和《大学英语听说》实施</t>
    </r>
    <r>
      <rPr>
        <sz val="9"/>
        <rFont val="Times New Roman"/>
        <family val="1"/>
      </rPr>
      <t>A</t>
    </r>
    <r>
      <rPr>
        <sz val="9"/>
        <rFont val="宋体"/>
        <charset val="134"/>
      </rPr>
      <t>、</t>
    </r>
    <r>
      <rPr>
        <sz val="9"/>
        <rFont val="Times New Roman"/>
        <family val="1"/>
      </rPr>
      <t>B</t>
    </r>
    <r>
      <rPr>
        <sz val="9"/>
        <rFont val="宋体"/>
        <charset val="134"/>
      </rPr>
      <t>、</t>
    </r>
    <r>
      <rPr>
        <sz val="9"/>
        <rFont val="Times New Roman"/>
        <family val="1"/>
      </rPr>
      <t>C</t>
    </r>
    <r>
      <rPr>
        <sz val="9"/>
        <rFont val="宋体"/>
        <charset val="134"/>
      </rPr>
      <t xml:space="preserve">班分层次教学（更高要求、较高要求、一般要求）；
</t>
    </r>
    <r>
      <rPr>
        <sz val="9"/>
        <rFont val="Segoe UI Symbol"/>
        <family val="2"/>
      </rPr>
      <t>②</t>
    </r>
    <r>
      <rPr>
        <sz val="9"/>
        <rFont val="宋体"/>
        <charset val="134"/>
      </rPr>
      <t>注</t>
    </r>
    <r>
      <rPr>
        <sz val="9"/>
        <rFont val="Times New Roman"/>
        <family val="1"/>
      </rPr>
      <t>2</t>
    </r>
    <r>
      <rPr>
        <sz val="9"/>
        <rFont val="宋体"/>
        <charset val="134"/>
      </rPr>
      <t>：《大学物理</t>
    </r>
    <r>
      <rPr>
        <sz val="9"/>
        <rFont val="Times New Roman"/>
        <family val="1"/>
      </rPr>
      <t>1</t>
    </r>
    <r>
      <rPr>
        <sz val="9"/>
        <rFont val="宋体"/>
        <charset val="134"/>
      </rPr>
      <t>》和《物理学原理及工程应用</t>
    </r>
    <r>
      <rPr>
        <sz val="9"/>
        <rFont val="Times New Roman"/>
        <family val="1"/>
      </rPr>
      <t>1</t>
    </r>
    <r>
      <rPr>
        <sz val="9"/>
        <rFont val="宋体"/>
        <charset val="134"/>
      </rPr>
      <t>》两门课程中选择一门修读；</t>
    </r>
    <r>
      <rPr>
        <sz val="9"/>
        <rFont val="Times New Roman"/>
        <family val="1"/>
      </rPr>
      <t xml:space="preserve">
</t>
    </r>
    <r>
      <rPr>
        <sz val="9"/>
        <rFont val="Segoe UI Symbol"/>
        <family val="2"/>
      </rPr>
      <t>③</t>
    </r>
    <r>
      <rPr>
        <sz val="9"/>
        <rFont val="宋体"/>
        <charset val="134"/>
      </rPr>
      <t>注</t>
    </r>
    <r>
      <rPr>
        <sz val="9"/>
        <rFont val="Times New Roman"/>
        <family val="1"/>
      </rPr>
      <t>3</t>
    </r>
    <r>
      <rPr>
        <sz val="9"/>
        <rFont val="宋体"/>
        <charset val="134"/>
      </rPr>
      <t>：《面向对象程序设计（</t>
    </r>
    <r>
      <rPr>
        <sz val="9"/>
        <rFont val="Times New Roman"/>
        <family val="1"/>
      </rPr>
      <t>Java</t>
    </r>
    <r>
      <rPr>
        <sz val="9"/>
        <rFont val="宋体"/>
        <charset val="134"/>
      </rPr>
      <t>）》与《面向对象程序设计（</t>
    </r>
    <r>
      <rPr>
        <sz val="9"/>
        <rFont val="Times New Roman"/>
        <family val="1"/>
      </rPr>
      <t>C++</t>
    </r>
    <r>
      <rPr>
        <sz val="9"/>
        <rFont val="宋体"/>
        <charset val="134"/>
      </rPr>
      <t>）》两门课程中选择一门修读。</t>
    </r>
  </si>
  <si>
    <r>
      <rPr>
        <sz val="14"/>
        <rFont val="宋体"/>
        <charset val="134"/>
      </rPr>
      <t>杭州电子科技大学</t>
    </r>
    <r>
      <rPr>
        <sz val="14"/>
        <rFont val="Times New Roman"/>
        <family val="1"/>
      </rPr>
      <t>2022</t>
    </r>
    <r>
      <rPr>
        <sz val="14"/>
        <rFont val="宋体"/>
        <charset val="134"/>
      </rPr>
      <t>级计算机科学与技术专业教学进程计划表</t>
    </r>
  </si>
  <si>
    <r>
      <rPr>
        <b/>
        <sz val="9"/>
        <color rgb="FFFF0000"/>
        <rFont val="Times New Roman"/>
        <family val="1"/>
      </rPr>
      <t>25.5</t>
    </r>
    <r>
      <rPr>
        <b/>
        <sz val="9"/>
        <color rgb="FFFF0000"/>
        <rFont val="宋体"/>
        <charset val="134"/>
      </rPr>
      <t>学分</t>
    </r>
  </si>
  <si>
    <t>A2301130</t>
  </si>
  <si>
    <t>毛泽东思想和中国特色社会主义理论体系概论</t>
  </si>
  <si>
    <t>Introduction to Mao Zedong Thought and the Theoretical System of Socialism with Chinese Characteristics</t>
  </si>
  <si>
    <t>3,4</t>
  </si>
  <si>
    <t>A2301120</t>
  </si>
  <si>
    <t>习近平新时代中国特色社会主义思想概论</t>
  </si>
  <si>
    <t>Introduction to Xi Jinping Thought on Socialism with Chinese Characteristics for a New Era</t>
  </si>
  <si>
    <t>A2301240</t>
  </si>
  <si>
    <r>
      <rPr>
        <sz val="9"/>
        <rFont val="宋体"/>
        <charset val="134"/>
      </rPr>
      <t>马克思主义基本原理</t>
    </r>
  </si>
  <si>
    <t>Basic Principles of Marxism</t>
  </si>
  <si>
    <t>A650004*</t>
  </si>
  <si>
    <r>
      <rPr>
        <sz val="9"/>
        <rFont val="宋体"/>
        <charset val="134"/>
      </rPr>
      <t>形势与政策</t>
    </r>
  </si>
  <si>
    <t xml:space="preserve">Situation and Policies </t>
  </si>
  <si>
    <t>1-6</t>
  </si>
  <si>
    <t>A650005*</t>
  </si>
  <si>
    <t>形势与政策（国家安全教育）</t>
  </si>
  <si>
    <t>Situation and Policies (National Security Education)</t>
  </si>
  <si>
    <t>7-8</t>
  </si>
  <si>
    <t>T1301013</t>
  </si>
  <si>
    <r>
      <rPr>
        <sz val="9"/>
        <rFont val="宋体"/>
        <charset val="134"/>
      </rPr>
      <t>体育</t>
    </r>
    <r>
      <rPr>
        <sz val="9"/>
        <rFont val="Times New Roman"/>
        <family val="1"/>
      </rPr>
      <t>3</t>
    </r>
  </si>
  <si>
    <t>Physical Education3</t>
  </si>
  <si>
    <t>T1301014</t>
  </si>
  <si>
    <r>
      <rPr>
        <sz val="9"/>
        <rFont val="宋体"/>
        <charset val="134"/>
      </rPr>
      <t>体育</t>
    </r>
    <r>
      <rPr>
        <sz val="9"/>
        <rFont val="Times New Roman"/>
        <family val="1"/>
      </rPr>
      <t>4</t>
    </r>
  </si>
  <si>
    <t>Physical Education4</t>
  </si>
  <si>
    <t>A1101160</t>
  </si>
  <si>
    <r>
      <rPr>
        <sz val="9"/>
        <rFont val="宋体"/>
        <charset val="134"/>
      </rPr>
      <t>大学英语拓展课</t>
    </r>
  </si>
  <si>
    <t>Expand Classes of College English</t>
  </si>
  <si>
    <t>3-4</t>
  </si>
  <si>
    <t>A0714040</t>
  </si>
  <si>
    <r>
      <rPr>
        <sz val="9"/>
        <rFont val="宋体"/>
        <charset val="134"/>
      </rPr>
      <t>概率论与数理统计</t>
    </r>
  </si>
  <si>
    <t>Probability Theory and Mathematical Statistics</t>
  </si>
  <si>
    <t>A0715012</t>
  </si>
  <si>
    <r>
      <rPr>
        <sz val="9"/>
        <rFont val="宋体"/>
        <charset val="134"/>
      </rPr>
      <t>大学物理</t>
    </r>
    <r>
      <rPr>
        <sz val="9"/>
        <rFont val="Times New Roman"/>
        <family val="1"/>
      </rPr>
      <t>2</t>
    </r>
  </si>
  <si>
    <t>College Physics2</t>
  </si>
  <si>
    <t>A0715052</t>
  </si>
  <si>
    <r>
      <rPr>
        <sz val="9"/>
        <rFont val="宋体"/>
        <charset val="134"/>
      </rPr>
      <t>物理学原理及工程应用</t>
    </r>
    <r>
      <rPr>
        <sz val="9"/>
        <rFont val="Times New Roman"/>
        <family val="1"/>
      </rPr>
      <t>2</t>
    </r>
  </si>
  <si>
    <t>Physics Principle and Engineering Application 2</t>
  </si>
  <si>
    <t>A840001*</t>
  </si>
  <si>
    <r>
      <rPr>
        <sz val="9"/>
        <rFont val="宋体"/>
        <charset val="134"/>
      </rPr>
      <t>大学生职业发展与就业指导</t>
    </r>
  </si>
  <si>
    <t>College Career Development and Employment Guidance</t>
  </si>
  <si>
    <t>3-6</t>
  </si>
  <si>
    <t>A0302280</t>
  </si>
  <si>
    <r>
      <rPr>
        <sz val="9"/>
        <rFont val="宋体"/>
        <charset val="134"/>
      </rPr>
      <t>工程经济学</t>
    </r>
  </si>
  <si>
    <t>Engineering Economics</t>
  </si>
  <si>
    <t>通识选修</t>
  </si>
  <si>
    <r>
      <rPr>
        <b/>
        <sz val="9"/>
        <rFont val="Times New Roman"/>
        <family val="1"/>
      </rPr>
      <t>3</t>
    </r>
    <r>
      <rPr>
        <b/>
        <sz val="9"/>
        <rFont val="宋体"/>
        <charset val="134"/>
      </rPr>
      <t>学分</t>
    </r>
  </si>
  <si>
    <t>通识选修课</t>
  </si>
  <si>
    <r>
      <rPr>
        <b/>
        <sz val="9"/>
        <rFont val="Times New Roman"/>
        <family val="1"/>
      </rPr>
      <t>10</t>
    </r>
    <r>
      <rPr>
        <b/>
        <sz val="9"/>
        <rFont val="宋体"/>
        <charset val="134"/>
      </rPr>
      <t>学分</t>
    </r>
  </si>
  <si>
    <r>
      <rPr>
        <b/>
        <sz val="9"/>
        <rFont val="Times New Roman"/>
        <family val="1"/>
      </rPr>
      <t>16</t>
    </r>
    <r>
      <rPr>
        <b/>
        <sz val="9"/>
        <rFont val="宋体"/>
        <charset val="134"/>
      </rPr>
      <t>学分</t>
    </r>
  </si>
  <si>
    <t>A0502170</t>
  </si>
  <si>
    <t>数据结构</t>
  </si>
  <si>
    <t xml:space="preserve">Data Structure </t>
  </si>
  <si>
    <t>A0507030</t>
  </si>
  <si>
    <r>
      <rPr>
        <sz val="9"/>
        <rFont val="宋体"/>
        <charset val="134"/>
      </rPr>
      <t>计算机组成原理（甲）</t>
    </r>
  </si>
  <si>
    <t>Principle of Computer Organization (A)</t>
  </si>
  <si>
    <t>4,5</t>
  </si>
  <si>
    <t>A0503030</t>
  </si>
  <si>
    <t>操作系统</t>
  </si>
  <si>
    <t>Operating System</t>
  </si>
  <si>
    <t>5,6</t>
  </si>
  <si>
    <t>A0512040</t>
  </si>
  <si>
    <t>计算机网络</t>
  </si>
  <si>
    <t xml:space="preserve">Computer Network </t>
  </si>
  <si>
    <t>专业课</t>
  </si>
  <si>
    <t>专业必修</t>
  </si>
  <si>
    <t>A0507980</t>
  </si>
  <si>
    <r>
      <rPr>
        <sz val="9"/>
        <rFont val="宋体"/>
        <charset val="134"/>
      </rPr>
      <t>数字电路设计</t>
    </r>
  </si>
  <si>
    <t>Digital Circuits Design</t>
  </si>
  <si>
    <t>A0512090</t>
  </si>
  <si>
    <t>编译原理</t>
  </si>
  <si>
    <t>Principle of Compiler</t>
  </si>
  <si>
    <t>A05*****</t>
  </si>
  <si>
    <t>数据库系统原理</t>
  </si>
  <si>
    <t xml:space="preserve">Principle of Database System </t>
  </si>
  <si>
    <t>软件工程</t>
  </si>
  <si>
    <t>Software Engineering</t>
  </si>
  <si>
    <t>A0507970</t>
  </si>
  <si>
    <t>项目管理与案例分析</t>
  </si>
  <si>
    <t>Project Management and Case Analysis</t>
  </si>
  <si>
    <t>专业选修</t>
  </si>
  <si>
    <r>
      <rPr>
        <sz val="9"/>
        <rFont val="宋体"/>
        <charset val="134"/>
      </rPr>
      <t>在以下专业选修模块中修读</t>
    </r>
    <r>
      <rPr>
        <sz val="9"/>
        <rFont val="Times New Roman"/>
        <family val="1"/>
      </rPr>
      <t>15</t>
    </r>
    <r>
      <rPr>
        <sz val="9"/>
        <rFont val="宋体"/>
        <charset val="134"/>
      </rPr>
      <t>学分，必须在前</t>
    </r>
    <r>
      <rPr>
        <sz val="9"/>
        <rFont val="Times New Roman"/>
        <family val="1"/>
      </rPr>
      <t>5</t>
    </r>
    <r>
      <rPr>
        <sz val="9"/>
        <rFont val="宋体"/>
        <charset val="134"/>
      </rPr>
      <t>个模块中的某一模块中至少选修4学分；</t>
    </r>
  </si>
  <si>
    <t>计算机系统模块</t>
  </si>
  <si>
    <t>B0504720</t>
  </si>
  <si>
    <r>
      <rPr>
        <sz val="9"/>
        <rFont val="宋体"/>
        <charset val="134"/>
      </rPr>
      <t>嵌入式系统原理</t>
    </r>
  </si>
  <si>
    <t>Principles of Embedded Systems</t>
  </si>
  <si>
    <t>嵌入式系统课程设计</t>
  </si>
  <si>
    <t>Course Design for Embedded System</t>
  </si>
  <si>
    <t>B0504070</t>
  </si>
  <si>
    <r>
      <rPr>
        <sz val="9"/>
        <rFont val="宋体"/>
        <charset val="134"/>
      </rPr>
      <t>计算机系统结构</t>
    </r>
  </si>
  <si>
    <t>Computer Architecture</t>
  </si>
  <si>
    <t>B0501410</t>
  </si>
  <si>
    <r>
      <rPr>
        <sz val="9"/>
        <rFont val="宋体"/>
        <charset val="134"/>
      </rPr>
      <t>并行与分布式处理系统</t>
    </r>
  </si>
  <si>
    <t>Parallel and Distributed Processing System</t>
  </si>
  <si>
    <t>B0505130</t>
  </si>
  <si>
    <r>
      <rPr>
        <sz val="9"/>
        <rFont val="Times New Roman"/>
        <family val="1"/>
      </rPr>
      <t>Linux</t>
    </r>
    <r>
      <rPr>
        <sz val="9"/>
        <rFont val="宋体"/>
        <charset val="134"/>
      </rPr>
      <t>系统及应用</t>
    </r>
  </si>
  <si>
    <t xml:space="preserve">Linux System and Application </t>
  </si>
  <si>
    <t>物联网工程模块</t>
  </si>
  <si>
    <t>B050801s</t>
  </si>
  <si>
    <r>
      <rPr>
        <sz val="9"/>
        <rFont val="宋体"/>
        <charset val="134"/>
      </rPr>
      <t>物联网工程导论</t>
    </r>
  </si>
  <si>
    <t xml:space="preserve">Introduction to IoT Enginneering </t>
  </si>
  <si>
    <t>B050816s</t>
  </si>
  <si>
    <r>
      <rPr>
        <sz val="9"/>
        <rFont val="宋体"/>
        <charset val="134"/>
      </rPr>
      <t>传感器与传感网</t>
    </r>
  </si>
  <si>
    <t>Sensor and Sensor Networks</t>
  </si>
  <si>
    <t>B0501320</t>
  </si>
  <si>
    <r>
      <rPr>
        <sz val="9"/>
        <rFont val="宋体"/>
        <charset val="134"/>
      </rPr>
      <t>物联网硬件基础</t>
    </r>
  </si>
  <si>
    <t>Fundamental of IoT Hardware</t>
  </si>
  <si>
    <t>B050807s</t>
  </si>
  <si>
    <r>
      <rPr>
        <sz val="9"/>
        <rFont val="宋体"/>
        <charset val="134"/>
      </rPr>
      <t>网络通信系统</t>
    </r>
  </si>
  <si>
    <t>Network Communication System</t>
  </si>
  <si>
    <t>双语</t>
  </si>
  <si>
    <t>人工智能模块</t>
  </si>
  <si>
    <t>B0501540</t>
  </si>
  <si>
    <r>
      <rPr>
        <sz val="9"/>
        <rFont val="宋体"/>
        <charset val="134"/>
      </rPr>
      <t>人工智能导论</t>
    </r>
  </si>
  <si>
    <t>Introduction to Artificial Intelligence</t>
  </si>
  <si>
    <t>B050155s</t>
  </si>
  <si>
    <r>
      <rPr>
        <sz val="9"/>
        <rFont val="宋体"/>
        <charset val="134"/>
      </rPr>
      <t>机器学习</t>
    </r>
  </si>
  <si>
    <t>Machine Learning</t>
  </si>
  <si>
    <t>B050156s</t>
  </si>
  <si>
    <t>深度学习</t>
  </si>
  <si>
    <t>Deep Learning</t>
  </si>
  <si>
    <t>B0501660</t>
  </si>
  <si>
    <r>
      <rPr>
        <sz val="9"/>
        <rFont val="宋体"/>
        <charset val="134"/>
      </rPr>
      <t>脑机智能原理与方法</t>
    </r>
  </si>
  <si>
    <t>Brain-Machine Intelligence Principles and Methods</t>
  </si>
  <si>
    <t>B050165s</t>
  </si>
  <si>
    <r>
      <rPr>
        <sz val="9"/>
        <rFont val="宋体"/>
        <charset val="134"/>
      </rPr>
      <t>自然语言处理</t>
    </r>
  </si>
  <si>
    <t>Natural Language Processing</t>
  </si>
  <si>
    <t>B050164s</t>
  </si>
  <si>
    <r>
      <rPr>
        <sz val="9"/>
        <rFont val="宋体"/>
        <charset val="134"/>
      </rPr>
      <t>计算机视觉</t>
    </r>
  </si>
  <si>
    <t>Computer Vision</t>
  </si>
  <si>
    <t>B0501670</t>
  </si>
  <si>
    <t>智能计算系统</t>
  </si>
  <si>
    <t>AI Computing Systems</t>
  </si>
  <si>
    <t>数据科学模块</t>
  </si>
  <si>
    <t>B0501570</t>
  </si>
  <si>
    <r>
      <rPr>
        <sz val="9"/>
        <rFont val="宋体"/>
        <charset val="134"/>
      </rPr>
      <t>数据科学导论</t>
    </r>
  </si>
  <si>
    <t>Introduction of Data Science</t>
  </si>
  <si>
    <t>B05******</t>
  </si>
  <si>
    <t>大数据原理及应用</t>
  </si>
  <si>
    <t>Principles and applications of big data</t>
  </si>
  <si>
    <t>B0505950</t>
  </si>
  <si>
    <t>大数据实用案例及分析</t>
  </si>
  <si>
    <t xml:space="preserve">Big data Cases and Analysis </t>
  </si>
  <si>
    <t>B050737s</t>
  </si>
  <si>
    <r>
      <rPr>
        <sz val="9"/>
        <rFont val="宋体"/>
        <charset val="134"/>
      </rPr>
      <t>数据挖掘</t>
    </r>
  </si>
  <si>
    <t>Data Mining</t>
  </si>
  <si>
    <t>数据可视化基础与应用</t>
  </si>
  <si>
    <t>Basic and Application of Data Visualization</t>
  </si>
  <si>
    <t>网络安全模块</t>
  </si>
  <si>
    <t>B0501690</t>
  </si>
  <si>
    <r>
      <rPr>
        <sz val="9"/>
        <rFont val="宋体"/>
        <charset val="134"/>
      </rPr>
      <t>网络安全原理与实践</t>
    </r>
  </si>
  <si>
    <t>Network Security Principles and Practices</t>
  </si>
  <si>
    <t>B0504870</t>
  </si>
  <si>
    <r>
      <rPr>
        <sz val="9"/>
        <rFont val="宋体"/>
        <charset val="134"/>
      </rPr>
      <t>信息安全技术</t>
    </r>
  </si>
  <si>
    <t>Information Security Technology</t>
  </si>
  <si>
    <t>B0500170</t>
  </si>
  <si>
    <r>
      <rPr>
        <sz val="9"/>
        <rFont val="宋体"/>
        <charset val="134"/>
      </rPr>
      <t>网络编程</t>
    </r>
  </si>
  <si>
    <t>Network Programming</t>
  </si>
  <si>
    <t>B0501790</t>
  </si>
  <si>
    <t>区块链技术原理与开发实战</t>
  </si>
  <si>
    <t>Principles of  Blockchain and its application development</t>
  </si>
  <si>
    <t>公共模块</t>
  </si>
  <si>
    <t>B0503260</t>
  </si>
  <si>
    <r>
      <rPr>
        <sz val="9"/>
        <rFont val="宋体"/>
        <charset val="134"/>
      </rPr>
      <t>算法分析与设计</t>
    </r>
  </si>
  <si>
    <t>Analysis and Design of Algorithms</t>
  </si>
  <si>
    <t>B05*****</t>
  </si>
  <si>
    <r>
      <rPr>
        <sz val="9"/>
        <rFont val="宋体"/>
        <charset val="134"/>
      </rPr>
      <t>软件系统设计与体系架构</t>
    </r>
  </si>
  <si>
    <t>Software System Design and Architecture</t>
  </si>
  <si>
    <t>B0506430</t>
  </si>
  <si>
    <r>
      <rPr>
        <sz val="9"/>
        <rFont val="宋体"/>
        <charset val="134"/>
      </rPr>
      <t>可视计算基础</t>
    </r>
  </si>
  <si>
    <t>Fundamental of Visible Computing</t>
  </si>
  <si>
    <t>B0504770</t>
  </si>
  <si>
    <r>
      <rPr>
        <sz val="9"/>
        <rFont val="宋体"/>
        <charset val="134"/>
      </rPr>
      <t>数字图像处理</t>
    </r>
  </si>
  <si>
    <t>Digital Image Processing</t>
  </si>
  <si>
    <t>B0504060</t>
  </si>
  <si>
    <r>
      <rPr>
        <sz val="9"/>
        <rFont val="宋体"/>
        <charset val="134"/>
      </rPr>
      <t>计算机图形学</t>
    </r>
  </si>
  <si>
    <t>Computer Graphics</t>
  </si>
  <si>
    <t>B0512060</t>
  </si>
  <si>
    <r>
      <rPr>
        <sz val="9"/>
        <rFont val="Times New Roman"/>
        <family val="1"/>
      </rPr>
      <t>ACM</t>
    </r>
    <r>
      <rPr>
        <sz val="9"/>
        <rFont val="宋体"/>
        <charset val="134"/>
      </rPr>
      <t>程序设计竞赛实训</t>
    </r>
  </si>
  <si>
    <t>ACM Programming Training</t>
  </si>
  <si>
    <t>B0502900</t>
  </si>
  <si>
    <t>服务外包竞赛实践</t>
  </si>
  <si>
    <t>Practice of Service Outsourcing</t>
  </si>
  <si>
    <t>B0714160</t>
  </si>
  <si>
    <r>
      <rPr>
        <sz val="9"/>
        <rFont val="宋体"/>
        <charset val="134"/>
      </rPr>
      <t>数学建模</t>
    </r>
  </si>
  <si>
    <t>Mathematical Modelling</t>
  </si>
  <si>
    <t>B0504880</t>
  </si>
  <si>
    <r>
      <rPr>
        <sz val="9"/>
        <rFont val="宋体"/>
        <charset val="134"/>
      </rPr>
      <t>云计算技术</t>
    </r>
  </si>
  <si>
    <t>Cloud Computing Technology</t>
  </si>
  <si>
    <t>工业软件导论</t>
  </si>
  <si>
    <t>Introduction to industrial software</t>
  </si>
  <si>
    <r>
      <rPr>
        <sz val="9"/>
        <rFont val="Times New Roman"/>
        <family val="1"/>
      </rPr>
      <t>B05051</t>
    </r>
    <r>
      <rPr>
        <sz val="10"/>
        <rFont val="Times New Roman"/>
        <family val="1"/>
      </rPr>
      <t>9s</t>
    </r>
  </si>
  <si>
    <t>虚拟现实技术基础与应用</t>
  </si>
  <si>
    <t>Basis and Application of Virtual Reality Technology</t>
  </si>
  <si>
    <t>全英文</t>
  </si>
  <si>
    <r>
      <rPr>
        <b/>
        <sz val="9"/>
        <rFont val="Times New Roman"/>
        <family val="1"/>
      </rPr>
      <t>31.5</t>
    </r>
    <r>
      <rPr>
        <b/>
        <sz val="9"/>
        <rFont val="宋体"/>
        <charset val="134"/>
      </rPr>
      <t>学分</t>
    </r>
  </si>
  <si>
    <t>S6500030</t>
  </si>
  <si>
    <t>军训</t>
  </si>
  <si>
    <t>Military Training</t>
  </si>
  <si>
    <r>
      <rPr>
        <sz val="9"/>
        <rFont val="Times New Roman"/>
        <family val="1"/>
      </rPr>
      <t>2</t>
    </r>
    <r>
      <rPr>
        <sz val="9"/>
        <rFont val="宋体"/>
        <charset val="134"/>
      </rPr>
      <t>周</t>
    </r>
  </si>
  <si>
    <t>S0718060</t>
  </si>
  <si>
    <r>
      <rPr>
        <sz val="9"/>
        <rFont val="宋体"/>
        <charset val="134"/>
      </rPr>
      <t>大学物理实验</t>
    </r>
    <r>
      <rPr>
        <sz val="9"/>
        <rFont val="Times New Roman"/>
        <family val="1"/>
      </rPr>
      <t>B</t>
    </r>
  </si>
  <si>
    <t>Experiments in College Physics B</t>
  </si>
  <si>
    <t>数据结构课程实践</t>
  </si>
  <si>
    <t>Course Practice of Data Structure</t>
  </si>
  <si>
    <t>数字电路课程设计</t>
  </si>
  <si>
    <t>Digital Circuits Course Design</t>
  </si>
  <si>
    <r>
      <rPr>
        <sz val="9"/>
        <rFont val="宋体"/>
        <charset val="134"/>
      </rPr>
      <t>计算机组成原理课程设计（甲）</t>
    </r>
  </si>
  <si>
    <r>
      <rPr>
        <sz val="9"/>
        <rFont val="Times New Roman"/>
        <family val="1"/>
      </rPr>
      <t>Course Design of Principle of Computer Organization</t>
    </r>
    <r>
      <rPr>
        <sz val="9"/>
        <rFont val="宋体"/>
        <charset val="134"/>
      </rPr>
      <t>（</t>
    </r>
    <r>
      <rPr>
        <sz val="9"/>
        <rFont val="Times New Roman"/>
        <family val="1"/>
      </rPr>
      <t>A</t>
    </r>
    <r>
      <rPr>
        <sz val="9"/>
        <rFont val="宋体"/>
        <charset val="134"/>
      </rPr>
      <t>）</t>
    </r>
  </si>
  <si>
    <t>操作系统课程实践</t>
  </si>
  <si>
    <t>Course Practice for Operating System</t>
  </si>
  <si>
    <t>编译原理课程实践</t>
  </si>
  <si>
    <t>Course Practice for Compiler</t>
  </si>
  <si>
    <r>
      <rPr>
        <sz val="9"/>
        <rFont val="宋体"/>
        <charset val="134"/>
      </rPr>
      <t>计算机网络实验</t>
    </r>
  </si>
  <si>
    <t xml:space="preserve">Experiment of Computer Network </t>
  </si>
  <si>
    <t>软件工程课程设计</t>
  </si>
  <si>
    <t>Course Practice for Software Engineering</t>
  </si>
  <si>
    <t>数据库系统原理课程设计</t>
  </si>
  <si>
    <t>Course Design for Database</t>
  </si>
  <si>
    <t>创新实践1</t>
  </si>
  <si>
    <t>Innovation Practice 1</t>
  </si>
  <si>
    <t>创新实践2</t>
  </si>
  <si>
    <t>Innovation Practice 2</t>
  </si>
  <si>
    <t>创新实践3</t>
  </si>
  <si>
    <t>Innovation Practice 3</t>
  </si>
  <si>
    <t>创新综合实践</t>
  </si>
  <si>
    <t>Comprehensive Innovation Practice</t>
  </si>
  <si>
    <r>
      <rPr>
        <sz val="9"/>
        <rFont val="宋体"/>
        <charset val="134"/>
      </rPr>
      <t>软件开发实践</t>
    </r>
    <r>
      <rPr>
        <sz val="9"/>
        <rFont val="Times New Roman"/>
        <family val="1"/>
      </rPr>
      <t>1</t>
    </r>
  </si>
  <si>
    <t>Software Development Practice 1</t>
  </si>
  <si>
    <r>
      <rPr>
        <sz val="9"/>
        <rFont val="宋体"/>
        <charset val="134"/>
      </rPr>
      <t>短学期</t>
    </r>
  </si>
  <si>
    <t>软件开发实践2</t>
  </si>
  <si>
    <t>Software Development Practice 2</t>
  </si>
  <si>
    <t>软件开发实践3</t>
  </si>
  <si>
    <t>Software Development Practice 3</t>
  </si>
  <si>
    <t>S0500870</t>
  </si>
  <si>
    <t>认识实习</t>
  </si>
  <si>
    <t>Cognition  Practice</t>
  </si>
  <si>
    <t>1周</t>
  </si>
  <si>
    <t>S0500740</t>
  </si>
  <si>
    <t>毕业实习</t>
  </si>
  <si>
    <t>Pre-graduation Practice</t>
  </si>
  <si>
    <t>8周</t>
  </si>
  <si>
    <t>7,8</t>
  </si>
  <si>
    <t>S0501620</t>
  </si>
  <si>
    <t>毕业设计（论文）</t>
  </si>
  <si>
    <t>Pre-graduation Design(Thesis)</t>
  </si>
  <si>
    <t>16周</t>
  </si>
  <si>
    <t>课外教育项目</t>
  </si>
  <si>
    <r>
      <rPr>
        <b/>
        <sz val="9"/>
        <rFont val="Times New Roman"/>
        <family val="1"/>
      </rPr>
      <t>7</t>
    </r>
    <r>
      <rPr>
        <b/>
        <sz val="9"/>
        <rFont val="宋体"/>
        <charset val="134"/>
      </rPr>
      <t>学分</t>
    </r>
  </si>
  <si>
    <t>W0001310</t>
  </si>
  <si>
    <r>
      <rPr>
        <sz val="9"/>
        <rFont val="宋体"/>
        <charset val="134"/>
      </rPr>
      <t>创新创业实践</t>
    </r>
  </si>
  <si>
    <t xml:space="preserve">Practice of Innovation and Entrepreneurship </t>
  </si>
  <si>
    <t>1-8</t>
  </si>
  <si>
    <t>W0001320</t>
  </si>
  <si>
    <r>
      <rPr>
        <sz val="9"/>
        <rFont val="宋体"/>
        <charset val="134"/>
      </rPr>
      <t>劳动教育</t>
    </r>
  </si>
  <si>
    <t>Labour Education</t>
  </si>
  <si>
    <t>W0001270</t>
  </si>
  <si>
    <r>
      <rPr>
        <sz val="9"/>
        <rFont val="宋体"/>
        <charset val="134"/>
      </rPr>
      <t>体质健康测试</t>
    </r>
  </si>
  <si>
    <t>Physical Fitness Tests</t>
  </si>
  <si>
    <t>6,8</t>
  </si>
  <si>
    <t>W0001290</t>
  </si>
  <si>
    <r>
      <rPr>
        <sz val="9"/>
        <rFont val="宋体"/>
        <charset val="134"/>
      </rPr>
      <t>体育课外活动</t>
    </r>
  </si>
  <si>
    <t xml:space="preserve">Extracurricular Sports Activities </t>
  </si>
  <si>
    <t>5-8</t>
  </si>
  <si>
    <t>W0001040</t>
  </si>
  <si>
    <r>
      <rPr>
        <sz val="9"/>
        <rFont val="宋体"/>
        <charset val="134"/>
      </rPr>
      <t>课外读书活动</t>
    </r>
  </si>
  <si>
    <t>Reading Project Out of Class</t>
  </si>
  <si>
    <r>
      <rPr>
        <sz val="9"/>
        <rFont val="宋体"/>
        <charset val="134"/>
      </rPr>
      <t>二选一</t>
    </r>
  </si>
  <si>
    <t>W0001060</t>
  </si>
  <si>
    <r>
      <rPr>
        <sz val="9"/>
        <rFont val="宋体"/>
        <charset val="134"/>
      </rPr>
      <t>讲座</t>
    </r>
  </si>
  <si>
    <t>Serial Lectures</t>
  </si>
  <si>
    <r>
      <rPr>
        <sz val="9"/>
        <rFont val="Times New Roman"/>
        <family val="1"/>
      </rPr>
      <t>1</t>
    </r>
    <r>
      <rPr>
        <sz val="9"/>
        <rFont val="宋体"/>
        <charset val="134"/>
      </rPr>
      <t>、考核方式栏，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代表“学校组织考试”，</t>
    </r>
    <r>
      <rPr>
        <sz val="9"/>
        <rFont val="Times New Roman"/>
        <family val="1"/>
      </rPr>
      <t>Y</t>
    </r>
    <r>
      <rPr>
        <sz val="9"/>
        <rFont val="宋体"/>
        <charset val="134"/>
      </rPr>
      <t>代表“学院组织考试”，</t>
    </r>
    <r>
      <rPr>
        <sz val="9"/>
        <rFont val="Times New Roman"/>
        <family val="1"/>
      </rPr>
      <t>C</t>
    </r>
    <r>
      <rPr>
        <sz val="9"/>
        <rFont val="宋体"/>
        <charset val="134"/>
      </rPr>
      <t>代表“考查”。</t>
    </r>
  </si>
  <si>
    <r>
      <rPr>
        <sz val="9"/>
        <rFont val="Times New Roman"/>
        <family val="1"/>
      </rPr>
      <t>2</t>
    </r>
    <r>
      <rPr>
        <sz val="9"/>
        <rFont val="宋体"/>
        <charset val="134"/>
      </rPr>
      <t xml:space="preserve">、备注栏说明
</t>
    </r>
    <r>
      <rPr>
        <sz val="9"/>
        <rFont val="Segoe UI Symbol"/>
        <family val="2"/>
      </rPr>
      <t>①</t>
    </r>
    <r>
      <rPr>
        <sz val="9"/>
        <rFont val="宋体"/>
        <charset val="134"/>
      </rPr>
      <t>注</t>
    </r>
    <r>
      <rPr>
        <sz val="9"/>
        <rFont val="Times New Roman"/>
        <family val="1"/>
      </rPr>
      <t>1</t>
    </r>
    <r>
      <rPr>
        <sz val="9"/>
        <rFont val="宋体"/>
        <charset val="134"/>
      </rPr>
      <t xml:space="preserve">：《大学英语拓展课》为指定选修课程，分为英语高阶技能课、专门用途英语和跨文化交际三类，学生自由选择；
</t>
    </r>
    <r>
      <rPr>
        <sz val="9"/>
        <rFont val="Segoe UI Symbol"/>
        <family val="2"/>
      </rPr>
      <t>②</t>
    </r>
    <r>
      <rPr>
        <sz val="9"/>
        <rFont val="宋体"/>
        <charset val="134"/>
      </rPr>
      <t>注</t>
    </r>
    <r>
      <rPr>
        <sz val="9"/>
        <rFont val="Times New Roman"/>
        <family val="1"/>
      </rPr>
      <t>2</t>
    </r>
    <r>
      <rPr>
        <sz val="9"/>
        <rFont val="宋体"/>
        <charset val="134"/>
      </rPr>
      <t>：《大学物理</t>
    </r>
    <r>
      <rPr>
        <sz val="9"/>
        <rFont val="Times New Roman"/>
        <family val="1"/>
      </rPr>
      <t>2</t>
    </r>
    <r>
      <rPr>
        <sz val="9"/>
        <rFont val="宋体"/>
        <charset val="134"/>
      </rPr>
      <t>》和《物理学原理及工程应用</t>
    </r>
    <r>
      <rPr>
        <sz val="9"/>
        <rFont val="Times New Roman"/>
        <family val="1"/>
      </rPr>
      <t>2</t>
    </r>
    <r>
      <rPr>
        <sz val="9"/>
        <rFont val="宋体"/>
        <charset val="134"/>
      </rPr>
      <t>》两门课程中选择一门修读；</t>
    </r>
  </si>
  <si>
    <t>学分要求</t>
  </si>
  <si>
    <t>占总学分比例</t>
  </si>
  <si>
    <t>学时统计表</t>
  </si>
  <si>
    <t>理论学时</t>
  </si>
  <si>
    <t>所占比例</t>
  </si>
  <si>
    <t>实践类学时</t>
  </si>
  <si>
    <t>1.通识教育课</t>
  </si>
  <si>
    <t>2.学科基础课</t>
  </si>
  <si>
    <t>3.专业课</t>
  </si>
  <si>
    <t>4. 交叉与个性发展学分</t>
  </si>
  <si>
    <t>5.实践教学环节</t>
  </si>
  <si>
    <t>合计</t>
  </si>
  <si>
    <r>
      <t>必修获得</t>
    </r>
    <r>
      <rPr>
        <sz val="9"/>
        <rFont val="Times New Roman"/>
        <family val="1"/>
      </rPr>
      <t>1</t>
    </r>
    <r>
      <rPr>
        <sz val="9"/>
        <rFont val="宋体"/>
        <charset val="134"/>
      </rPr>
      <t>学分的</t>
    </r>
    <r>
      <rPr>
        <sz val="9"/>
        <rFont val="微软雅黑"/>
        <charset val="134"/>
      </rPr>
      <t>“</t>
    </r>
    <r>
      <rPr>
        <sz val="9"/>
        <rFont val="宋体"/>
        <charset val="134"/>
      </rPr>
      <t>四史</t>
    </r>
    <r>
      <rPr>
        <sz val="9"/>
        <rFont val="微软雅黑"/>
        <charset val="134"/>
      </rPr>
      <t>”</t>
    </r>
    <r>
      <rPr>
        <sz val="9"/>
        <rFont val="宋体"/>
        <charset val="134"/>
      </rPr>
      <t>教育学分，应在</t>
    </r>
    <r>
      <rPr>
        <sz val="9"/>
        <rFont val="微软雅黑"/>
        <charset val="134"/>
      </rPr>
      <t>“</t>
    </r>
    <r>
      <rPr>
        <sz val="9"/>
        <rFont val="宋体"/>
        <charset val="134"/>
      </rPr>
      <t>四史</t>
    </r>
    <r>
      <rPr>
        <sz val="9"/>
        <rFont val="微软雅黑"/>
        <charset val="134"/>
      </rPr>
      <t>”</t>
    </r>
    <r>
      <rPr>
        <sz val="9"/>
        <rFont val="宋体"/>
        <charset val="134"/>
      </rPr>
      <t>类选修课程中修读。</t>
    </r>
    <phoneticPr fontId="28" type="noConversion"/>
  </si>
  <si>
    <r>
      <rPr>
        <sz val="9"/>
        <rFont val="宋体"/>
        <charset val="134"/>
      </rPr>
      <t>必须获得</t>
    </r>
    <r>
      <rPr>
        <sz val="9"/>
        <rFont val="Times New Roman"/>
        <family val="1"/>
      </rPr>
      <t>2</t>
    </r>
    <r>
      <rPr>
        <sz val="9"/>
        <rFont val="宋体"/>
        <charset val="134"/>
      </rPr>
      <t>学分的创业教育学分，应在在创业教育选修课中修读。</t>
    </r>
    <phoneticPr fontId="28" type="noConversion"/>
  </si>
  <si>
    <t>根据通识教育教学改革方案，通识选修课分为人文经典与人文修养（2学分）、国际视野与公民教育（4学分）、科技发展与科学精神（2学分）、艺术创作与审美体验（2学分）四大模块，共10学分，其中建议修读通识选修核心课程2学分。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</si>
</sst>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7" formatCode="0_ "/>
    <numFmt numFmtId="188" formatCode="0.0&quot; &quot;"/>
    <numFmt numFmtId="197" formatCode="0_);[Red]\(0\)"/>
    <numFmt numFmtId="198" formatCode="0.0_);[Red]\(0.0\)"/>
    <numFmt numFmtId="200" formatCode="0.0_ "/>
  </numFmts>
  <fonts count="31" x14ac:knownFonts="1">
    <font>
      <sz val="11"/>
      <color theme="1"/>
      <name val="宋体"/>
      <charset val="134"/>
      <scheme val="minor"/>
    </font>
    <font>
      <sz val="10.5"/>
      <color rgb="FF000000"/>
      <name val="楷体"/>
      <charset val="134"/>
    </font>
    <font>
      <b/>
      <sz val="12"/>
      <color rgb="FF000000"/>
      <name val="黑体"/>
      <charset val="134"/>
    </font>
    <font>
      <b/>
      <sz val="10.5"/>
      <color theme="1"/>
      <name val="楷体"/>
      <charset val="134"/>
    </font>
    <font>
      <b/>
      <sz val="10.5"/>
      <color rgb="FF000000"/>
      <name val="楷体"/>
      <charset val="134"/>
    </font>
    <font>
      <sz val="11"/>
      <name val="Times New Roman"/>
      <family val="1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</font>
    <font>
      <sz val="14"/>
      <name val="Times New Roman"/>
      <family val="1"/>
    </font>
    <font>
      <b/>
      <sz val="9"/>
      <name val="宋体"/>
      <charset val="134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宋体"/>
      <charset val="134"/>
    </font>
    <font>
      <sz val="9"/>
      <color rgb="FFFF0000"/>
      <name val="宋体"/>
      <charset val="134"/>
    </font>
    <font>
      <sz val="10"/>
      <name val="微软雅黑"/>
      <charset val="134"/>
    </font>
    <font>
      <strike/>
      <sz val="9"/>
      <name val="Times New Roman"/>
      <family val="1"/>
    </font>
    <font>
      <sz val="10"/>
      <name val="宋体"/>
      <charset val="134"/>
    </font>
    <font>
      <sz val="9"/>
      <color theme="1"/>
      <name val="Times New Roman"/>
      <family val="1"/>
    </font>
    <font>
      <b/>
      <strike/>
      <sz val="9"/>
      <name val="Times New Roman"/>
      <family val="1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rgb="FFFF0000"/>
      <name val="宋体"/>
      <charset val="134"/>
    </font>
    <font>
      <sz val="9"/>
      <name val="Segoe UI Symbol"/>
      <family val="2"/>
    </font>
    <font>
      <sz val="9"/>
      <name val="微软雅黑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3" fillId="0" borderId="0">
      <alignment vertical="center"/>
    </xf>
    <xf numFmtId="0" fontId="22" fillId="0" borderId="0">
      <alignment vertical="center"/>
    </xf>
  </cellStyleXfs>
  <cellXfs count="1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0" fillId="0" borderId="0" xfId="0" applyNumberForma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7" fillId="2" borderId="0" xfId="0" applyFont="1" applyFill="1"/>
    <xf numFmtId="0" fontId="10" fillId="2" borderId="6" xfId="0" applyFont="1" applyFill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textRotation="255" wrapText="1"/>
    </xf>
    <xf numFmtId="0" fontId="12" fillId="2" borderId="6" xfId="0" applyFont="1" applyFill="1" applyBorder="1" applyAlignment="1">
      <alignment horizontal="center" vertical="center" wrapText="1" shrinkToFit="1"/>
    </xf>
    <xf numFmtId="0" fontId="12" fillId="2" borderId="0" xfId="0" applyFont="1" applyFill="1" applyAlignment="1">
      <alignment horizontal="left" vertical="center" wrapText="1"/>
    </xf>
    <xf numFmtId="49" fontId="14" fillId="2" borderId="6" xfId="0" applyNumberFormat="1" applyFont="1" applyFill="1" applyBorder="1" applyAlignment="1">
      <alignment horizontal="center" vertical="center" shrinkToFit="1"/>
    </xf>
    <xf numFmtId="0" fontId="10" fillId="2" borderId="6" xfId="0" applyFont="1" applyFill="1" applyBorder="1" applyAlignment="1">
      <alignment horizontal="center" vertical="center" wrapText="1" readingOrder="2"/>
    </xf>
    <xf numFmtId="0" fontId="15" fillId="2" borderId="6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 shrinkToFit="1"/>
    </xf>
    <xf numFmtId="200" fontId="10" fillId="2" borderId="6" xfId="0" applyNumberFormat="1" applyFont="1" applyFill="1" applyBorder="1" applyAlignment="1">
      <alignment horizontal="center" vertical="center" wrapText="1"/>
    </xf>
    <xf numFmtId="197" fontId="10" fillId="2" borderId="6" xfId="0" applyNumberFormat="1" applyFont="1" applyFill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left" vertical="center" wrapText="1" shrinkToFit="1"/>
    </xf>
    <xf numFmtId="0" fontId="12" fillId="2" borderId="6" xfId="0" applyFont="1" applyFill="1" applyBorder="1" applyAlignment="1">
      <alignment horizontal="left" vertical="center" wrapText="1" shrinkToFit="1"/>
    </xf>
    <xf numFmtId="188" fontId="12" fillId="2" borderId="6" xfId="0" applyNumberFormat="1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 shrinkToFit="1"/>
    </xf>
    <xf numFmtId="49" fontId="15" fillId="2" borderId="6" xfId="0" applyNumberFormat="1" applyFont="1" applyFill="1" applyBorder="1" applyAlignment="1">
      <alignment horizontal="left" vertical="center" wrapText="1" shrinkToFit="1"/>
    </xf>
    <xf numFmtId="0" fontId="12" fillId="2" borderId="6" xfId="0" applyFont="1" applyFill="1" applyBorder="1" applyAlignment="1">
      <alignment horizontal="justify" vertical="center" wrapText="1"/>
    </xf>
    <xf numFmtId="0" fontId="12" fillId="2" borderId="6" xfId="0" applyFont="1" applyFill="1" applyBorder="1" applyAlignment="1">
      <alignment vertical="center" wrapText="1"/>
    </xf>
    <xf numFmtId="200" fontId="12" fillId="2" borderId="6" xfId="0" applyNumberFormat="1" applyFont="1" applyFill="1" applyBorder="1" applyAlignment="1">
      <alignment horizontal="center" vertical="center" wrapText="1"/>
    </xf>
    <xf numFmtId="197" fontId="12" fillId="2" borderId="6" xfId="0" applyNumberFormat="1" applyFont="1" applyFill="1" applyBorder="1" applyAlignment="1">
      <alignment horizontal="center" vertical="center" wrapText="1"/>
    </xf>
    <xf numFmtId="198" fontId="12" fillId="2" borderId="6" xfId="0" applyNumberFormat="1" applyFont="1" applyFill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left" vertical="center" shrinkToFit="1"/>
    </xf>
    <xf numFmtId="0" fontId="15" fillId="2" borderId="6" xfId="0" applyFont="1" applyFill="1" applyBorder="1" applyAlignment="1">
      <alignment horizontal="justify" vertical="center" wrapText="1"/>
    </xf>
    <xf numFmtId="49" fontId="16" fillId="2" borderId="6" xfId="0" applyNumberFormat="1" applyFont="1" applyFill="1" applyBorder="1" applyAlignment="1">
      <alignment horizontal="left" vertical="center" wrapText="1" shrinkToFit="1"/>
    </xf>
    <xf numFmtId="0" fontId="14" fillId="2" borderId="6" xfId="0" applyFont="1" applyFill="1" applyBorder="1" applyAlignment="1">
      <alignment horizontal="left" vertical="center" wrapText="1" shrinkToFit="1"/>
    </xf>
    <xf numFmtId="188" fontId="14" fillId="2" borderId="6" xfId="0" applyNumberFormat="1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 shrinkToFit="1"/>
    </xf>
    <xf numFmtId="0" fontId="15" fillId="0" borderId="6" xfId="0" applyFont="1" applyBorder="1" applyAlignment="1">
      <alignment horizontal="left" vertical="center" wrapText="1"/>
    </xf>
    <xf numFmtId="200" fontId="12" fillId="0" borderId="6" xfId="0" applyNumberFormat="1" applyFont="1" applyBorder="1" applyAlignment="1">
      <alignment horizontal="center" vertical="center" wrapText="1"/>
    </xf>
    <xf numFmtId="197" fontId="12" fillId="0" borderId="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 shrinkToFit="1"/>
    </xf>
    <xf numFmtId="200" fontId="12" fillId="0" borderId="6" xfId="0" applyNumberFormat="1" applyFont="1" applyBorder="1" applyAlignment="1">
      <alignment horizontal="center" vertical="center" wrapText="1" shrinkToFit="1"/>
    </xf>
    <xf numFmtId="197" fontId="12" fillId="0" borderId="6" xfId="0" applyNumberFormat="1" applyFont="1" applyBorder="1" applyAlignment="1">
      <alignment horizontal="center" vertical="center" wrapText="1" shrinkToFit="1"/>
    </xf>
    <xf numFmtId="0" fontId="15" fillId="0" borderId="6" xfId="0" applyFont="1" applyBorder="1" applyAlignment="1">
      <alignment horizontal="left" vertical="center" wrapText="1" shrinkToFit="1"/>
    </xf>
    <xf numFmtId="198" fontId="12" fillId="0" borderId="6" xfId="0" applyNumberFormat="1" applyFont="1" applyBorder="1" applyAlignment="1">
      <alignment horizontal="center" vertical="center" wrapText="1" shrinkToFit="1"/>
    </xf>
    <xf numFmtId="0" fontId="15" fillId="0" borderId="6" xfId="0" applyFont="1" applyBorder="1" applyAlignment="1">
      <alignment horizontal="justify" vertical="center" wrapText="1"/>
    </xf>
    <xf numFmtId="198" fontId="12" fillId="0" borderId="6" xfId="0" applyNumberFormat="1" applyFont="1" applyBorder="1" applyAlignment="1">
      <alignment horizontal="center" vertical="center" wrapText="1"/>
    </xf>
    <xf numFmtId="187" fontId="12" fillId="0" borderId="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/>
    </xf>
    <xf numFmtId="49" fontId="12" fillId="2" borderId="6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14" fontId="12" fillId="0" borderId="6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 shrinkToFit="1"/>
    </xf>
    <xf numFmtId="0" fontId="17" fillId="2" borderId="0" xfId="0" applyFont="1" applyFill="1" applyAlignment="1">
      <alignment horizontal="center" vertical="center"/>
    </xf>
    <xf numFmtId="49" fontId="17" fillId="2" borderId="0" xfId="0" applyNumberFormat="1" applyFont="1" applyFill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/>
    </xf>
    <xf numFmtId="0" fontId="15" fillId="0" borderId="6" xfId="0" applyFont="1" applyBorder="1" applyAlignment="1">
      <alignment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198" fontId="14" fillId="2" borderId="6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center" vertical="center" wrapText="1" shrinkToFit="1"/>
    </xf>
    <xf numFmtId="0" fontId="19" fillId="0" borderId="6" xfId="0" applyFont="1" applyBorder="1" applyAlignment="1">
      <alignment horizontal="center" vertical="center"/>
    </xf>
    <xf numFmtId="187" fontId="12" fillId="0" borderId="6" xfId="0" applyNumberFormat="1" applyFont="1" applyBorder="1" applyAlignment="1">
      <alignment horizontal="center" vertical="center" wrapText="1" shrinkToFit="1"/>
    </xf>
    <xf numFmtId="0" fontId="20" fillId="2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16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14" fontId="18" fillId="0" borderId="6" xfId="0" applyNumberFormat="1" applyFont="1" applyBorder="1" applyAlignment="1">
      <alignment horizontal="center" vertical="center" wrapText="1"/>
    </xf>
    <xf numFmtId="14" fontId="21" fillId="0" borderId="6" xfId="0" applyNumberFormat="1" applyFont="1" applyBorder="1" applyAlignment="1">
      <alignment horizontal="center" vertical="center" wrapText="1"/>
    </xf>
    <xf numFmtId="14" fontId="12" fillId="2" borderId="6" xfId="0" quotePrefix="1" applyNumberFormat="1" applyFont="1" applyFill="1" applyBorder="1" applyAlignment="1">
      <alignment horizontal="center" vertical="center" wrapText="1"/>
    </xf>
    <xf numFmtId="14" fontId="12" fillId="0" borderId="6" xfId="0" quotePrefix="1" applyNumberFormat="1" applyFont="1" applyBorder="1" applyAlignment="1">
      <alignment horizontal="center" vertical="center" wrapText="1"/>
    </xf>
    <xf numFmtId="14" fontId="12" fillId="0" borderId="6" xfId="0" quotePrefix="1" applyNumberFormat="1" applyFont="1" applyBorder="1" applyAlignment="1">
      <alignment horizontal="center" vertical="center" wrapText="1" shrinkToFit="1"/>
    </xf>
    <xf numFmtId="0" fontId="12" fillId="0" borderId="6" xfId="2" quotePrefix="1" applyFont="1" applyBorder="1" applyAlignment="1">
      <alignment horizontal="center" vertical="center"/>
    </xf>
    <xf numFmtId="49" fontId="12" fillId="0" borderId="6" xfId="2" quotePrefix="1" applyNumberFormat="1" applyFont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 readingOrder="2"/>
    </xf>
    <xf numFmtId="0" fontId="11" fillId="2" borderId="6" xfId="0" applyFont="1" applyFill="1" applyBorder="1" applyAlignment="1">
      <alignment horizontal="center" vertical="center" wrapText="1" readingOrder="2"/>
    </xf>
    <xf numFmtId="0" fontId="10" fillId="2" borderId="8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textRotation="255"/>
    </xf>
    <xf numFmtId="0" fontId="11" fillId="2" borderId="6" xfId="0" applyFont="1" applyFill="1" applyBorder="1" applyAlignment="1">
      <alignment horizontal="center" vertical="center" textRotation="255" wrapText="1"/>
    </xf>
    <xf numFmtId="49" fontId="13" fillId="2" borderId="6" xfId="0" applyNumberFormat="1" applyFont="1" applyFill="1" applyBorder="1" applyAlignment="1">
      <alignment horizontal="center" vertical="center" textRotation="255"/>
    </xf>
    <xf numFmtId="0" fontId="11" fillId="0" borderId="6" xfId="0" applyFont="1" applyBorder="1" applyAlignment="1">
      <alignment horizontal="center" vertical="center" textRotation="255" wrapText="1"/>
    </xf>
    <xf numFmtId="0" fontId="10" fillId="0" borderId="6" xfId="0" applyFont="1" applyBorder="1" applyAlignment="1">
      <alignment horizontal="center" vertical="center" wrapText="1" readingOrder="2"/>
    </xf>
    <xf numFmtId="0" fontId="11" fillId="0" borderId="6" xfId="0" applyFont="1" applyBorder="1" applyAlignment="1">
      <alignment horizontal="center" vertical="center" wrapText="1" readingOrder="2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textRotation="255" shrinkToFit="1"/>
    </xf>
    <xf numFmtId="0" fontId="12" fillId="2" borderId="6" xfId="0" applyFont="1" applyFill="1" applyBorder="1" applyAlignment="1">
      <alignment horizontal="center" vertical="center" wrapText="1"/>
    </xf>
    <xf numFmtId="14" fontId="12" fillId="2" borderId="6" xfId="0" quotePrefix="1" applyNumberFormat="1" applyFont="1" applyFill="1" applyBorder="1" applyAlignment="1">
      <alignment horizontal="center" vertical="center" wrapText="1"/>
    </xf>
    <xf numFmtId="14" fontId="12" fillId="2" borderId="6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left" vertical="center" wrapText="1"/>
    </xf>
    <xf numFmtId="0" fontId="30" fillId="2" borderId="6" xfId="0" applyFont="1" applyFill="1" applyBorder="1" applyAlignment="1">
      <alignment horizontal="left" vertical="center" wrapText="1"/>
    </xf>
  </cellXfs>
  <cellStyles count="3">
    <cellStyle name="常规" xfId="0" builtinId="0"/>
    <cellStyle name="常规 2 2" xfId="1" xr:uid="{00000000-0005-0000-0000-00001E000000}"/>
    <cellStyle name="常规 7" xfId="2" xr:uid="{00000000-0005-0000-0000-000030000000}"/>
  </cellStyles>
  <dxfs count="1">
    <dxf>
      <font>
        <color rgb="FFFF0000"/>
      </font>
    </dxf>
  </dxfs>
  <tableStyles count="0" defaultTableStyle="TableStyleMedium2" defaultPivotStyle="PivotStyleMedium9"/>
  <colors>
    <mruColors>
      <color rgb="FF006600"/>
      <color rgb="FF92D050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"/>
  <sheetViews>
    <sheetView tabSelected="1" topLeftCell="A89" workbookViewId="0">
      <selection activeCell="D113" sqref="D113:Q118"/>
    </sheetView>
  </sheetViews>
  <sheetFormatPr defaultColWidth="8.77734375" defaultRowHeight="14.4" x14ac:dyDescent="0.25"/>
  <cols>
    <col min="1" max="1" width="4.6640625" style="12" customWidth="1"/>
    <col min="2" max="2" width="4.33203125" style="12" customWidth="1"/>
    <col min="3" max="3" width="4.6640625" style="12" customWidth="1"/>
    <col min="4" max="4" width="9" style="16" customWidth="1"/>
    <col min="5" max="5" width="25" style="17" customWidth="1"/>
    <col min="6" max="6" width="33" style="17" customWidth="1"/>
    <col min="7" max="7" width="4" style="16" customWidth="1"/>
    <col min="8" max="8" width="4.77734375" style="16" customWidth="1"/>
    <col min="9" max="9" width="3" style="16" customWidth="1"/>
    <col min="10" max="10" width="4.33203125" style="16" customWidth="1"/>
    <col min="11" max="11" width="2.77734375" style="16" customWidth="1"/>
    <col min="12" max="13" width="4.33203125" style="16" customWidth="1"/>
    <col min="14" max="14" width="4.109375" style="16" customWidth="1"/>
    <col min="15" max="15" width="4.33203125" style="16" customWidth="1"/>
    <col min="16" max="16" width="5.109375" style="16" customWidth="1"/>
    <col min="17" max="17" width="6.109375" style="16" customWidth="1"/>
    <col min="18" max="18" width="8.77734375" style="18" customWidth="1"/>
    <col min="19" max="16384" width="8.77734375" style="18"/>
  </cols>
  <sheetData>
    <row r="1" spans="1:32" ht="27" customHeight="1" x14ac:dyDescent="0.25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</row>
    <row r="2" spans="1:32" ht="27.45" customHeight="1" x14ac:dyDescent="0.25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36" t="s">
        <v>7</v>
      </c>
      <c r="H2" s="37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19" t="s">
        <v>16</v>
      </c>
      <c r="Q2" s="19" t="s">
        <v>17</v>
      </c>
      <c r="R2" s="72"/>
      <c r="S2" s="72"/>
      <c r="T2" s="72"/>
      <c r="U2" s="72"/>
      <c r="V2" s="72"/>
      <c r="W2" s="78"/>
      <c r="X2" s="78"/>
      <c r="Y2" s="72"/>
      <c r="Z2" s="72"/>
      <c r="AA2" s="78"/>
      <c r="AB2" s="78"/>
      <c r="AC2" s="78"/>
      <c r="AD2" s="78"/>
      <c r="AE2" s="78"/>
      <c r="AF2" s="78"/>
    </row>
    <row r="3" spans="1:32" ht="25.5" customHeight="1" x14ac:dyDescent="0.25">
      <c r="A3" s="108" t="s">
        <v>18</v>
      </c>
      <c r="B3" s="108" t="s">
        <v>19</v>
      </c>
      <c r="C3" s="117" t="s">
        <v>20</v>
      </c>
      <c r="D3" s="20" t="s">
        <v>21</v>
      </c>
      <c r="E3" s="38" t="s">
        <v>22</v>
      </c>
      <c r="F3" s="39" t="s">
        <v>23</v>
      </c>
      <c r="G3" s="40">
        <v>3</v>
      </c>
      <c r="H3" s="41">
        <v>48</v>
      </c>
      <c r="I3" s="41">
        <v>42</v>
      </c>
      <c r="J3" s="41">
        <v>6</v>
      </c>
      <c r="K3" s="41"/>
      <c r="L3" s="41"/>
      <c r="M3" s="41"/>
      <c r="N3" s="41">
        <v>2</v>
      </c>
      <c r="O3" s="20" t="s">
        <v>24</v>
      </c>
      <c r="P3" s="20" t="s">
        <v>25</v>
      </c>
      <c r="Q3" s="21"/>
    </row>
    <row r="4" spans="1:32" ht="25.95" customHeight="1" x14ac:dyDescent="0.25">
      <c r="A4" s="109"/>
      <c r="B4" s="109"/>
      <c r="C4" s="117"/>
      <c r="D4" s="20" t="s">
        <v>26</v>
      </c>
      <c r="E4" s="42" t="s">
        <v>27</v>
      </c>
      <c r="F4" s="39" t="s">
        <v>28</v>
      </c>
      <c r="G4" s="40">
        <v>3</v>
      </c>
      <c r="H4" s="41">
        <v>48</v>
      </c>
      <c r="I4" s="41">
        <v>42</v>
      </c>
      <c r="J4" s="41">
        <v>6</v>
      </c>
      <c r="K4" s="41"/>
      <c r="L4" s="41"/>
      <c r="M4" s="41"/>
      <c r="N4" s="41">
        <v>1</v>
      </c>
      <c r="O4" s="20" t="s">
        <v>24</v>
      </c>
      <c r="P4" s="20" t="s">
        <v>25</v>
      </c>
      <c r="Q4" s="21"/>
    </row>
    <row r="5" spans="1:32" x14ac:dyDescent="0.25">
      <c r="A5" s="109"/>
      <c r="B5" s="109"/>
      <c r="C5" s="117"/>
      <c r="D5" s="21" t="s">
        <v>29</v>
      </c>
      <c r="E5" s="43" t="s">
        <v>30</v>
      </c>
      <c r="F5" s="44" t="s">
        <v>31</v>
      </c>
      <c r="G5" s="45">
        <v>2</v>
      </c>
      <c r="H5" s="46">
        <v>36</v>
      </c>
      <c r="I5" s="21">
        <v>36</v>
      </c>
      <c r="J5" s="21"/>
      <c r="K5" s="21"/>
      <c r="L5" s="21"/>
      <c r="M5" s="21"/>
      <c r="N5" s="21" t="s">
        <v>32</v>
      </c>
      <c r="O5" s="21" t="s">
        <v>24</v>
      </c>
      <c r="P5" s="97" t="s">
        <v>25</v>
      </c>
      <c r="Q5" s="21"/>
    </row>
    <row r="6" spans="1:32" x14ac:dyDescent="0.25">
      <c r="A6" s="109"/>
      <c r="B6" s="109"/>
      <c r="C6" s="117"/>
      <c r="D6" s="21" t="s">
        <v>33</v>
      </c>
      <c r="E6" s="43" t="s">
        <v>34</v>
      </c>
      <c r="F6" s="44" t="s">
        <v>35</v>
      </c>
      <c r="G6" s="45">
        <v>1</v>
      </c>
      <c r="H6" s="46">
        <f t="shared" ref="H6:H7" si="0">G6*32</f>
        <v>32</v>
      </c>
      <c r="I6" s="46">
        <v>4</v>
      </c>
      <c r="J6" s="21">
        <v>28</v>
      </c>
      <c r="K6" s="21"/>
      <c r="L6" s="21"/>
      <c r="M6" s="21"/>
      <c r="N6" s="21">
        <v>1</v>
      </c>
      <c r="O6" s="21" t="s">
        <v>36</v>
      </c>
      <c r="P6" s="97" t="s">
        <v>25</v>
      </c>
      <c r="Q6" s="21"/>
    </row>
    <row r="7" spans="1:32" x14ac:dyDescent="0.25">
      <c r="A7" s="109"/>
      <c r="B7" s="109"/>
      <c r="C7" s="117"/>
      <c r="D7" s="21" t="s">
        <v>37</v>
      </c>
      <c r="E7" s="43" t="s">
        <v>38</v>
      </c>
      <c r="F7" s="44" t="s">
        <v>39</v>
      </c>
      <c r="G7" s="45">
        <v>1</v>
      </c>
      <c r="H7" s="46">
        <f t="shared" si="0"/>
        <v>32</v>
      </c>
      <c r="I7" s="46">
        <v>4</v>
      </c>
      <c r="J7" s="21">
        <v>28</v>
      </c>
      <c r="K7" s="21"/>
      <c r="L7" s="21"/>
      <c r="M7" s="21"/>
      <c r="N7" s="21">
        <v>2</v>
      </c>
      <c r="O7" s="21" t="s">
        <v>36</v>
      </c>
      <c r="P7" s="97" t="s">
        <v>25</v>
      </c>
      <c r="Q7" s="21"/>
    </row>
    <row r="8" spans="1:32" x14ac:dyDescent="0.25">
      <c r="A8" s="109"/>
      <c r="B8" s="109"/>
      <c r="C8" s="117"/>
      <c r="D8" s="22" t="s">
        <v>40</v>
      </c>
      <c r="E8" s="43" t="s">
        <v>41</v>
      </c>
      <c r="F8" s="44" t="s">
        <v>42</v>
      </c>
      <c r="G8" s="45">
        <v>2</v>
      </c>
      <c r="H8" s="46">
        <f t="shared" ref="H8:H14" si="1">G8*16</f>
        <v>32</v>
      </c>
      <c r="I8" s="46">
        <f t="shared" ref="I8:I14" si="2">H8-J8-K8-L8</f>
        <v>32</v>
      </c>
      <c r="J8" s="21"/>
      <c r="K8" s="21"/>
      <c r="L8" s="21"/>
      <c r="M8" s="21"/>
      <c r="N8" s="21">
        <v>1</v>
      </c>
      <c r="O8" s="21" t="s">
        <v>43</v>
      </c>
      <c r="P8" s="97" t="s">
        <v>25</v>
      </c>
      <c r="Q8" s="126" t="s">
        <v>44</v>
      </c>
    </row>
    <row r="9" spans="1:32" x14ac:dyDescent="0.25">
      <c r="A9" s="109"/>
      <c r="B9" s="109"/>
      <c r="C9" s="117"/>
      <c r="D9" s="22" t="s">
        <v>45</v>
      </c>
      <c r="E9" s="43" t="s">
        <v>46</v>
      </c>
      <c r="F9" s="44" t="s">
        <v>47</v>
      </c>
      <c r="G9" s="45">
        <v>1</v>
      </c>
      <c r="H9" s="46">
        <f t="shared" si="1"/>
        <v>16</v>
      </c>
      <c r="I9" s="46">
        <f t="shared" si="2"/>
        <v>16</v>
      </c>
      <c r="J9" s="21"/>
      <c r="K9" s="21"/>
      <c r="L9" s="21"/>
      <c r="M9" s="21"/>
      <c r="N9" s="21">
        <v>1</v>
      </c>
      <c r="O9" s="21" t="s">
        <v>43</v>
      </c>
      <c r="P9" s="97" t="s">
        <v>25</v>
      </c>
      <c r="Q9" s="126"/>
    </row>
    <row r="10" spans="1:32" x14ac:dyDescent="0.25">
      <c r="A10" s="109"/>
      <c r="B10" s="109"/>
      <c r="C10" s="117"/>
      <c r="D10" s="22" t="s">
        <v>48</v>
      </c>
      <c r="E10" s="43" t="s">
        <v>49</v>
      </c>
      <c r="F10" s="44" t="s">
        <v>50</v>
      </c>
      <c r="G10" s="45">
        <v>2</v>
      </c>
      <c r="H10" s="46">
        <f t="shared" si="1"/>
        <v>32</v>
      </c>
      <c r="I10" s="46">
        <f t="shared" si="2"/>
        <v>32</v>
      </c>
      <c r="J10" s="21"/>
      <c r="K10" s="21"/>
      <c r="L10" s="21"/>
      <c r="M10" s="21"/>
      <c r="N10" s="21">
        <v>2</v>
      </c>
      <c r="O10" s="21" t="s">
        <v>43</v>
      </c>
      <c r="P10" s="97" t="s">
        <v>25</v>
      </c>
      <c r="Q10" s="126"/>
    </row>
    <row r="11" spans="1:32" x14ac:dyDescent="0.25">
      <c r="A11" s="109"/>
      <c r="B11" s="109"/>
      <c r="C11" s="117"/>
      <c r="D11" s="22" t="s">
        <v>51</v>
      </c>
      <c r="E11" s="43" t="s">
        <v>52</v>
      </c>
      <c r="F11" s="44" t="s">
        <v>53</v>
      </c>
      <c r="G11" s="45">
        <v>1</v>
      </c>
      <c r="H11" s="46">
        <f t="shared" si="1"/>
        <v>16</v>
      </c>
      <c r="I11" s="46">
        <f t="shared" si="2"/>
        <v>16</v>
      </c>
      <c r="J11" s="21"/>
      <c r="K11" s="21"/>
      <c r="L11" s="21"/>
      <c r="M11" s="21"/>
      <c r="N11" s="21">
        <v>2</v>
      </c>
      <c r="O11" s="21" t="s">
        <v>43</v>
      </c>
      <c r="P11" s="97" t="s">
        <v>25</v>
      </c>
      <c r="Q11" s="126"/>
    </row>
    <row r="12" spans="1:32" x14ac:dyDescent="0.25">
      <c r="A12" s="109"/>
      <c r="B12" s="109"/>
      <c r="C12" s="117"/>
      <c r="D12" s="22" t="s">
        <v>54</v>
      </c>
      <c r="E12" s="29" t="s">
        <v>55</v>
      </c>
      <c r="F12" s="44" t="s">
        <v>56</v>
      </c>
      <c r="G12" s="45">
        <v>5</v>
      </c>
      <c r="H12" s="46">
        <f t="shared" si="1"/>
        <v>80</v>
      </c>
      <c r="I12" s="46">
        <f t="shared" si="2"/>
        <v>80</v>
      </c>
      <c r="J12" s="21"/>
      <c r="K12" s="21"/>
      <c r="L12" s="21"/>
      <c r="M12" s="21"/>
      <c r="N12" s="21">
        <v>1</v>
      </c>
      <c r="O12" s="21" t="s">
        <v>43</v>
      </c>
      <c r="P12" s="97" t="s">
        <v>25</v>
      </c>
      <c r="Q12" s="21"/>
    </row>
    <row r="13" spans="1:32" x14ac:dyDescent="0.25">
      <c r="A13" s="109"/>
      <c r="B13" s="109"/>
      <c r="C13" s="117"/>
      <c r="D13" s="22" t="s">
        <v>57</v>
      </c>
      <c r="E13" s="29" t="s">
        <v>58</v>
      </c>
      <c r="F13" s="44" t="s">
        <v>59</v>
      </c>
      <c r="G13" s="45">
        <v>5</v>
      </c>
      <c r="H13" s="46">
        <f t="shared" si="1"/>
        <v>80</v>
      </c>
      <c r="I13" s="46">
        <f t="shared" si="2"/>
        <v>80</v>
      </c>
      <c r="J13" s="21"/>
      <c r="K13" s="21"/>
      <c r="L13" s="21"/>
      <c r="M13" s="21"/>
      <c r="N13" s="21">
        <v>2</v>
      </c>
      <c r="O13" s="21" t="s">
        <v>43</v>
      </c>
      <c r="P13" s="97" t="s">
        <v>25</v>
      </c>
      <c r="Q13" s="21"/>
    </row>
    <row r="14" spans="1:32" s="12" customFormat="1" x14ac:dyDescent="0.25">
      <c r="A14" s="109"/>
      <c r="B14" s="109"/>
      <c r="C14" s="117"/>
      <c r="D14" s="21" t="s">
        <v>60</v>
      </c>
      <c r="E14" s="43" t="s">
        <v>61</v>
      </c>
      <c r="F14" s="44" t="s">
        <v>62</v>
      </c>
      <c r="G14" s="45">
        <v>3</v>
      </c>
      <c r="H14" s="46">
        <f t="shared" si="1"/>
        <v>48</v>
      </c>
      <c r="I14" s="46">
        <f t="shared" si="2"/>
        <v>48</v>
      </c>
      <c r="J14" s="21"/>
      <c r="K14" s="21"/>
      <c r="L14" s="21"/>
      <c r="M14" s="21"/>
      <c r="N14" s="21">
        <v>1</v>
      </c>
      <c r="O14" s="21" t="s">
        <v>43</v>
      </c>
      <c r="P14" s="97" t="s">
        <v>25</v>
      </c>
      <c r="Q14" s="21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F14" s="18"/>
    </row>
    <row r="15" spans="1:32" x14ac:dyDescent="0.25">
      <c r="A15" s="109"/>
      <c r="B15" s="109"/>
      <c r="C15" s="117"/>
      <c r="D15" s="21" t="s">
        <v>63</v>
      </c>
      <c r="E15" s="29" t="s">
        <v>64</v>
      </c>
      <c r="F15" s="44" t="s">
        <v>65</v>
      </c>
      <c r="G15" s="45">
        <v>3</v>
      </c>
      <c r="H15" s="21">
        <v>48</v>
      </c>
      <c r="I15" s="21">
        <v>48</v>
      </c>
      <c r="J15" s="22"/>
      <c r="K15" s="22"/>
      <c r="L15" s="22"/>
      <c r="M15" s="22"/>
      <c r="N15" s="21">
        <v>2</v>
      </c>
      <c r="O15" s="21" t="s">
        <v>43</v>
      </c>
      <c r="P15" s="97" t="s">
        <v>25</v>
      </c>
      <c r="Q15" s="126" t="s">
        <v>66</v>
      </c>
    </row>
    <row r="16" spans="1:32" ht="13.95" customHeight="1" x14ac:dyDescent="0.25">
      <c r="A16" s="109"/>
      <c r="B16" s="109"/>
      <c r="C16" s="117"/>
      <c r="D16" s="21" t="s">
        <v>67</v>
      </c>
      <c r="E16" s="29" t="s">
        <v>68</v>
      </c>
      <c r="F16" s="44" t="s">
        <v>69</v>
      </c>
      <c r="G16" s="45">
        <v>3</v>
      </c>
      <c r="H16" s="21">
        <v>48</v>
      </c>
      <c r="I16" s="21">
        <v>48</v>
      </c>
      <c r="J16" s="22"/>
      <c r="K16" s="22"/>
      <c r="L16" s="22"/>
      <c r="M16" s="22"/>
      <c r="N16" s="21">
        <v>2</v>
      </c>
      <c r="O16" s="21" t="s">
        <v>43</v>
      </c>
      <c r="P16" s="97" t="s">
        <v>25</v>
      </c>
      <c r="Q16" s="126"/>
    </row>
    <row r="17" spans="1:17" ht="13.5" customHeight="1" x14ac:dyDescent="0.25">
      <c r="A17" s="109"/>
      <c r="B17" s="109"/>
      <c r="C17" s="117"/>
      <c r="D17" s="21" t="s">
        <v>70</v>
      </c>
      <c r="E17" s="43" t="s">
        <v>71</v>
      </c>
      <c r="F17" s="44" t="s">
        <v>72</v>
      </c>
      <c r="G17" s="45">
        <v>2</v>
      </c>
      <c r="H17" s="46">
        <v>32</v>
      </c>
      <c r="I17" s="46">
        <v>28</v>
      </c>
      <c r="J17" s="21">
        <v>4</v>
      </c>
      <c r="K17" s="21"/>
      <c r="L17" s="21"/>
      <c r="M17" s="21"/>
      <c r="N17" s="21">
        <v>2</v>
      </c>
      <c r="O17" s="21" t="s">
        <v>36</v>
      </c>
      <c r="P17" s="97" t="s">
        <v>25</v>
      </c>
      <c r="Q17" s="21"/>
    </row>
    <row r="18" spans="1:17" ht="13.95" customHeight="1" x14ac:dyDescent="0.25">
      <c r="A18" s="109"/>
      <c r="B18" s="109"/>
      <c r="C18" s="117"/>
      <c r="D18" s="21" t="s">
        <v>73</v>
      </c>
      <c r="E18" s="29" t="s">
        <v>74</v>
      </c>
      <c r="F18" s="29" t="s">
        <v>75</v>
      </c>
      <c r="G18" s="47">
        <v>1</v>
      </c>
      <c r="H18" s="46">
        <f t="shared" ref="H18:H19" si="3">G18*16</f>
        <v>16</v>
      </c>
      <c r="I18" s="46">
        <f t="shared" ref="I18" si="4">H18-J18-K18-L18</f>
        <v>16</v>
      </c>
      <c r="J18" s="22"/>
      <c r="K18" s="22"/>
      <c r="L18" s="22"/>
      <c r="M18" s="22"/>
      <c r="N18" s="22">
        <v>2</v>
      </c>
      <c r="O18" s="21" t="s">
        <v>36</v>
      </c>
      <c r="P18" s="97" t="s">
        <v>25</v>
      </c>
      <c r="Q18" s="21" t="s">
        <v>76</v>
      </c>
    </row>
    <row r="19" spans="1:17" ht="13.95" customHeight="1" x14ac:dyDescent="0.25">
      <c r="A19" s="108" t="s">
        <v>77</v>
      </c>
      <c r="B19" s="108" t="s">
        <v>78</v>
      </c>
      <c r="C19" s="118" t="s">
        <v>79</v>
      </c>
      <c r="D19" s="21" t="s">
        <v>80</v>
      </c>
      <c r="E19" s="29" t="s">
        <v>81</v>
      </c>
      <c r="F19" s="29" t="s">
        <v>82</v>
      </c>
      <c r="G19" s="45">
        <v>4</v>
      </c>
      <c r="H19" s="21">
        <f t="shared" si="3"/>
        <v>64</v>
      </c>
      <c r="I19" s="21">
        <v>48</v>
      </c>
      <c r="J19" s="21"/>
      <c r="K19" s="21"/>
      <c r="L19" s="21">
        <v>16</v>
      </c>
      <c r="M19" s="21"/>
      <c r="N19" s="21">
        <v>1</v>
      </c>
      <c r="O19" s="21" t="s">
        <v>43</v>
      </c>
      <c r="P19" s="21" t="s">
        <v>25</v>
      </c>
      <c r="Q19" s="73"/>
    </row>
    <row r="20" spans="1:17" ht="13.95" customHeight="1" x14ac:dyDescent="0.25">
      <c r="A20" s="109"/>
      <c r="B20" s="109"/>
      <c r="C20" s="118"/>
      <c r="D20" s="21" t="s">
        <v>83</v>
      </c>
      <c r="E20" s="29" t="s">
        <v>84</v>
      </c>
      <c r="F20" s="38" t="s">
        <v>85</v>
      </c>
      <c r="G20" s="45">
        <v>1</v>
      </c>
      <c r="H20" s="21">
        <v>16</v>
      </c>
      <c r="I20" s="21">
        <v>16</v>
      </c>
      <c r="J20" s="21"/>
      <c r="K20" s="21"/>
      <c r="L20" s="21"/>
      <c r="M20" s="21"/>
      <c r="N20" s="21">
        <v>1</v>
      </c>
      <c r="O20" s="21" t="s">
        <v>36</v>
      </c>
      <c r="P20" s="21" t="s">
        <v>25</v>
      </c>
      <c r="Q20" s="73"/>
    </row>
    <row r="21" spans="1:17" ht="13.95" customHeight="1" x14ac:dyDescent="0.25">
      <c r="A21" s="109"/>
      <c r="B21" s="109"/>
      <c r="C21" s="118"/>
      <c r="D21" s="21" t="s">
        <v>86</v>
      </c>
      <c r="E21" s="48" t="s">
        <v>87</v>
      </c>
      <c r="F21" s="38" t="s">
        <v>88</v>
      </c>
      <c r="G21" s="45">
        <v>1</v>
      </c>
      <c r="H21" s="46">
        <f t="shared" ref="H21:H24" si="5">G21*16</f>
        <v>16</v>
      </c>
      <c r="I21" s="46">
        <f t="shared" ref="I21:I24" si="6">H21-J21-K21-L21</f>
        <v>16</v>
      </c>
      <c r="J21" s="21"/>
      <c r="K21" s="21"/>
      <c r="L21" s="21"/>
      <c r="M21" s="21"/>
      <c r="N21" s="21">
        <v>1</v>
      </c>
      <c r="O21" s="21" t="s">
        <v>36</v>
      </c>
      <c r="P21" s="97" t="s">
        <v>25</v>
      </c>
      <c r="Q21" s="97" t="s">
        <v>76</v>
      </c>
    </row>
    <row r="22" spans="1:17" ht="13.95" customHeight="1" x14ac:dyDescent="0.25">
      <c r="A22" s="109"/>
      <c r="B22" s="109"/>
      <c r="C22" s="118"/>
      <c r="D22" s="21" t="s">
        <v>89</v>
      </c>
      <c r="E22" s="43" t="s">
        <v>90</v>
      </c>
      <c r="F22" s="29" t="s">
        <v>91</v>
      </c>
      <c r="G22" s="45">
        <v>4</v>
      </c>
      <c r="H22" s="46">
        <f t="shared" si="5"/>
        <v>64</v>
      </c>
      <c r="I22" s="46">
        <f t="shared" si="6"/>
        <v>64</v>
      </c>
      <c r="J22" s="21"/>
      <c r="K22" s="21"/>
      <c r="L22" s="21"/>
      <c r="M22" s="21"/>
      <c r="N22" s="21">
        <v>2</v>
      </c>
      <c r="O22" s="21" t="s">
        <v>24</v>
      </c>
      <c r="P22" s="97" t="s">
        <v>25</v>
      </c>
      <c r="Q22" s="73"/>
    </row>
    <row r="23" spans="1:17" ht="13.95" customHeight="1" x14ac:dyDescent="0.25">
      <c r="A23" s="109"/>
      <c r="B23" s="109"/>
      <c r="C23" s="118"/>
      <c r="D23" s="21" t="s">
        <v>92</v>
      </c>
      <c r="E23" s="29" t="s">
        <v>93</v>
      </c>
      <c r="F23" s="29" t="s">
        <v>94</v>
      </c>
      <c r="G23" s="47">
        <v>3</v>
      </c>
      <c r="H23" s="46">
        <f t="shared" si="5"/>
        <v>48</v>
      </c>
      <c r="I23" s="46">
        <f t="shared" si="6"/>
        <v>36</v>
      </c>
      <c r="J23" s="22"/>
      <c r="K23" s="22"/>
      <c r="L23" s="22">
        <v>12</v>
      </c>
      <c r="M23" s="22"/>
      <c r="N23" s="21">
        <v>2</v>
      </c>
      <c r="O23" s="21" t="s">
        <v>24</v>
      </c>
      <c r="P23" s="97" t="s">
        <v>25</v>
      </c>
      <c r="Q23" s="127" t="s">
        <v>95</v>
      </c>
    </row>
    <row r="24" spans="1:17" ht="13.95" customHeight="1" x14ac:dyDescent="0.25">
      <c r="A24" s="109"/>
      <c r="B24" s="109"/>
      <c r="C24" s="118"/>
      <c r="D24" s="21" t="s">
        <v>96</v>
      </c>
      <c r="E24" s="29" t="s">
        <v>97</v>
      </c>
      <c r="F24" s="29" t="s">
        <v>98</v>
      </c>
      <c r="G24" s="45">
        <v>3</v>
      </c>
      <c r="H24" s="46">
        <f t="shared" si="5"/>
        <v>48</v>
      </c>
      <c r="I24" s="46">
        <f t="shared" si="6"/>
        <v>36</v>
      </c>
      <c r="J24" s="21"/>
      <c r="K24" s="21"/>
      <c r="L24" s="21">
        <v>12</v>
      </c>
      <c r="M24" s="21">
        <v>20</v>
      </c>
      <c r="N24" s="21">
        <v>2</v>
      </c>
      <c r="O24" s="21" t="s">
        <v>24</v>
      </c>
      <c r="P24" s="97" t="s">
        <v>25</v>
      </c>
      <c r="Q24" s="128"/>
    </row>
    <row r="25" spans="1:17" ht="38.700000000000003" customHeight="1" x14ac:dyDescent="0.25">
      <c r="A25" s="19" t="s">
        <v>99</v>
      </c>
      <c r="B25" s="19" t="s">
        <v>100</v>
      </c>
      <c r="C25" s="23" t="s">
        <v>101</v>
      </c>
      <c r="D25" s="24" t="s">
        <v>102</v>
      </c>
      <c r="E25" s="49" t="s">
        <v>103</v>
      </c>
      <c r="F25" s="29" t="s">
        <v>104</v>
      </c>
      <c r="G25" s="45">
        <v>1</v>
      </c>
      <c r="H25" s="21">
        <v>24</v>
      </c>
      <c r="I25" s="21">
        <v>8</v>
      </c>
      <c r="J25" s="21"/>
      <c r="K25" s="21"/>
      <c r="L25" s="21">
        <v>16</v>
      </c>
      <c r="M25" s="21">
        <v>16</v>
      </c>
      <c r="N25" s="21">
        <v>2</v>
      </c>
      <c r="O25" s="21" t="s">
        <v>36</v>
      </c>
      <c r="P25" s="97" t="s">
        <v>25</v>
      </c>
      <c r="Q25" s="73"/>
    </row>
    <row r="26" spans="1:17" ht="13.95" customHeight="1" x14ac:dyDescent="0.25">
      <c r="A26" s="104" t="s">
        <v>105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7" ht="63" customHeight="1" x14ac:dyDescent="0.25">
      <c r="A27" s="104" t="s">
        <v>106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7" ht="9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74"/>
    </row>
    <row r="29" spans="1:17" ht="19.2" customHeight="1" x14ac:dyDescent="0.25">
      <c r="A29" s="102" t="s">
        <v>107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</row>
    <row r="30" spans="1:17" ht="31.95" customHeight="1" x14ac:dyDescent="0.25">
      <c r="A30" s="19" t="s">
        <v>1</v>
      </c>
      <c r="B30" s="19" t="s">
        <v>2</v>
      </c>
      <c r="C30" s="19" t="s">
        <v>3</v>
      </c>
      <c r="D30" s="19" t="s">
        <v>4</v>
      </c>
      <c r="E30" s="19" t="s">
        <v>5</v>
      </c>
      <c r="F30" s="19" t="s">
        <v>6</v>
      </c>
      <c r="G30" s="36" t="s">
        <v>7</v>
      </c>
      <c r="H30" s="37" t="s">
        <v>8</v>
      </c>
      <c r="I30" s="19" t="s">
        <v>9</v>
      </c>
      <c r="J30" s="19" t="s">
        <v>10</v>
      </c>
      <c r="K30" s="19" t="s">
        <v>11</v>
      </c>
      <c r="L30" s="19" t="s">
        <v>12</v>
      </c>
      <c r="M30" s="19" t="s">
        <v>13</v>
      </c>
      <c r="N30" s="19" t="s">
        <v>14</v>
      </c>
      <c r="O30" s="19" t="s">
        <v>15</v>
      </c>
      <c r="P30" s="19" t="s">
        <v>16</v>
      </c>
      <c r="Q30" s="19" t="s">
        <v>17</v>
      </c>
    </row>
    <row r="31" spans="1:17" ht="38.25" customHeight="1" x14ac:dyDescent="0.25">
      <c r="A31" s="108" t="s">
        <v>18</v>
      </c>
      <c r="B31" s="108" t="s">
        <v>19</v>
      </c>
      <c r="C31" s="119" t="s">
        <v>108</v>
      </c>
      <c r="D31" s="26" t="s">
        <v>109</v>
      </c>
      <c r="E31" s="50" t="s">
        <v>110</v>
      </c>
      <c r="F31" s="51" t="s">
        <v>111</v>
      </c>
      <c r="G31" s="52">
        <v>3</v>
      </c>
      <c r="H31" s="53">
        <v>48</v>
      </c>
      <c r="I31" s="53">
        <v>42</v>
      </c>
      <c r="J31" s="53">
        <v>6</v>
      </c>
      <c r="K31" s="53"/>
      <c r="L31" s="53"/>
      <c r="M31" s="53"/>
      <c r="N31" s="53" t="s">
        <v>112</v>
      </c>
      <c r="O31" s="53" t="s">
        <v>24</v>
      </c>
      <c r="P31" s="53" t="s">
        <v>25</v>
      </c>
      <c r="Q31" s="21"/>
    </row>
    <row r="32" spans="1:17" ht="38.25" customHeight="1" x14ac:dyDescent="0.25">
      <c r="A32" s="109"/>
      <c r="B32" s="109"/>
      <c r="C32" s="119"/>
      <c r="D32" s="26" t="s">
        <v>113</v>
      </c>
      <c r="E32" s="50" t="s">
        <v>114</v>
      </c>
      <c r="F32" s="51" t="s">
        <v>115</v>
      </c>
      <c r="G32" s="52">
        <v>3</v>
      </c>
      <c r="H32" s="53">
        <v>48</v>
      </c>
      <c r="I32" s="53">
        <v>42</v>
      </c>
      <c r="J32" s="53">
        <v>6</v>
      </c>
      <c r="K32" s="53"/>
      <c r="L32" s="53"/>
      <c r="M32" s="53"/>
      <c r="N32" s="53" t="s">
        <v>112</v>
      </c>
      <c r="O32" s="53" t="s">
        <v>24</v>
      </c>
      <c r="P32" s="53" t="s">
        <v>25</v>
      </c>
      <c r="Q32" s="21"/>
    </row>
    <row r="33" spans="1:17" ht="15.75" customHeight="1" x14ac:dyDescent="0.25">
      <c r="A33" s="109"/>
      <c r="B33" s="109"/>
      <c r="C33" s="119"/>
      <c r="D33" s="20" t="s">
        <v>116</v>
      </c>
      <c r="E33" s="38" t="s">
        <v>117</v>
      </c>
      <c r="F33" s="39" t="s">
        <v>118</v>
      </c>
      <c r="G33" s="40">
        <v>3</v>
      </c>
      <c r="H33" s="41">
        <v>48</v>
      </c>
      <c r="I33" s="41">
        <v>42</v>
      </c>
      <c r="J33" s="41">
        <v>6</v>
      </c>
      <c r="K33" s="41"/>
      <c r="L33" s="41"/>
      <c r="M33" s="41"/>
      <c r="N33" s="41">
        <v>6</v>
      </c>
      <c r="O33" s="41" t="s">
        <v>24</v>
      </c>
      <c r="P33" s="41" t="s">
        <v>25</v>
      </c>
      <c r="Q33" s="21"/>
    </row>
    <row r="34" spans="1:17" ht="15.75" customHeight="1" x14ac:dyDescent="0.25">
      <c r="A34" s="109"/>
      <c r="B34" s="109"/>
      <c r="C34" s="119"/>
      <c r="D34" s="21" t="s">
        <v>119</v>
      </c>
      <c r="E34" s="29" t="s">
        <v>120</v>
      </c>
      <c r="F34" s="29" t="s">
        <v>121</v>
      </c>
      <c r="G34" s="45">
        <v>1.5</v>
      </c>
      <c r="H34" s="46">
        <v>48</v>
      </c>
      <c r="I34" s="21">
        <v>48</v>
      </c>
      <c r="J34" s="21"/>
      <c r="K34" s="21"/>
      <c r="L34" s="21"/>
      <c r="M34" s="21"/>
      <c r="N34" s="67" t="s">
        <v>122</v>
      </c>
      <c r="O34" s="21" t="s">
        <v>36</v>
      </c>
      <c r="P34" s="97" t="s">
        <v>25</v>
      </c>
      <c r="Q34" s="21"/>
    </row>
    <row r="35" spans="1:17" ht="25.95" customHeight="1" x14ac:dyDescent="0.25">
      <c r="A35" s="109"/>
      <c r="B35" s="109"/>
      <c r="C35" s="119"/>
      <c r="D35" s="21" t="s">
        <v>123</v>
      </c>
      <c r="E35" s="28" t="s">
        <v>124</v>
      </c>
      <c r="F35" s="29" t="s">
        <v>125</v>
      </c>
      <c r="G35" s="45">
        <v>1</v>
      </c>
      <c r="H35" s="46">
        <v>32</v>
      </c>
      <c r="I35" s="21">
        <v>32</v>
      </c>
      <c r="J35" s="21"/>
      <c r="K35" s="21"/>
      <c r="L35" s="21"/>
      <c r="M35" s="21"/>
      <c r="N35" s="67" t="s">
        <v>126</v>
      </c>
      <c r="O35" s="21" t="s">
        <v>36</v>
      </c>
      <c r="P35" s="97" t="s">
        <v>25</v>
      </c>
      <c r="Q35" s="21"/>
    </row>
    <row r="36" spans="1:17" ht="15.75" customHeight="1" x14ac:dyDescent="0.25">
      <c r="A36" s="109"/>
      <c r="B36" s="109"/>
      <c r="C36" s="119"/>
      <c r="D36" s="21" t="s">
        <v>127</v>
      </c>
      <c r="E36" s="29" t="s">
        <v>128</v>
      </c>
      <c r="F36" s="29" t="s">
        <v>129</v>
      </c>
      <c r="G36" s="45">
        <v>1</v>
      </c>
      <c r="H36" s="46">
        <f>G36*32</f>
        <v>32</v>
      </c>
      <c r="I36" s="46">
        <v>4</v>
      </c>
      <c r="J36" s="21">
        <v>28</v>
      </c>
      <c r="K36" s="21"/>
      <c r="L36" s="21"/>
      <c r="M36" s="21"/>
      <c r="N36" s="21">
        <v>3</v>
      </c>
      <c r="O36" s="21" t="s">
        <v>36</v>
      </c>
      <c r="P36" s="97" t="s">
        <v>25</v>
      </c>
      <c r="Q36" s="21"/>
    </row>
    <row r="37" spans="1:17" ht="15.75" customHeight="1" x14ac:dyDescent="0.25">
      <c r="A37" s="109"/>
      <c r="B37" s="109"/>
      <c r="C37" s="119"/>
      <c r="D37" s="21" t="s">
        <v>130</v>
      </c>
      <c r="E37" s="29" t="s">
        <v>131</v>
      </c>
      <c r="F37" s="29" t="s">
        <v>132</v>
      </c>
      <c r="G37" s="45">
        <v>1</v>
      </c>
      <c r="H37" s="46">
        <f>G37*32</f>
        <v>32</v>
      </c>
      <c r="I37" s="46">
        <v>4</v>
      </c>
      <c r="J37" s="21">
        <v>28</v>
      </c>
      <c r="K37" s="21"/>
      <c r="L37" s="21"/>
      <c r="M37" s="21"/>
      <c r="N37" s="21">
        <v>4</v>
      </c>
      <c r="O37" s="21" t="s">
        <v>36</v>
      </c>
      <c r="P37" s="97" t="s">
        <v>25</v>
      </c>
      <c r="Q37" s="21"/>
    </row>
    <row r="38" spans="1:17" x14ac:dyDescent="0.25">
      <c r="A38" s="109"/>
      <c r="B38" s="109"/>
      <c r="C38" s="119"/>
      <c r="D38" s="22" t="s">
        <v>133</v>
      </c>
      <c r="E38" s="29" t="s">
        <v>134</v>
      </c>
      <c r="F38" s="29" t="s">
        <v>135</v>
      </c>
      <c r="G38" s="45">
        <v>2</v>
      </c>
      <c r="H38" s="46">
        <f>G38*16</f>
        <v>32</v>
      </c>
      <c r="I38" s="46">
        <f t="shared" ref="I38:I39" si="7">H38-J38-K38-L38</f>
        <v>32</v>
      </c>
      <c r="J38" s="21"/>
      <c r="K38" s="21"/>
      <c r="L38" s="21"/>
      <c r="M38" s="21"/>
      <c r="N38" s="67" t="s">
        <v>136</v>
      </c>
      <c r="O38" s="21" t="s">
        <v>43</v>
      </c>
      <c r="P38" s="97" t="s">
        <v>25</v>
      </c>
      <c r="Q38" s="21" t="s">
        <v>44</v>
      </c>
    </row>
    <row r="39" spans="1:17" x14ac:dyDescent="0.25">
      <c r="A39" s="109"/>
      <c r="B39" s="109"/>
      <c r="C39" s="119"/>
      <c r="D39" s="21" t="s">
        <v>137</v>
      </c>
      <c r="E39" s="29" t="s">
        <v>138</v>
      </c>
      <c r="F39" s="29" t="s">
        <v>139</v>
      </c>
      <c r="G39" s="45">
        <v>3</v>
      </c>
      <c r="H39" s="46">
        <f>G39*16</f>
        <v>48</v>
      </c>
      <c r="I39" s="46">
        <f t="shared" si="7"/>
        <v>48</v>
      </c>
      <c r="J39" s="21"/>
      <c r="K39" s="21"/>
      <c r="L39" s="21"/>
      <c r="M39" s="21"/>
      <c r="N39" s="21">
        <v>4</v>
      </c>
      <c r="O39" s="21" t="s">
        <v>43</v>
      </c>
      <c r="P39" s="97" t="s">
        <v>25</v>
      </c>
      <c r="Q39" s="21"/>
    </row>
    <row r="40" spans="1:17" x14ac:dyDescent="0.25">
      <c r="A40" s="109"/>
      <c r="B40" s="109"/>
      <c r="C40" s="119"/>
      <c r="D40" s="21" t="s">
        <v>140</v>
      </c>
      <c r="E40" s="29" t="s">
        <v>141</v>
      </c>
      <c r="F40" s="29" t="s">
        <v>142</v>
      </c>
      <c r="G40" s="45">
        <v>3</v>
      </c>
      <c r="H40" s="21">
        <v>48</v>
      </c>
      <c r="I40" s="21">
        <v>48</v>
      </c>
      <c r="J40" s="22"/>
      <c r="K40" s="22"/>
      <c r="L40" s="22"/>
      <c r="M40" s="22"/>
      <c r="N40" s="21">
        <v>3</v>
      </c>
      <c r="O40" s="21" t="s">
        <v>43</v>
      </c>
      <c r="P40" s="97" t="s">
        <v>25</v>
      </c>
      <c r="Q40" s="126" t="s">
        <v>66</v>
      </c>
    </row>
    <row r="41" spans="1:17" x14ac:dyDescent="0.25">
      <c r="A41" s="109"/>
      <c r="B41" s="109"/>
      <c r="C41" s="119"/>
      <c r="D41" s="21" t="s">
        <v>143</v>
      </c>
      <c r="E41" s="29" t="s">
        <v>144</v>
      </c>
      <c r="F41" s="39" t="s">
        <v>145</v>
      </c>
      <c r="G41" s="45">
        <v>3</v>
      </c>
      <c r="H41" s="21">
        <v>48</v>
      </c>
      <c r="I41" s="21">
        <v>48</v>
      </c>
      <c r="J41" s="22"/>
      <c r="K41" s="22"/>
      <c r="L41" s="22"/>
      <c r="M41" s="22"/>
      <c r="N41" s="21">
        <v>3</v>
      </c>
      <c r="O41" s="21" t="s">
        <v>43</v>
      </c>
      <c r="P41" s="97" t="s">
        <v>25</v>
      </c>
      <c r="Q41" s="126"/>
    </row>
    <row r="42" spans="1:17" ht="24" x14ac:dyDescent="0.25">
      <c r="A42" s="109"/>
      <c r="B42" s="109"/>
      <c r="C42" s="119"/>
      <c r="D42" s="21" t="s">
        <v>146</v>
      </c>
      <c r="E42" s="29" t="s">
        <v>147</v>
      </c>
      <c r="F42" s="29" t="s">
        <v>148</v>
      </c>
      <c r="G42" s="45">
        <v>2</v>
      </c>
      <c r="H42" s="46">
        <v>32</v>
      </c>
      <c r="I42" s="21">
        <v>24</v>
      </c>
      <c r="J42" s="21">
        <v>8</v>
      </c>
      <c r="K42" s="21"/>
      <c r="L42" s="21"/>
      <c r="M42" s="21"/>
      <c r="N42" s="67" t="s">
        <v>149</v>
      </c>
      <c r="O42" s="21" t="s">
        <v>36</v>
      </c>
      <c r="P42" s="97" t="s">
        <v>25</v>
      </c>
      <c r="Q42" s="21"/>
    </row>
    <row r="43" spans="1:17" ht="13.95" customHeight="1" x14ac:dyDescent="0.25">
      <c r="A43" s="109"/>
      <c r="B43" s="109"/>
      <c r="C43" s="119"/>
      <c r="D43" s="21" t="s">
        <v>150</v>
      </c>
      <c r="E43" s="43" t="s">
        <v>151</v>
      </c>
      <c r="F43" s="29" t="s">
        <v>152</v>
      </c>
      <c r="G43" s="47">
        <v>2</v>
      </c>
      <c r="H43" s="21">
        <v>32</v>
      </c>
      <c r="I43" s="21">
        <v>32</v>
      </c>
      <c r="J43" s="21"/>
      <c r="K43" s="21"/>
      <c r="L43" s="21"/>
      <c r="M43" s="21"/>
      <c r="N43" s="21">
        <v>3</v>
      </c>
      <c r="O43" s="21" t="s">
        <v>36</v>
      </c>
      <c r="P43" s="97" t="s">
        <v>25</v>
      </c>
      <c r="Q43" s="21"/>
    </row>
    <row r="44" spans="1:17" ht="21.45" customHeight="1" x14ac:dyDescent="0.25">
      <c r="A44" s="109"/>
      <c r="B44" s="113" t="s">
        <v>153</v>
      </c>
      <c r="C44" s="117" t="s">
        <v>154</v>
      </c>
      <c r="D44" s="138" t="s">
        <v>393</v>
      </c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21"/>
    </row>
    <row r="45" spans="1:17" ht="21" customHeight="1" x14ac:dyDescent="0.25">
      <c r="A45" s="109"/>
      <c r="B45" s="114"/>
      <c r="C45" s="117"/>
      <c r="D45" s="139" t="s">
        <v>394</v>
      </c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21"/>
    </row>
    <row r="46" spans="1:17" ht="38.25" customHeight="1" x14ac:dyDescent="0.25">
      <c r="A46" s="27" t="s">
        <v>155</v>
      </c>
      <c r="B46" s="30" t="s">
        <v>153</v>
      </c>
      <c r="C46" s="31" t="s">
        <v>156</v>
      </c>
      <c r="D46" s="138" t="s">
        <v>395</v>
      </c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21"/>
    </row>
    <row r="47" spans="1:17" ht="13.95" customHeight="1" x14ac:dyDescent="0.25">
      <c r="A47" s="108" t="s">
        <v>77</v>
      </c>
      <c r="B47" s="108" t="s">
        <v>78</v>
      </c>
      <c r="C47" s="120" t="s">
        <v>157</v>
      </c>
      <c r="D47" s="32" t="s">
        <v>158</v>
      </c>
      <c r="E47" s="54" t="s">
        <v>159</v>
      </c>
      <c r="F47" s="34" t="s">
        <v>160</v>
      </c>
      <c r="G47" s="55">
        <v>4</v>
      </c>
      <c r="H47" s="56">
        <v>64</v>
      </c>
      <c r="I47" s="56">
        <v>64</v>
      </c>
      <c r="J47" s="32"/>
      <c r="K47" s="32"/>
      <c r="L47" s="32"/>
      <c r="M47" s="32"/>
      <c r="N47" s="68" t="s">
        <v>112</v>
      </c>
      <c r="O47" s="32" t="s">
        <v>43</v>
      </c>
      <c r="P47" s="98" t="s">
        <v>25</v>
      </c>
      <c r="Q47" s="75"/>
    </row>
    <row r="48" spans="1:17" ht="13.95" customHeight="1" x14ac:dyDescent="0.25">
      <c r="A48" s="108"/>
      <c r="B48" s="108"/>
      <c r="C48" s="120"/>
      <c r="D48" s="33" t="s">
        <v>161</v>
      </c>
      <c r="E48" s="57" t="s">
        <v>162</v>
      </c>
      <c r="F48" s="57" t="s">
        <v>163</v>
      </c>
      <c r="G48" s="58">
        <v>4</v>
      </c>
      <c r="H48" s="59">
        <v>64</v>
      </c>
      <c r="I48" s="59">
        <v>64</v>
      </c>
      <c r="J48" s="35"/>
      <c r="K48" s="35"/>
      <c r="L48" s="35"/>
      <c r="M48" s="35"/>
      <c r="N48" s="70" t="s">
        <v>164</v>
      </c>
      <c r="O48" s="35" t="s">
        <v>43</v>
      </c>
      <c r="P48" s="99" t="s">
        <v>25</v>
      </c>
      <c r="Q48" s="75"/>
    </row>
    <row r="49" spans="1:17" ht="13.95" customHeight="1" x14ac:dyDescent="0.25">
      <c r="A49" s="108"/>
      <c r="B49" s="108"/>
      <c r="C49" s="120"/>
      <c r="D49" s="32" t="s">
        <v>165</v>
      </c>
      <c r="E49" s="54" t="s">
        <v>166</v>
      </c>
      <c r="F49" s="34" t="s">
        <v>167</v>
      </c>
      <c r="G49" s="55">
        <v>4</v>
      </c>
      <c r="H49" s="56">
        <f t="shared" ref="H49" si="8">G49*16</f>
        <v>64</v>
      </c>
      <c r="I49" s="56">
        <f t="shared" ref="I49" si="9">H49-J49-K49-L49</f>
        <v>64</v>
      </c>
      <c r="J49" s="32"/>
      <c r="K49" s="32"/>
      <c r="L49" s="32"/>
      <c r="M49" s="32"/>
      <c r="N49" s="68" t="s">
        <v>168</v>
      </c>
      <c r="O49" s="32" t="s">
        <v>43</v>
      </c>
      <c r="P49" s="98" t="s">
        <v>25</v>
      </c>
      <c r="Q49" s="75"/>
    </row>
    <row r="50" spans="1:17" ht="13.95" customHeight="1" x14ac:dyDescent="0.25">
      <c r="A50" s="108"/>
      <c r="B50" s="108"/>
      <c r="C50" s="120"/>
      <c r="D50" s="32" t="s">
        <v>169</v>
      </c>
      <c r="E50" s="60" t="s">
        <v>170</v>
      </c>
      <c r="F50" s="57" t="s">
        <v>171</v>
      </c>
      <c r="G50" s="58">
        <v>4</v>
      </c>
      <c r="H50" s="59">
        <v>64</v>
      </c>
      <c r="I50" s="59">
        <v>64</v>
      </c>
      <c r="J50" s="35"/>
      <c r="K50" s="35"/>
      <c r="L50" s="35"/>
      <c r="M50" s="35"/>
      <c r="N50" s="35">
        <v>5</v>
      </c>
      <c r="O50" s="35" t="s">
        <v>43</v>
      </c>
      <c r="P50" s="99" t="s">
        <v>25</v>
      </c>
      <c r="Q50" s="75"/>
    </row>
    <row r="51" spans="1:17" ht="13.95" customHeight="1" x14ac:dyDescent="0.25">
      <c r="A51" s="108" t="s">
        <v>172</v>
      </c>
      <c r="B51" s="108" t="s">
        <v>173</v>
      </c>
      <c r="C51" s="120" t="s">
        <v>79</v>
      </c>
      <c r="D51" s="32" t="s">
        <v>174</v>
      </c>
      <c r="E51" s="34" t="s">
        <v>175</v>
      </c>
      <c r="F51" s="34" t="s">
        <v>176</v>
      </c>
      <c r="G51" s="55">
        <v>3</v>
      </c>
      <c r="H51" s="56">
        <v>48</v>
      </c>
      <c r="I51" s="56">
        <v>48</v>
      </c>
      <c r="J51" s="32"/>
      <c r="K51" s="32"/>
      <c r="L51" s="32"/>
      <c r="M51" s="32"/>
      <c r="N51" s="68">
        <v>3</v>
      </c>
      <c r="O51" s="32" t="s">
        <v>43</v>
      </c>
      <c r="P51" s="98" t="s">
        <v>25</v>
      </c>
      <c r="Q51" s="75"/>
    </row>
    <row r="52" spans="1:17" ht="13.95" customHeight="1" x14ac:dyDescent="0.25">
      <c r="A52" s="108"/>
      <c r="B52" s="108"/>
      <c r="C52" s="120"/>
      <c r="D52" s="32" t="s">
        <v>177</v>
      </c>
      <c r="E52" s="57" t="s">
        <v>178</v>
      </c>
      <c r="F52" s="57" t="s">
        <v>179</v>
      </c>
      <c r="G52" s="58">
        <v>3</v>
      </c>
      <c r="H52" s="35">
        <v>48</v>
      </c>
      <c r="I52" s="35">
        <v>48</v>
      </c>
      <c r="J52" s="35"/>
      <c r="K52" s="35"/>
      <c r="L52" s="35"/>
      <c r="M52" s="35"/>
      <c r="N52" s="35" t="s">
        <v>168</v>
      </c>
      <c r="O52" s="35" t="s">
        <v>43</v>
      </c>
      <c r="P52" s="35" t="s">
        <v>25</v>
      </c>
      <c r="Q52" s="75"/>
    </row>
    <row r="53" spans="1:17" ht="13.95" customHeight="1" x14ac:dyDescent="0.25">
      <c r="A53" s="108"/>
      <c r="B53" s="109"/>
      <c r="C53" s="120"/>
      <c r="D53" s="32" t="s">
        <v>180</v>
      </c>
      <c r="E53" s="60" t="s">
        <v>181</v>
      </c>
      <c r="F53" s="57" t="s">
        <v>182</v>
      </c>
      <c r="G53" s="61">
        <v>3</v>
      </c>
      <c r="H53" s="59">
        <v>48</v>
      </c>
      <c r="I53" s="59">
        <v>48</v>
      </c>
      <c r="J53" s="35"/>
      <c r="K53" s="35"/>
      <c r="L53" s="35"/>
      <c r="M53" s="35"/>
      <c r="N53" s="35">
        <v>4</v>
      </c>
      <c r="O53" s="35" t="s">
        <v>24</v>
      </c>
      <c r="P53" s="35" t="s">
        <v>25</v>
      </c>
      <c r="Q53" s="75"/>
    </row>
    <row r="54" spans="1:17" ht="13.95" customHeight="1" x14ac:dyDescent="0.25">
      <c r="A54" s="108"/>
      <c r="B54" s="109"/>
      <c r="C54" s="120"/>
      <c r="D54" s="32" t="s">
        <v>180</v>
      </c>
      <c r="E54" s="62" t="s">
        <v>183</v>
      </c>
      <c r="F54" s="34" t="s">
        <v>184</v>
      </c>
      <c r="G54" s="63">
        <v>2</v>
      </c>
      <c r="H54" s="64">
        <v>32</v>
      </c>
      <c r="I54" s="56">
        <v>32</v>
      </c>
      <c r="J54" s="32"/>
      <c r="K54" s="32"/>
      <c r="L54" s="32"/>
      <c r="M54" s="32"/>
      <c r="N54" s="32">
        <v>5</v>
      </c>
      <c r="O54" s="32" t="s">
        <v>43</v>
      </c>
      <c r="P54" s="98" t="s">
        <v>25</v>
      </c>
      <c r="Q54" s="76"/>
    </row>
    <row r="55" spans="1:17" ht="13.95" customHeight="1" x14ac:dyDescent="0.25">
      <c r="A55" s="108"/>
      <c r="B55" s="109"/>
      <c r="C55" s="120"/>
      <c r="D55" s="21" t="s">
        <v>185</v>
      </c>
      <c r="E55" s="28" t="s">
        <v>186</v>
      </c>
      <c r="F55" s="29" t="s">
        <v>187</v>
      </c>
      <c r="G55" s="47">
        <v>2</v>
      </c>
      <c r="H55" s="46">
        <f>G55*16</f>
        <v>32</v>
      </c>
      <c r="I55" s="46">
        <f>H55-J55-K55-L55</f>
        <v>32</v>
      </c>
      <c r="J55" s="22"/>
      <c r="K55" s="22"/>
      <c r="L55" s="22"/>
      <c r="M55" s="22"/>
      <c r="N55" s="22">
        <v>6</v>
      </c>
      <c r="O55" s="21" t="s">
        <v>24</v>
      </c>
      <c r="P55" s="97" t="s">
        <v>25</v>
      </c>
      <c r="Q55" s="75"/>
    </row>
    <row r="56" spans="1:17" ht="13.95" customHeight="1" x14ac:dyDescent="0.25">
      <c r="A56" s="110" t="s">
        <v>172</v>
      </c>
      <c r="B56" s="115" t="s">
        <v>188</v>
      </c>
      <c r="C56" s="106" t="s">
        <v>189</v>
      </c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</row>
    <row r="57" spans="1:17" ht="15" customHeight="1" x14ac:dyDescent="0.25">
      <c r="A57" s="111"/>
      <c r="B57" s="116"/>
      <c r="C57" s="121" t="s">
        <v>190</v>
      </c>
      <c r="D57" s="33" t="s">
        <v>191</v>
      </c>
      <c r="E57" s="57" t="s">
        <v>192</v>
      </c>
      <c r="F57" s="57" t="s">
        <v>193</v>
      </c>
      <c r="G57" s="58">
        <v>3</v>
      </c>
      <c r="H57" s="35">
        <v>48</v>
      </c>
      <c r="I57" s="35">
        <v>48</v>
      </c>
      <c r="J57" s="35"/>
      <c r="K57" s="35"/>
      <c r="L57" s="35"/>
      <c r="M57" s="35"/>
      <c r="N57" s="35">
        <v>5</v>
      </c>
      <c r="O57" s="35" t="s">
        <v>24</v>
      </c>
      <c r="P57" s="35" t="s">
        <v>25</v>
      </c>
      <c r="Q57" s="77"/>
    </row>
    <row r="58" spans="1:17" ht="15" customHeight="1" x14ac:dyDescent="0.25">
      <c r="A58" s="111"/>
      <c r="B58" s="116"/>
      <c r="C58" s="122"/>
      <c r="D58" s="35" t="s">
        <v>102</v>
      </c>
      <c r="E58" s="57" t="s">
        <v>194</v>
      </c>
      <c r="F58" s="57" t="s">
        <v>195</v>
      </c>
      <c r="G58" s="58">
        <v>1</v>
      </c>
      <c r="H58" s="35">
        <v>24</v>
      </c>
      <c r="I58" s="35">
        <v>8</v>
      </c>
      <c r="J58" s="35"/>
      <c r="K58" s="35">
        <v>16</v>
      </c>
      <c r="L58" s="35"/>
      <c r="M58" s="35"/>
      <c r="N58" s="35">
        <v>5</v>
      </c>
      <c r="O58" s="35" t="s">
        <v>36</v>
      </c>
      <c r="P58" s="35" t="s">
        <v>25</v>
      </c>
      <c r="Q58" s="77"/>
    </row>
    <row r="59" spans="1:17" ht="15" customHeight="1" x14ac:dyDescent="0.25">
      <c r="A59" s="111"/>
      <c r="B59" s="116"/>
      <c r="C59" s="122"/>
      <c r="D59" s="33" t="s">
        <v>196</v>
      </c>
      <c r="E59" s="57" t="s">
        <v>197</v>
      </c>
      <c r="F59" s="57" t="s">
        <v>198</v>
      </c>
      <c r="G59" s="61">
        <v>3</v>
      </c>
      <c r="H59" s="35">
        <v>48</v>
      </c>
      <c r="I59" s="35">
        <v>36</v>
      </c>
      <c r="J59" s="35"/>
      <c r="K59" s="35">
        <v>12</v>
      </c>
      <c r="L59" s="35"/>
      <c r="M59" s="35"/>
      <c r="N59" s="35">
        <v>5</v>
      </c>
      <c r="O59" s="35" t="s">
        <v>24</v>
      </c>
      <c r="P59" s="99" t="s">
        <v>25</v>
      </c>
      <c r="Q59" s="77"/>
    </row>
    <row r="60" spans="1:17" ht="15" customHeight="1" x14ac:dyDescent="0.25">
      <c r="A60" s="111"/>
      <c r="B60" s="116"/>
      <c r="C60" s="122"/>
      <c r="D60" s="33" t="s">
        <v>199</v>
      </c>
      <c r="E60" s="57" t="s">
        <v>200</v>
      </c>
      <c r="F60" s="57" t="s">
        <v>201</v>
      </c>
      <c r="G60" s="61">
        <v>3</v>
      </c>
      <c r="H60" s="59">
        <v>48</v>
      </c>
      <c r="I60" s="59">
        <v>36</v>
      </c>
      <c r="J60" s="35"/>
      <c r="K60" s="66"/>
      <c r="L60" s="35">
        <v>12</v>
      </c>
      <c r="M60" s="35"/>
      <c r="N60" s="35">
        <v>6</v>
      </c>
      <c r="O60" s="35" t="s">
        <v>24</v>
      </c>
      <c r="P60" s="99" t="s">
        <v>25</v>
      </c>
      <c r="Q60" s="77"/>
    </row>
    <row r="61" spans="1:17" ht="15" customHeight="1" x14ac:dyDescent="0.25">
      <c r="A61" s="111"/>
      <c r="B61" s="116"/>
      <c r="C61" s="122"/>
      <c r="D61" s="33" t="s">
        <v>202</v>
      </c>
      <c r="E61" s="57" t="s">
        <v>203</v>
      </c>
      <c r="F61" s="57" t="s">
        <v>204</v>
      </c>
      <c r="G61" s="61">
        <v>3</v>
      </c>
      <c r="H61" s="59">
        <v>48</v>
      </c>
      <c r="I61" s="59">
        <v>32</v>
      </c>
      <c r="J61" s="35"/>
      <c r="K61" s="35"/>
      <c r="L61" s="35">
        <v>16</v>
      </c>
      <c r="M61" s="35">
        <v>16</v>
      </c>
      <c r="N61" s="35">
        <v>4</v>
      </c>
      <c r="O61" s="35" t="s">
        <v>36</v>
      </c>
      <c r="P61" s="99" t="s">
        <v>25</v>
      </c>
      <c r="Q61" s="77"/>
    </row>
    <row r="62" spans="1:17" ht="13.95" customHeight="1" x14ac:dyDescent="0.25">
      <c r="A62" s="111"/>
      <c r="B62" s="116"/>
      <c r="C62" s="123" t="s">
        <v>205</v>
      </c>
      <c r="D62" s="33" t="s">
        <v>206</v>
      </c>
      <c r="E62" s="57" t="s">
        <v>207</v>
      </c>
      <c r="F62" s="57" t="s">
        <v>208</v>
      </c>
      <c r="G62" s="58">
        <v>2</v>
      </c>
      <c r="H62" s="35">
        <v>32</v>
      </c>
      <c r="I62" s="35">
        <v>32</v>
      </c>
      <c r="J62" s="35"/>
      <c r="K62" s="35"/>
      <c r="L62" s="35"/>
      <c r="M62" s="35"/>
      <c r="N62" s="35">
        <v>3</v>
      </c>
      <c r="O62" s="35" t="s">
        <v>36</v>
      </c>
      <c r="P62" s="35" t="s">
        <v>25</v>
      </c>
      <c r="Q62" s="77" t="s">
        <v>76</v>
      </c>
    </row>
    <row r="63" spans="1:17" ht="13.95" customHeight="1" x14ac:dyDescent="0.25">
      <c r="A63" s="111"/>
      <c r="B63" s="116"/>
      <c r="C63" s="124"/>
      <c r="D63" s="33" t="s">
        <v>209</v>
      </c>
      <c r="E63" s="34" t="s">
        <v>210</v>
      </c>
      <c r="F63" s="34" t="s">
        <v>211</v>
      </c>
      <c r="G63" s="55">
        <v>2</v>
      </c>
      <c r="H63" s="56">
        <v>32</v>
      </c>
      <c r="I63" s="32">
        <v>16</v>
      </c>
      <c r="J63" s="32"/>
      <c r="K63" s="32">
        <v>16</v>
      </c>
      <c r="L63" s="32"/>
      <c r="M63" s="32"/>
      <c r="N63" s="32">
        <v>4</v>
      </c>
      <c r="O63" s="32" t="s">
        <v>36</v>
      </c>
      <c r="P63" s="32" t="s">
        <v>25</v>
      </c>
      <c r="Q63" s="77" t="s">
        <v>76</v>
      </c>
    </row>
    <row r="64" spans="1:17" ht="19.05" customHeight="1" x14ac:dyDescent="0.25">
      <c r="A64" s="111"/>
      <c r="B64" s="116"/>
      <c r="C64" s="124"/>
      <c r="D64" s="33" t="s">
        <v>212</v>
      </c>
      <c r="E64" s="65" t="s">
        <v>213</v>
      </c>
      <c r="F64" s="34" t="s">
        <v>214</v>
      </c>
      <c r="G64" s="55">
        <v>3</v>
      </c>
      <c r="H64" s="56">
        <f>G64*16</f>
        <v>48</v>
      </c>
      <c r="I64" s="56">
        <v>24</v>
      </c>
      <c r="J64" s="32"/>
      <c r="K64" s="32">
        <v>24</v>
      </c>
      <c r="L64" s="32"/>
      <c r="M64" s="32"/>
      <c r="N64" s="32">
        <v>5</v>
      </c>
      <c r="O64" s="32" t="s">
        <v>36</v>
      </c>
      <c r="P64" s="98" t="s">
        <v>25</v>
      </c>
      <c r="Q64" s="77"/>
    </row>
    <row r="65" spans="1:17" ht="16.95" customHeight="1" x14ac:dyDescent="0.25">
      <c r="A65" s="111"/>
      <c r="B65" s="116"/>
      <c r="C65" s="124"/>
      <c r="D65" s="33" t="s">
        <v>215</v>
      </c>
      <c r="E65" s="57" t="s">
        <v>216</v>
      </c>
      <c r="F65" s="57" t="s">
        <v>217</v>
      </c>
      <c r="G65" s="58">
        <v>2</v>
      </c>
      <c r="H65" s="35">
        <v>32</v>
      </c>
      <c r="I65" s="35">
        <v>26</v>
      </c>
      <c r="J65" s="35"/>
      <c r="K65" s="35">
        <v>6</v>
      </c>
      <c r="L65" s="35"/>
      <c r="M65" s="35"/>
      <c r="N65" s="35">
        <v>6</v>
      </c>
      <c r="O65" s="35" t="s">
        <v>24</v>
      </c>
      <c r="P65" s="35" t="s">
        <v>25</v>
      </c>
      <c r="Q65" s="90" t="s">
        <v>218</v>
      </c>
    </row>
    <row r="66" spans="1:17" ht="13.95" customHeight="1" x14ac:dyDescent="0.25">
      <c r="A66" s="111"/>
      <c r="B66" s="116"/>
      <c r="C66" s="123" t="s">
        <v>219</v>
      </c>
      <c r="D66" s="32" t="s">
        <v>220</v>
      </c>
      <c r="E66" s="57" t="s">
        <v>221</v>
      </c>
      <c r="F66" s="57" t="s">
        <v>222</v>
      </c>
      <c r="G66" s="61">
        <v>2</v>
      </c>
      <c r="H66" s="59">
        <v>32</v>
      </c>
      <c r="I66" s="59">
        <v>32</v>
      </c>
      <c r="J66" s="35"/>
      <c r="K66" s="77"/>
      <c r="L66" s="35"/>
      <c r="M66" s="35">
        <v>24</v>
      </c>
      <c r="N66" s="86">
        <v>3</v>
      </c>
      <c r="O66" s="35" t="s">
        <v>36</v>
      </c>
      <c r="P66" s="99" t="s">
        <v>25</v>
      </c>
      <c r="Q66" s="91"/>
    </row>
    <row r="67" spans="1:17" ht="13.95" customHeight="1" x14ac:dyDescent="0.25">
      <c r="A67" s="111"/>
      <c r="B67" s="116"/>
      <c r="C67" s="124"/>
      <c r="D67" s="32" t="s">
        <v>223</v>
      </c>
      <c r="E67" s="57" t="s">
        <v>224</v>
      </c>
      <c r="F67" s="57" t="s">
        <v>225</v>
      </c>
      <c r="G67" s="61">
        <v>2</v>
      </c>
      <c r="H67" s="59">
        <v>32</v>
      </c>
      <c r="I67" s="59">
        <v>32</v>
      </c>
      <c r="J67" s="35"/>
      <c r="K67" s="77"/>
      <c r="L67" s="35"/>
      <c r="M67" s="35">
        <v>24</v>
      </c>
      <c r="N67" s="86">
        <v>4</v>
      </c>
      <c r="O67" s="35" t="s">
        <v>36</v>
      </c>
      <c r="P67" s="99" t="s">
        <v>25</v>
      </c>
      <c r="Q67" s="77" t="s">
        <v>76</v>
      </c>
    </row>
    <row r="68" spans="1:17" ht="13.95" customHeight="1" x14ac:dyDescent="0.25">
      <c r="A68" s="111"/>
      <c r="B68" s="116"/>
      <c r="C68" s="124"/>
      <c r="D68" s="32" t="s">
        <v>226</v>
      </c>
      <c r="E68" s="60" t="s">
        <v>227</v>
      </c>
      <c r="F68" s="57" t="s">
        <v>228</v>
      </c>
      <c r="G68" s="61">
        <v>2</v>
      </c>
      <c r="H68" s="56">
        <f>G68*16</f>
        <v>32</v>
      </c>
      <c r="I68" s="59">
        <v>32</v>
      </c>
      <c r="J68" s="35"/>
      <c r="K68" s="77"/>
      <c r="L68" s="35"/>
      <c r="M68" s="77">
        <v>16</v>
      </c>
      <c r="N68" s="86">
        <v>5</v>
      </c>
      <c r="O68" s="35" t="s">
        <v>36</v>
      </c>
      <c r="P68" s="99" t="s">
        <v>25</v>
      </c>
      <c r="Q68" s="77" t="s">
        <v>76</v>
      </c>
    </row>
    <row r="69" spans="1:17" ht="13.95" customHeight="1" x14ac:dyDescent="0.25">
      <c r="A69" s="111"/>
      <c r="B69" s="116"/>
      <c r="C69" s="124"/>
      <c r="D69" s="32" t="s">
        <v>229</v>
      </c>
      <c r="E69" s="57" t="s">
        <v>230</v>
      </c>
      <c r="F69" s="80" t="s">
        <v>231</v>
      </c>
      <c r="G69" s="61">
        <v>2</v>
      </c>
      <c r="H69" s="56">
        <f>G69*16</f>
        <v>32</v>
      </c>
      <c r="I69" s="77">
        <v>16</v>
      </c>
      <c r="J69" s="35"/>
      <c r="K69" s="77"/>
      <c r="L69" s="77">
        <v>16</v>
      </c>
      <c r="M69" s="77">
        <v>16</v>
      </c>
      <c r="N69" s="86">
        <v>5</v>
      </c>
      <c r="O69" s="35" t="s">
        <v>36</v>
      </c>
      <c r="P69" s="99" t="s">
        <v>25</v>
      </c>
      <c r="Q69" s="77"/>
    </row>
    <row r="70" spans="1:17" ht="13.95" customHeight="1" x14ac:dyDescent="0.25">
      <c r="A70" s="111"/>
      <c r="B70" s="116"/>
      <c r="C70" s="124"/>
      <c r="D70" s="32" t="s">
        <v>232</v>
      </c>
      <c r="E70" s="57" t="s">
        <v>233</v>
      </c>
      <c r="F70" s="57" t="s">
        <v>234</v>
      </c>
      <c r="G70" s="61">
        <v>2</v>
      </c>
      <c r="H70" s="56">
        <f t="shared" ref="H70:H72" si="10">G70*16</f>
        <v>32</v>
      </c>
      <c r="I70" s="59">
        <v>32</v>
      </c>
      <c r="J70" s="35"/>
      <c r="K70" s="77"/>
      <c r="L70" s="35"/>
      <c r="M70" s="77"/>
      <c r="N70" s="86">
        <v>6</v>
      </c>
      <c r="O70" s="35" t="s">
        <v>36</v>
      </c>
      <c r="P70" s="98" t="s">
        <v>25</v>
      </c>
      <c r="Q70" s="77" t="s">
        <v>76</v>
      </c>
    </row>
    <row r="71" spans="1:17" ht="13.95" customHeight="1" x14ac:dyDescent="0.25">
      <c r="A71" s="111"/>
      <c r="B71" s="116"/>
      <c r="C71" s="124"/>
      <c r="D71" s="32" t="s">
        <v>235</v>
      </c>
      <c r="E71" s="57" t="s">
        <v>236</v>
      </c>
      <c r="F71" s="57" t="s">
        <v>237</v>
      </c>
      <c r="G71" s="61">
        <v>2</v>
      </c>
      <c r="H71" s="59">
        <v>32</v>
      </c>
      <c r="I71" s="59">
        <v>32</v>
      </c>
      <c r="J71" s="35"/>
      <c r="K71" s="77"/>
      <c r="L71" s="35"/>
      <c r="M71" s="35">
        <v>24</v>
      </c>
      <c r="N71" s="86">
        <v>6</v>
      </c>
      <c r="O71" s="35" t="s">
        <v>24</v>
      </c>
      <c r="P71" s="98" t="s">
        <v>25</v>
      </c>
      <c r="Q71" s="77" t="s">
        <v>76</v>
      </c>
    </row>
    <row r="72" spans="1:17" ht="13.95" customHeight="1" x14ac:dyDescent="0.25">
      <c r="A72" s="111"/>
      <c r="B72" s="116"/>
      <c r="C72" s="124"/>
      <c r="D72" s="32" t="s">
        <v>238</v>
      </c>
      <c r="E72" s="60" t="s">
        <v>239</v>
      </c>
      <c r="F72" s="57" t="s">
        <v>240</v>
      </c>
      <c r="G72" s="61">
        <v>2</v>
      </c>
      <c r="H72" s="56">
        <f t="shared" si="10"/>
        <v>32</v>
      </c>
      <c r="I72" s="59">
        <v>32</v>
      </c>
      <c r="J72" s="35"/>
      <c r="K72" s="77"/>
      <c r="L72" s="35"/>
      <c r="M72" s="35"/>
      <c r="N72" s="35">
        <v>6</v>
      </c>
      <c r="O72" s="35" t="s">
        <v>24</v>
      </c>
      <c r="P72" s="98" t="s">
        <v>25</v>
      </c>
      <c r="Q72" s="77"/>
    </row>
    <row r="73" spans="1:17" ht="13.95" customHeight="1" x14ac:dyDescent="0.25">
      <c r="A73" s="111"/>
      <c r="B73" s="116"/>
      <c r="C73" s="123" t="s">
        <v>241</v>
      </c>
      <c r="D73" s="32" t="s">
        <v>242</v>
      </c>
      <c r="E73" s="34" t="s">
        <v>243</v>
      </c>
      <c r="F73" s="34" t="s">
        <v>244</v>
      </c>
      <c r="G73" s="55">
        <v>2</v>
      </c>
      <c r="H73" s="56">
        <v>32</v>
      </c>
      <c r="I73" s="32">
        <v>24</v>
      </c>
      <c r="J73" s="32"/>
      <c r="K73" s="32"/>
      <c r="L73" s="32">
        <v>8</v>
      </c>
      <c r="M73" s="77"/>
      <c r="N73" s="32">
        <v>4</v>
      </c>
      <c r="O73" s="32" t="s">
        <v>36</v>
      </c>
      <c r="P73" s="32" t="s">
        <v>25</v>
      </c>
      <c r="Q73" s="66"/>
    </row>
    <row r="74" spans="1:17" ht="13.95" customHeight="1" x14ac:dyDescent="0.25">
      <c r="A74" s="111"/>
      <c r="B74" s="116"/>
      <c r="C74" s="124"/>
      <c r="D74" s="35" t="s">
        <v>245</v>
      </c>
      <c r="E74" s="54" t="s">
        <v>246</v>
      </c>
      <c r="F74" s="34" t="s">
        <v>247</v>
      </c>
      <c r="G74" s="63">
        <v>3</v>
      </c>
      <c r="H74" s="56">
        <v>48</v>
      </c>
      <c r="I74" s="56">
        <v>32</v>
      </c>
      <c r="J74" s="32"/>
      <c r="K74" s="76"/>
      <c r="L74" s="32">
        <v>16</v>
      </c>
      <c r="M74" s="32">
        <v>32</v>
      </c>
      <c r="N74" s="32">
        <v>5</v>
      </c>
      <c r="O74" s="87" t="s">
        <v>24</v>
      </c>
      <c r="P74" s="32" t="s">
        <v>25</v>
      </c>
      <c r="Q74" s="32"/>
    </row>
    <row r="75" spans="1:17" ht="13.95" customHeight="1" x14ac:dyDescent="0.25">
      <c r="A75" s="111"/>
      <c r="B75" s="116"/>
      <c r="C75" s="124"/>
      <c r="D75" s="33" t="s">
        <v>248</v>
      </c>
      <c r="E75" s="60" t="s">
        <v>249</v>
      </c>
      <c r="F75" s="57" t="s">
        <v>250</v>
      </c>
      <c r="G75" s="63">
        <v>2</v>
      </c>
      <c r="H75" s="56">
        <v>32</v>
      </c>
      <c r="I75" s="56">
        <v>16</v>
      </c>
      <c r="J75" s="35"/>
      <c r="K75" s="35"/>
      <c r="L75" s="35">
        <v>16</v>
      </c>
      <c r="M75" s="32">
        <v>16</v>
      </c>
      <c r="N75" s="88">
        <v>6</v>
      </c>
      <c r="O75" s="35" t="s">
        <v>36</v>
      </c>
      <c r="P75" s="32" t="s">
        <v>25</v>
      </c>
      <c r="Q75" s="92"/>
    </row>
    <row r="76" spans="1:17" ht="13.95" customHeight="1" x14ac:dyDescent="0.25">
      <c r="A76" s="111"/>
      <c r="B76" s="116"/>
      <c r="C76" s="124"/>
      <c r="D76" s="32" t="s">
        <v>251</v>
      </c>
      <c r="E76" s="34" t="s">
        <v>252</v>
      </c>
      <c r="F76" s="34" t="s">
        <v>253</v>
      </c>
      <c r="G76" s="63">
        <v>3</v>
      </c>
      <c r="H76" s="32">
        <v>48</v>
      </c>
      <c r="I76" s="32">
        <v>36</v>
      </c>
      <c r="J76" s="32"/>
      <c r="K76" s="32"/>
      <c r="L76" s="32">
        <v>12</v>
      </c>
      <c r="M76" s="32">
        <v>12</v>
      </c>
      <c r="N76" s="32">
        <v>5</v>
      </c>
      <c r="O76" s="35" t="s">
        <v>36</v>
      </c>
      <c r="P76" s="32" t="s">
        <v>25</v>
      </c>
      <c r="Q76" s="77" t="s">
        <v>76</v>
      </c>
    </row>
    <row r="77" spans="1:17" ht="15.75" customHeight="1" x14ac:dyDescent="0.25">
      <c r="A77" s="111"/>
      <c r="B77" s="116"/>
      <c r="C77" s="124"/>
      <c r="D77" s="35" t="s">
        <v>245</v>
      </c>
      <c r="E77" s="81" t="s">
        <v>254</v>
      </c>
      <c r="F77" s="34" t="s">
        <v>255</v>
      </c>
      <c r="G77" s="63">
        <v>3</v>
      </c>
      <c r="H77" s="56">
        <v>48</v>
      </c>
      <c r="I77" s="56">
        <v>32</v>
      </c>
      <c r="J77" s="32"/>
      <c r="K77" s="32"/>
      <c r="L77" s="32">
        <v>16</v>
      </c>
      <c r="M77" s="32">
        <v>16</v>
      </c>
      <c r="N77" s="32">
        <v>5</v>
      </c>
      <c r="O77" s="32" t="s">
        <v>36</v>
      </c>
      <c r="P77" s="32" t="s">
        <v>25</v>
      </c>
      <c r="Q77" s="93" t="s">
        <v>218</v>
      </c>
    </row>
    <row r="78" spans="1:17" ht="13.95" customHeight="1" x14ac:dyDescent="0.25">
      <c r="A78" s="111"/>
      <c r="B78" s="116"/>
      <c r="C78" s="123" t="s">
        <v>256</v>
      </c>
      <c r="D78" s="32" t="s">
        <v>257</v>
      </c>
      <c r="E78" s="57" t="s">
        <v>258</v>
      </c>
      <c r="F78" s="57" t="s">
        <v>259</v>
      </c>
      <c r="G78" s="61">
        <v>3</v>
      </c>
      <c r="H78" s="35">
        <v>48</v>
      </c>
      <c r="I78" s="35">
        <v>32</v>
      </c>
      <c r="J78" s="35"/>
      <c r="K78" s="35">
        <v>16</v>
      </c>
      <c r="L78" s="35"/>
      <c r="M78" s="35">
        <v>16</v>
      </c>
      <c r="N78" s="35">
        <v>6</v>
      </c>
      <c r="O78" s="35" t="s">
        <v>24</v>
      </c>
      <c r="P78" s="35" t="s">
        <v>25</v>
      </c>
      <c r="Q78" s="77"/>
    </row>
    <row r="79" spans="1:17" ht="13.95" customHeight="1" x14ac:dyDescent="0.25">
      <c r="A79" s="111"/>
      <c r="B79" s="116"/>
      <c r="C79" s="124"/>
      <c r="D79" s="33" t="s">
        <v>260</v>
      </c>
      <c r="E79" s="57" t="s">
        <v>261</v>
      </c>
      <c r="F79" s="57" t="s">
        <v>262</v>
      </c>
      <c r="G79" s="61">
        <v>3</v>
      </c>
      <c r="H79" s="59">
        <v>48</v>
      </c>
      <c r="I79" s="59">
        <v>36</v>
      </c>
      <c r="J79" s="35"/>
      <c r="K79" s="35"/>
      <c r="L79" s="35">
        <v>12</v>
      </c>
      <c r="M79" s="35"/>
      <c r="N79" s="35">
        <v>6</v>
      </c>
      <c r="O79" s="35" t="s">
        <v>24</v>
      </c>
      <c r="P79" s="99" t="s">
        <v>25</v>
      </c>
      <c r="Q79" s="77"/>
    </row>
    <row r="80" spans="1:17" ht="13.95" customHeight="1" x14ac:dyDescent="0.25">
      <c r="A80" s="111"/>
      <c r="B80" s="116"/>
      <c r="C80" s="124"/>
      <c r="D80" s="33" t="s">
        <v>263</v>
      </c>
      <c r="E80" s="57" t="s">
        <v>264</v>
      </c>
      <c r="F80" s="57" t="s">
        <v>265</v>
      </c>
      <c r="G80" s="58">
        <v>3</v>
      </c>
      <c r="H80" s="35">
        <v>48</v>
      </c>
      <c r="I80" s="35">
        <v>32</v>
      </c>
      <c r="J80" s="35"/>
      <c r="K80" s="66"/>
      <c r="L80" s="35">
        <v>16</v>
      </c>
      <c r="M80" s="35"/>
      <c r="N80" s="35">
        <v>6</v>
      </c>
      <c r="O80" s="35" t="s">
        <v>36</v>
      </c>
      <c r="P80" s="35" t="s">
        <v>25</v>
      </c>
      <c r="Q80" s="77"/>
    </row>
    <row r="81" spans="1:32" ht="24.75" customHeight="1" x14ac:dyDescent="0.25">
      <c r="A81" s="111"/>
      <c r="B81" s="116"/>
      <c r="C81" s="124"/>
      <c r="D81" s="32" t="s">
        <v>266</v>
      </c>
      <c r="E81" s="76" t="s">
        <v>267</v>
      </c>
      <c r="F81" s="34" t="s">
        <v>268</v>
      </c>
      <c r="G81" s="63">
        <v>3</v>
      </c>
      <c r="H81" s="56">
        <v>48</v>
      </c>
      <c r="I81" s="56">
        <v>32</v>
      </c>
      <c r="J81" s="32"/>
      <c r="K81" s="32"/>
      <c r="L81" s="32">
        <v>16</v>
      </c>
      <c r="M81" s="32"/>
      <c r="N81" s="32">
        <v>5</v>
      </c>
      <c r="O81" s="32" t="s">
        <v>36</v>
      </c>
      <c r="P81" s="98" t="s">
        <v>25</v>
      </c>
      <c r="Q81" s="94"/>
    </row>
    <row r="82" spans="1:32" s="13" customFormat="1" ht="15.75" customHeight="1" x14ac:dyDescent="0.25">
      <c r="A82" s="111"/>
      <c r="B82" s="116"/>
      <c r="C82" s="124" t="s">
        <v>269</v>
      </c>
      <c r="D82" s="33" t="s">
        <v>270</v>
      </c>
      <c r="E82" s="57" t="s">
        <v>271</v>
      </c>
      <c r="F82" s="57" t="s">
        <v>272</v>
      </c>
      <c r="G82" s="61">
        <v>3</v>
      </c>
      <c r="H82" s="59">
        <v>48</v>
      </c>
      <c r="I82" s="35">
        <v>32</v>
      </c>
      <c r="J82" s="35"/>
      <c r="K82" s="35"/>
      <c r="L82" s="35">
        <v>16</v>
      </c>
      <c r="M82" s="35">
        <v>16</v>
      </c>
      <c r="N82" s="35">
        <v>4</v>
      </c>
      <c r="O82" s="35" t="s">
        <v>24</v>
      </c>
      <c r="P82" s="99" t="s">
        <v>25</v>
      </c>
      <c r="Q82" s="77"/>
    </row>
    <row r="83" spans="1:32" s="13" customFormat="1" ht="15.75" customHeight="1" x14ac:dyDescent="0.25">
      <c r="A83" s="111"/>
      <c r="B83" s="116"/>
      <c r="C83" s="124"/>
      <c r="D83" s="33" t="s">
        <v>273</v>
      </c>
      <c r="E83" s="57" t="s">
        <v>274</v>
      </c>
      <c r="F83" s="57" t="s">
        <v>275</v>
      </c>
      <c r="G83" s="61">
        <v>2</v>
      </c>
      <c r="H83" s="59">
        <v>32</v>
      </c>
      <c r="I83" s="59">
        <v>16</v>
      </c>
      <c r="J83" s="35"/>
      <c r="K83" s="35"/>
      <c r="L83" s="35">
        <v>16</v>
      </c>
      <c r="M83" s="35">
        <v>16</v>
      </c>
      <c r="N83" s="35">
        <v>5</v>
      </c>
      <c r="O83" s="87" t="s">
        <v>36</v>
      </c>
      <c r="P83" s="99" t="s">
        <v>25</v>
      </c>
      <c r="Q83" s="94"/>
    </row>
    <row r="84" spans="1:32" ht="13.95" customHeight="1" x14ac:dyDescent="0.25">
      <c r="A84" s="111"/>
      <c r="B84" s="116"/>
      <c r="C84" s="124"/>
      <c r="D84" s="33" t="s">
        <v>276</v>
      </c>
      <c r="E84" s="57" t="s">
        <v>277</v>
      </c>
      <c r="F84" s="57" t="s">
        <v>278</v>
      </c>
      <c r="G84" s="61">
        <v>3</v>
      </c>
      <c r="H84" s="59">
        <v>48</v>
      </c>
      <c r="I84" s="59">
        <v>36</v>
      </c>
      <c r="J84" s="35"/>
      <c r="K84" s="35"/>
      <c r="L84" s="35">
        <v>12</v>
      </c>
      <c r="M84" s="35"/>
      <c r="N84" s="35">
        <v>5</v>
      </c>
      <c r="O84" s="35" t="s">
        <v>36</v>
      </c>
      <c r="P84" s="99" t="s">
        <v>25</v>
      </c>
      <c r="Q84" s="66"/>
    </row>
    <row r="85" spans="1:32" ht="13.95" customHeight="1" x14ac:dyDescent="0.25">
      <c r="A85" s="111"/>
      <c r="B85" s="116"/>
      <c r="C85" s="124"/>
      <c r="D85" s="33" t="s">
        <v>279</v>
      </c>
      <c r="E85" s="57" t="s">
        <v>280</v>
      </c>
      <c r="F85" s="57" t="s">
        <v>281</v>
      </c>
      <c r="G85" s="58">
        <v>2</v>
      </c>
      <c r="H85" s="59">
        <v>32</v>
      </c>
      <c r="I85" s="59">
        <v>24</v>
      </c>
      <c r="J85" s="35"/>
      <c r="K85" s="35"/>
      <c r="L85" s="35">
        <v>8</v>
      </c>
      <c r="M85" s="35"/>
      <c r="N85" s="35">
        <v>5</v>
      </c>
      <c r="O85" s="35" t="s">
        <v>36</v>
      </c>
      <c r="P85" s="35" t="s">
        <v>25</v>
      </c>
      <c r="Q85" s="66"/>
    </row>
    <row r="86" spans="1:32" ht="13.95" customHeight="1" x14ac:dyDescent="0.25">
      <c r="A86" s="111"/>
      <c r="B86" s="116"/>
      <c r="C86" s="124"/>
      <c r="D86" s="33" t="s">
        <v>282</v>
      </c>
      <c r="E86" s="57" t="s">
        <v>283</v>
      </c>
      <c r="F86" s="57" t="s">
        <v>284</v>
      </c>
      <c r="G86" s="61">
        <v>3</v>
      </c>
      <c r="H86" s="59">
        <v>48</v>
      </c>
      <c r="I86" s="59">
        <v>36</v>
      </c>
      <c r="J86" s="35"/>
      <c r="K86" s="35"/>
      <c r="L86" s="35">
        <v>12</v>
      </c>
      <c r="M86" s="35">
        <v>21</v>
      </c>
      <c r="N86" s="35">
        <v>4</v>
      </c>
      <c r="O86" s="35" t="s">
        <v>36</v>
      </c>
      <c r="P86" s="99" t="s">
        <v>25</v>
      </c>
      <c r="Q86" s="66"/>
    </row>
    <row r="87" spans="1:32" ht="13.95" customHeight="1" x14ac:dyDescent="0.25">
      <c r="A87" s="111"/>
      <c r="B87" s="116"/>
      <c r="C87" s="124"/>
      <c r="D87" s="32" t="s">
        <v>285</v>
      </c>
      <c r="E87" s="57" t="s">
        <v>286</v>
      </c>
      <c r="F87" s="57" t="s">
        <v>287</v>
      </c>
      <c r="G87" s="61">
        <v>3</v>
      </c>
      <c r="H87" s="59">
        <v>48</v>
      </c>
      <c r="I87" s="59">
        <v>48</v>
      </c>
      <c r="J87" s="35"/>
      <c r="K87" s="35"/>
      <c r="L87" s="35"/>
      <c r="M87" s="35"/>
      <c r="N87" s="35">
        <v>3</v>
      </c>
      <c r="O87" s="35" t="s">
        <v>36</v>
      </c>
      <c r="P87" s="99" t="s">
        <v>25</v>
      </c>
      <c r="Q87" s="66"/>
    </row>
    <row r="88" spans="1:32" ht="13.95" customHeight="1" x14ac:dyDescent="0.25">
      <c r="A88" s="111"/>
      <c r="B88" s="116"/>
      <c r="C88" s="124"/>
      <c r="D88" s="32" t="s">
        <v>288</v>
      </c>
      <c r="E88" s="54" t="s">
        <v>289</v>
      </c>
      <c r="F88" s="65" t="s">
        <v>290</v>
      </c>
      <c r="G88" s="63">
        <v>2</v>
      </c>
      <c r="H88" s="56">
        <v>32</v>
      </c>
      <c r="I88" s="56">
        <v>8</v>
      </c>
      <c r="J88" s="32">
        <v>24</v>
      </c>
      <c r="K88" s="32"/>
      <c r="L88" s="32"/>
      <c r="M88" s="32"/>
      <c r="N88" s="32">
        <v>4</v>
      </c>
      <c r="O88" s="32" t="s">
        <v>36</v>
      </c>
      <c r="P88" s="98" t="s">
        <v>25</v>
      </c>
      <c r="Q88" s="90"/>
    </row>
    <row r="89" spans="1:32" s="14" customFormat="1" ht="13.95" customHeight="1" x14ac:dyDescent="0.25">
      <c r="A89" s="111"/>
      <c r="B89" s="116"/>
      <c r="C89" s="124"/>
      <c r="D89" s="100" t="s">
        <v>291</v>
      </c>
      <c r="E89" s="101" t="s">
        <v>292</v>
      </c>
      <c r="F89" s="101" t="s">
        <v>293</v>
      </c>
      <c r="G89" s="61">
        <v>2</v>
      </c>
      <c r="H89" s="59">
        <v>32</v>
      </c>
      <c r="I89" s="59">
        <v>32</v>
      </c>
      <c r="J89" s="35"/>
      <c r="K89" s="35"/>
      <c r="L89" s="35"/>
      <c r="M89" s="35"/>
      <c r="N89" s="35">
        <v>3</v>
      </c>
      <c r="O89" s="35" t="s">
        <v>36</v>
      </c>
      <c r="P89" s="99" t="s">
        <v>25</v>
      </c>
      <c r="Q89" s="66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F89" s="18"/>
    </row>
    <row r="90" spans="1:32" ht="13.95" customHeight="1" x14ac:dyDescent="0.25">
      <c r="A90" s="111"/>
      <c r="B90" s="116"/>
      <c r="C90" s="124"/>
      <c r="D90" s="33" t="s">
        <v>294</v>
      </c>
      <c r="E90" s="57" t="s">
        <v>295</v>
      </c>
      <c r="F90" s="57" t="s">
        <v>296</v>
      </c>
      <c r="G90" s="61">
        <v>3</v>
      </c>
      <c r="H90" s="59">
        <v>48</v>
      </c>
      <c r="I90" s="59">
        <v>38</v>
      </c>
      <c r="J90" s="35"/>
      <c r="K90" s="35"/>
      <c r="L90" s="35">
        <v>10</v>
      </c>
      <c r="M90" s="35">
        <v>20</v>
      </c>
      <c r="N90" s="35">
        <v>6</v>
      </c>
      <c r="O90" s="35" t="s">
        <v>24</v>
      </c>
      <c r="P90" s="99" t="s">
        <v>25</v>
      </c>
      <c r="Q90" s="77"/>
    </row>
    <row r="91" spans="1:32" ht="13.95" customHeight="1" x14ac:dyDescent="0.25">
      <c r="A91" s="111"/>
      <c r="B91" s="116"/>
      <c r="C91" s="124"/>
      <c r="D91" s="79" t="s">
        <v>273</v>
      </c>
      <c r="E91" s="82" t="s">
        <v>297</v>
      </c>
      <c r="F91" s="83" t="s">
        <v>298</v>
      </c>
      <c r="G91" s="84">
        <v>2</v>
      </c>
      <c r="H91" s="79">
        <f>G91*16</f>
        <v>32</v>
      </c>
      <c r="I91" s="79">
        <v>32</v>
      </c>
      <c r="J91" s="79"/>
      <c r="K91" s="79"/>
      <c r="L91" s="79"/>
      <c r="M91" s="79"/>
      <c r="N91" s="79">
        <v>2</v>
      </c>
      <c r="O91" s="79" t="s">
        <v>36</v>
      </c>
      <c r="P91" s="89" t="s">
        <v>25</v>
      </c>
      <c r="Q91" s="77"/>
    </row>
    <row r="92" spans="1:32" ht="16.2" customHeight="1" x14ac:dyDescent="0.25">
      <c r="A92" s="112"/>
      <c r="B92" s="116"/>
      <c r="C92" s="124"/>
      <c r="D92" s="32" t="s">
        <v>299</v>
      </c>
      <c r="E92" s="81" t="s">
        <v>300</v>
      </c>
      <c r="F92" s="34" t="s">
        <v>301</v>
      </c>
      <c r="G92" s="63">
        <v>3</v>
      </c>
      <c r="H92" s="32">
        <v>48</v>
      </c>
      <c r="I92" s="32">
        <v>32</v>
      </c>
      <c r="J92" s="32"/>
      <c r="K92" s="32"/>
      <c r="L92" s="32">
        <v>16</v>
      </c>
      <c r="M92" s="32">
        <v>16</v>
      </c>
      <c r="N92" s="32">
        <v>6</v>
      </c>
      <c r="O92" s="32" t="s">
        <v>36</v>
      </c>
      <c r="P92" s="98" t="s">
        <v>25</v>
      </c>
      <c r="Q92" s="90" t="s">
        <v>302</v>
      </c>
    </row>
    <row r="93" spans="1:32" ht="13.95" customHeight="1" x14ac:dyDescent="0.25">
      <c r="A93" s="108" t="s">
        <v>99</v>
      </c>
      <c r="B93" s="108" t="s">
        <v>100</v>
      </c>
      <c r="C93" s="120" t="s">
        <v>303</v>
      </c>
      <c r="D93" s="32" t="s">
        <v>304</v>
      </c>
      <c r="E93" s="62" t="s">
        <v>305</v>
      </c>
      <c r="F93" s="76" t="s">
        <v>306</v>
      </c>
      <c r="G93" s="55">
        <v>2</v>
      </c>
      <c r="H93" s="56" t="s">
        <v>307</v>
      </c>
      <c r="I93" s="32"/>
      <c r="J93" s="32"/>
      <c r="K93" s="32"/>
      <c r="L93" s="32"/>
      <c r="M93" s="32"/>
      <c r="N93" s="32">
        <v>3</v>
      </c>
      <c r="O93" s="32" t="s">
        <v>36</v>
      </c>
      <c r="P93" s="59"/>
      <c r="Q93" s="32"/>
    </row>
    <row r="94" spans="1:32" ht="13.95" customHeight="1" x14ac:dyDescent="0.25">
      <c r="A94" s="109"/>
      <c r="B94" s="109"/>
      <c r="C94" s="120"/>
      <c r="D94" s="33" t="s">
        <v>308</v>
      </c>
      <c r="E94" s="57" t="s">
        <v>309</v>
      </c>
      <c r="F94" s="57" t="s">
        <v>310</v>
      </c>
      <c r="G94" s="58">
        <v>0.5</v>
      </c>
      <c r="H94" s="59">
        <v>16</v>
      </c>
      <c r="I94" s="35"/>
      <c r="J94" s="59"/>
      <c r="K94" s="59">
        <v>16</v>
      </c>
      <c r="L94" s="59"/>
      <c r="M94" s="59"/>
      <c r="N94" s="59">
        <v>3</v>
      </c>
      <c r="O94" s="59" t="s">
        <v>36</v>
      </c>
      <c r="P94" s="59" t="s">
        <v>25</v>
      </c>
      <c r="Q94" s="32"/>
    </row>
    <row r="95" spans="1:32" ht="13.95" customHeight="1" x14ac:dyDescent="0.25">
      <c r="A95" s="109"/>
      <c r="B95" s="109"/>
      <c r="C95" s="120"/>
      <c r="D95" s="35" t="s">
        <v>102</v>
      </c>
      <c r="E95" s="57" t="s">
        <v>311</v>
      </c>
      <c r="F95" s="57" t="s">
        <v>312</v>
      </c>
      <c r="G95" s="58">
        <v>1</v>
      </c>
      <c r="H95" s="35">
        <v>24</v>
      </c>
      <c r="I95" s="35"/>
      <c r="J95" s="35"/>
      <c r="K95" s="35"/>
      <c r="L95" s="35">
        <v>24</v>
      </c>
      <c r="M95" s="35">
        <v>24</v>
      </c>
      <c r="N95" s="35">
        <v>3</v>
      </c>
      <c r="O95" s="35" t="s">
        <v>36</v>
      </c>
      <c r="P95" s="35" t="s">
        <v>25</v>
      </c>
      <c r="Q95" s="75"/>
    </row>
    <row r="96" spans="1:32" ht="16.8" customHeight="1" x14ac:dyDescent="0.25">
      <c r="A96" s="109"/>
      <c r="B96" s="109"/>
      <c r="C96" s="120"/>
      <c r="D96" s="35" t="s">
        <v>102</v>
      </c>
      <c r="E96" s="57" t="s">
        <v>313</v>
      </c>
      <c r="F96" s="57" t="s">
        <v>314</v>
      </c>
      <c r="G96" s="58">
        <v>1</v>
      </c>
      <c r="H96" s="35">
        <v>24</v>
      </c>
      <c r="I96" s="35"/>
      <c r="J96" s="35"/>
      <c r="K96" s="35">
        <v>24</v>
      </c>
      <c r="L96" s="35"/>
      <c r="M96" s="35">
        <v>24</v>
      </c>
      <c r="N96" s="35">
        <v>3</v>
      </c>
      <c r="O96" s="35" t="s">
        <v>36</v>
      </c>
      <c r="P96" s="35" t="s">
        <v>25</v>
      </c>
      <c r="Q96" s="75"/>
    </row>
    <row r="97" spans="1:33" ht="22.95" customHeight="1" x14ac:dyDescent="0.25">
      <c r="A97" s="109"/>
      <c r="B97" s="109"/>
      <c r="C97" s="120"/>
      <c r="D97" s="35" t="s">
        <v>102</v>
      </c>
      <c r="E97" s="57" t="s">
        <v>315</v>
      </c>
      <c r="F97" s="57" t="s">
        <v>316</v>
      </c>
      <c r="G97" s="58">
        <v>1</v>
      </c>
      <c r="H97" s="35">
        <v>24</v>
      </c>
      <c r="I97" s="35"/>
      <c r="J97" s="35"/>
      <c r="K97" s="35">
        <v>24</v>
      </c>
      <c r="L97" s="35"/>
      <c r="M97" s="35">
        <v>24</v>
      </c>
      <c r="N97" s="35">
        <v>4</v>
      </c>
      <c r="O97" s="35" t="s">
        <v>36</v>
      </c>
      <c r="P97" s="35" t="s">
        <v>25</v>
      </c>
      <c r="Q97" s="75"/>
    </row>
    <row r="98" spans="1:33" ht="13.95" customHeight="1" x14ac:dyDescent="0.25">
      <c r="A98" s="109"/>
      <c r="B98" s="109"/>
      <c r="C98" s="120"/>
      <c r="D98" s="35" t="s">
        <v>102</v>
      </c>
      <c r="E98" s="57" t="s">
        <v>317</v>
      </c>
      <c r="F98" s="57" t="s">
        <v>318</v>
      </c>
      <c r="G98" s="58">
        <v>1</v>
      </c>
      <c r="H98" s="35">
        <v>24</v>
      </c>
      <c r="I98" s="35"/>
      <c r="J98" s="35"/>
      <c r="K98" s="35"/>
      <c r="L98" s="35">
        <v>24</v>
      </c>
      <c r="M98" s="35">
        <v>24</v>
      </c>
      <c r="N98" s="35">
        <v>6</v>
      </c>
      <c r="O98" s="35" t="s">
        <v>36</v>
      </c>
      <c r="P98" s="35" t="s">
        <v>25</v>
      </c>
      <c r="Q98" s="75"/>
    </row>
    <row r="99" spans="1:33" s="15" customFormat="1" ht="13.95" customHeight="1" x14ac:dyDescent="0.25">
      <c r="A99" s="109"/>
      <c r="B99" s="109"/>
      <c r="C99" s="120"/>
      <c r="D99" s="35" t="s">
        <v>102</v>
      </c>
      <c r="E99" s="60" t="s">
        <v>319</v>
      </c>
      <c r="F99" s="57" t="s">
        <v>320</v>
      </c>
      <c r="G99" s="58">
        <v>1</v>
      </c>
      <c r="H99" s="35">
        <v>24</v>
      </c>
      <c r="I99" s="35"/>
      <c r="J99" s="35"/>
      <c r="K99" s="35"/>
      <c r="L99" s="35">
        <v>24</v>
      </c>
      <c r="M99" s="35">
        <v>24</v>
      </c>
      <c r="N99" s="35">
        <v>5</v>
      </c>
      <c r="O99" s="35" t="s">
        <v>36</v>
      </c>
      <c r="P99" s="35" t="s">
        <v>25</v>
      </c>
      <c r="Q99" s="75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F99" s="18"/>
      <c r="AG99" s="18"/>
    </row>
    <row r="100" spans="1:33" ht="16.95" customHeight="1" x14ac:dyDescent="0.25">
      <c r="A100" s="109"/>
      <c r="B100" s="109"/>
      <c r="C100" s="120"/>
      <c r="D100" s="35" t="s">
        <v>102</v>
      </c>
      <c r="E100" s="57" t="s">
        <v>321</v>
      </c>
      <c r="F100" s="57" t="s">
        <v>322</v>
      </c>
      <c r="G100" s="58">
        <v>1</v>
      </c>
      <c r="H100" s="35">
        <v>24</v>
      </c>
      <c r="I100" s="35"/>
      <c r="J100" s="35"/>
      <c r="K100" s="35">
        <v>24</v>
      </c>
      <c r="L100" s="35"/>
      <c r="M100" s="35">
        <v>24</v>
      </c>
      <c r="N100" s="35">
        <v>5</v>
      </c>
      <c r="O100" s="35" t="s">
        <v>36</v>
      </c>
      <c r="P100" s="99" t="s">
        <v>25</v>
      </c>
      <c r="Q100" s="75"/>
    </row>
    <row r="101" spans="1:33" ht="16.95" customHeight="1" x14ac:dyDescent="0.25">
      <c r="A101" s="109"/>
      <c r="B101" s="109"/>
      <c r="C101" s="120"/>
      <c r="D101" s="35" t="s">
        <v>102</v>
      </c>
      <c r="E101" s="62" t="s">
        <v>323</v>
      </c>
      <c r="F101" s="57" t="s">
        <v>324</v>
      </c>
      <c r="G101" s="63">
        <v>1</v>
      </c>
      <c r="H101" s="56">
        <v>24</v>
      </c>
      <c r="I101" s="32"/>
      <c r="J101" s="32"/>
      <c r="K101" s="32"/>
      <c r="L101" s="32">
        <v>24</v>
      </c>
      <c r="M101" s="35">
        <v>24</v>
      </c>
      <c r="N101" s="64">
        <v>5</v>
      </c>
      <c r="O101" s="32" t="s">
        <v>36</v>
      </c>
      <c r="P101" s="98" t="s">
        <v>25</v>
      </c>
      <c r="Q101" s="95"/>
    </row>
    <row r="102" spans="1:33" ht="13.95" customHeight="1" x14ac:dyDescent="0.25">
      <c r="A102" s="109"/>
      <c r="B102" s="109"/>
      <c r="C102" s="120"/>
      <c r="D102" s="35" t="s">
        <v>102</v>
      </c>
      <c r="E102" s="57" t="s">
        <v>325</v>
      </c>
      <c r="F102" s="57" t="s">
        <v>326</v>
      </c>
      <c r="G102" s="58">
        <v>1</v>
      </c>
      <c r="H102" s="35">
        <v>24</v>
      </c>
      <c r="I102" s="35"/>
      <c r="J102" s="35"/>
      <c r="K102" s="35"/>
      <c r="L102" s="35">
        <v>24</v>
      </c>
      <c r="M102" s="35">
        <v>24</v>
      </c>
      <c r="N102" s="35">
        <v>4</v>
      </c>
      <c r="O102" s="35" t="s">
        <v>36</v>
      </c>
      <c r="P102" s="35" t="s">
        <v>25</v>
      </c>
      <c r="Q102" s="96"/>
    </row>
    <row r="103" spans="1:33" ht="13.95" customHeight="1" x14ac:dyDescent="0.25">
      <c r="A103" s="109"/>
      <c r="B103" s="109"/>
      <c r="C103" s="120"/>
      <c r="D103" s="35" t="s">
        <v>102</v>
      </c>
      <c r="E103" s="57" t="s">
        <v>327</v>
      </c>
      <c r="F103" s="57" t="s">
        <v>328</v>
      </c>
      <c r="G103" s="58">
        <v>1</v>
      </c>
      <c r="H103" s="35">
        <v>24</v>
      </c>
      <c r="I103" s="35"/>
      <c r="J103" s="35"/>
      <c r="K103" s="35">
        <v>24</v>
      </c>
      <c r="L103" s="35"/>
      <c r="M103" s="35">
        <v>24</v>
      </c>
      <c r="N103" s="35">
        <v>3</v>
      </c>
      <c r="O103" s="35" t="s">
        <v>36</v>
      </c>
      <c r="P103" s="35" t="s">
        <v>25</v>
      </c>
      <c r="Q103" s="69"/>
    </row>
    <row r="104" spans="1:33" ht="13.95" customHeight="1" x14ac:dyDescent="0.25">
      <c r="A104" s="109"/>
      <c r="B104" s="109"/>
      <c r="C104" s="120"/>
      <c r="D104" s="35" t="s">
        <v>102</v>
      </c>
      <c r="E104" s="57" t="s">
        <v>329</v>
      </c>
      <c r="F104" s="57" t="s">
        <v>330</v>
      </c>
      <c r="G104" s="58">
        <v>1</v>
      </c>
      <c r="H104" s="35">
        <v>24</v>
      </c>
      <c r="I104" s="35"/>
      <c r="J104" s="35"/>
      <c r="K104" s="35">
        <v>24</v>
      </c>
      <c r="L104" s="35"/>
      <c r="M104" s="35">
        <v>24</v>
      </c>
      <c r="N104" s="35">
        <v>4</v>
      </c>
      <c r="O104" s="35" t="s">
        <v>36</v>
      </c>
      <c r="P104" s="35" t="s">
        <v>25</v>
      </c>
      <c r="Q104" s="69"/>
    </row>
    <row r="105" spans="1:33" ht="13.95" customHeight="1" x14ac:dyDescent="0.25">
      <c r="A105" s="109"/>
      <c r="B105" s="109"/>
      <c r="C105" s="120"/>
      <c r="D105" s="35" t="s">
        <v>102</v>
      </c>
      <c r="E105" s="57" t="s">
        <v>331</v>
      </c>
      <c r="F105" s="57" t="s">
        <v>332</v>
      </c>
      <c r="G105" s="58">
        <v>1</v>
      </c>
      <c r="H105" s="35">
        <v>24</v>
      </c>
      <c r="I105" s="35"/>
      <c r="J105" s="35"/>
      <c r="K105" s="35">
        <v>24</v>
      </c>
      <c r="L105" s="35"/>
      <c r="M105" s="35">
        <v>24</v>
      </c>
      <c r="N105" s="35">
        <v>5</v>
      </c>
      <c r="O105" s="35" t="s">
        <v>36</v>
      </c>
      <c r="P105" s="35" t="s">
        <v>25</v>
      </c>
      <c r="Q105" s="69"/>
    </row>
    <row r="106" spans="1:33" ht="13.95" customHeight="1" x14ac:dyDescent="0.25">
      <c r="A106" s="109"/>
      <c r="B106" s="109"/>
      <c r="C106" s="120"/>
      <c r="D106" s="35" t="s">
        <v>102</v>
      </c>
      <c r="E106" s="57" t="s">
        <v>333</v>
      </c>
      <c r="F106" s="57" t="s">
        <v>334</v>
      </c>
      <c r="G106" s="58">
        <v>1</v>
      </c>
      <c r="H106" s="35">
        <v>24</v>
      </c>
      <c r="I106" s="35"/>
      <c r="J106" s="35"/>
      <c r="K106" s="35">
        <v>24</v>
      </c>
      <c r="L106" s="35"/>
      <c r="M106" s="35">
        <v>24</v>
      </c>
      <c r="N106" s="35">
        <v>6</v>
      </c>
      <c r="O106" s="35" t="s">
        <v>36</v>
      </c>
      <c r="P106" s="35" t="s">
        <v>25</v>
      </c>
      <c r="Q106" s="69"/>
    </row>
    <row r="107" spans="1:33" ht="13.95" customHeight="1" x14ac:dyDescent="0.25">
      <c r="A107" s="109"/>
      <c r="B107" s="109"/>
      <c r="C107" s="120"/>
      <c r="D107" s="35" t="s">
        <v>102</v>
      </c>
      <c r="E107" s="57" t="s">
        <v>335</v>
      </c>
      <c r="F107" s="57" t="s">
        <v>336</v>
      </c>
      <c r="G107" s="58">
        <v>2</v>
      </c>
      <c r="H107" s="35" t="s">
        <v>307</v>
      </c>
      <c r="I107" s="35"/>
      <c r="J107" s="35"/>
      <c r="K107" s="35"/>
      <c r="L107" s="35">
        <v>32</v>
      </c>
      <c r="M107" s="35">
        <v>32</v>
      </c>
      <c r="N107" s="35">
        <v>2</v>
      </c>
      <c r="O107" s="35" t="s">
        <v>36</v>
      </c>
      <c r="P107" s="85" t="s">
        <v>337</v>
      </c>
      <c r="Q107" s="69"/>
    </row>
    <row r="108" spans="1:33" ht="13.95" customHeight="1" x14ac:dyDescent="0.25">
      <c r="A108" s="109"/>
      <c r="B108" s="109"/>
      <c r="C108" s="120"/>
      <c r="D108" s="35" t="s">
        <v>102</v>
      </c>
      <c r="E108" s="57" t="s">
        <v>338</v>
      </c>
      <c r="F108" s="57" t="s">
        <v>339</v>
      </c>
      <c r="G108" s="58">
        <v>2</v>
      </c>
      <c r="H108" s="35" t="s">
        <v>307</v>
      </c>
      <c r="I108" s="35"/>
      <c r="J108" s="35"/>
      <c r="K108" s="35"/>
      <c r="L108" s="35">
        <v>32</v>
      </c>
      <c r="M108" s="35">
        <v>32</v>
      </c>
      <c r="N108" s="35">
        <v>4</v>
      </c>
      <c r="O108" s="35" t="s">
        <v>36</v>
      </c>
      <c r="P108" s="85" t="s">
        <v>337</v>
      </c>
      <c r="Q108" s="69"/>
    </row>
    <row r="109" spans="1:33" ht="13.95" customHeight="1" x14ac:dyDescent="0.25">
      <c r="A109" s="109"/>
      <c r="B109" s="109"/>
      <c r="C109" s="120"/>
      <c r="D109" s="35" t="s">
        <v>102</v>
      </c>
      <c r="E109" s="57" t="s">
        <v>340</v>
      </c>
      <c r="F109" s="57" t="s">
        <v>341</v>
      </c>
      <c r="G109" s="58">
        <v>2</v>
      </c>
      <c r="H109" s="35" t="s">
        <v>307</v>
      </c>
      <c r="I109" s="35"/>
      <c r="J109" s="35"/>
      <c r="K109" s="35"/>
      <c r="L109" s="35">
        <v>32</v>
      </c>
      <c r="M109" s="35">
        <v>32</v>
      </c>
      <c r="N109" s="35">
        <v>6</v>
      </c>
      <c r="O109" s="35" t="s">
        <v>36</v>
      </c>
      <c r="P109" s="85" t="s">
        <v>337</v>
      </c>
      <c r="Q109" s="69"/>
    </row>
    <row r="110" spans="1:33" ht="13.95" customHeight="1" x14ac:dyDescent="0.25">
      <c r="A110" s="109"/>
      <c r="B110" s="109"/>
      <c r="C110" s="120"/>
      <c r="D110" s="33" t="s">
        <v>342</v>
      </c>
      <c r="E110" s="85" t="s">
        <v>343</v>
      </c>
      <c r="F110" s="85" t="s">
        <v>344</v>
      </c>
      <c r="G110" s="55">
        <v>1</v>
      </c>
      <c r="H110" s="33" t="s">
        <v>345</v>
      </c>
      <c r="I110" s="85"/>
      <c r="J110" s="85"/>
      <c r="K110" s="85"/>
      <c r="L110" s="85"/>
      <c r="M110" s="85"/>
      <c r="N110" s="33">
        <v>4</v>
      </c>
      <c r="O110" s="33" t="s">
        <v>36</v>
      </c>
      <c r="P110" s="85" t="s">
        <v>337</v>
      </c>
      <c r="Q110" s="69"/>
    </row>
    <row r="111" spans="1:33" ht="13.95" customHeight="1" x14ac:dyDescent="0.25">
      <c r="A111" s="109"/>
      <c r="B111" s="109"/>
      <c r="C111" s="120"/>
      <c r="D111" s="33" t="s">
        <v>346</v>
      </c>
      <c r="E111" s="57" t="s">
        <v>347</v>
      </c>
      <c r="F111" s="57" t="s">
        <v>348</v>
      </c>
      <c r="G111" s="58">
        <v>2</v>
      </c>
      <c r="H111" s="35" t="s">
        <v>349</v>
      </c>
      <c r="I111" s="35"/>
      <c r="J111" s="35"/>
      <c r="K111" s="35"/>
      <c r="L111" s="35"/>
      <c r="M111" s="35"/>
      <c r="N111" s="35" t="s">
        <v>350</v>
      </c>
      <c r="O111" s="35" t="s">
        <v>36</v>
      </c>
      <c r="P111" s="35" t="s">
        <v>25</v>
      </c>
      <c r="Q111" s="69"/>
    </row>
    <row r="112" spans="1:33" ht="13.95" customHeight="1" x14ac:dyDescent="0.25">
      <c r="A112" s="109"/>
      <c r="B112" s="109"/>
      <c r="C112" s="120"/>
      <c r="D112" s="32" t="s">
        <v>351</v>
      </c>
      <c r="E112" s="60" t="s">
        <v>352</v>
      </c>
      <c r="F112" s="57" t="s">
        <v>353</v>
      </c>
      <c r="G112" s="58">
        <v>8</v>
      </c>
      <c r="H112" s="35" t="s">
        <v>354</v>
      </c>
      <c r="I112" s="35"/>
      <c r="J112" s="35"/>
      <c r="K112" s="35"/>
      <c r="L112" s="35"/>
      <c r="M112" s="35"/>
      <c r="N112" s="35">
        <v>8</v>
      </c>
      <c r="O112" s="35" t="s">
        <v>36</v>
      </c>
      <c r="P112" s="35" t="s">
        <v>25</v>
      </c>
      <c r="Q112" s="32"/>
    </row>
    <row r="113" spans="1:17" ht="13.95" customHeight="1" x14ac:dyDescent="0.25">
      <c r="A113" s="130" t="s">
        <v>355</v>
      </c>
      <c r="B113" s="131"/>
      <c r="C113" s="125" t="s">
        <v>356</v>
      </c>
      <c r="D113" s="32" t="s">
        <v>357</v>
      </c>
      <c r="E113" s="34" t="s">
        <v>358</v>
      </c>
      <c r="F113" s="34" t="s">
        <v>359</v>
      </c>
      <c r="G113" s="55">
        <v>2</v>
      </c>
      <c r="H113" s="56"/>
      <c r="I113" s="32"/>
      <c r="J113" s="32"/>
      <c r="K113" s="32"/>
      <c r="L113" s="32"/>
      <c r="M113" s="32"/>
      <c r="N113" s="68" t="s">
        <v>360</v>
      </c>
      <c r="O113" s="32"/>
      <c r="P113" s="32"/>
      <c r="Q113" s="75"/>
    </row>
    <row r="114" spans="1:17" x14ac:dyDescent="0.25">
      <c r="A114" s="132"/>
      <c r="B114" s="133"/>
      <c r="C114" s="125"/>
      <c r="D114" s="32" t="s">
        <v>361</v>
      </c>
      <c r="E114" s="34" t="s">
        <v>362</v>
      </c>
      <c r="F114" s="34" t="s">
        <v>363</v>
      </c>
      <c r="G114" s="55">
        <v>2</v>
      </c>
      <c r="H114" s="56">
        <v>32</v>
      </c>
      <c r="I114" s="32">
        <v>8</v>
      </c>
      <c r="J114" s="32">
        <v>24</v>
      </c>
      <c r="K114" s="32"/>
      <c r="L114" s="32"/>
      <c r="M114" s="32"/>
      <c r="N114" s="68" t="s">
        <v>360</v>
      </c>
      <c r="O114" s="32"/>
      <c r="P114" s="32"/>
      <c r="Q114" s="32"/>
    </row>
    <row r="115" spans="1:17" x14ac:dyDescent="0.25">
      <c r="A115" s="132"/>
      <c r="B115" s="133"/>
      <c r="C115" s="125"/>
      <c r="D115" s="32" t="s">
        <v>364</v>
      </c>
      <c r="E115" s="34" t="s">
        <v>365</v>
      </c>
      <c r="F115" s="34" t="s">
        <v>366</v>
      </c>
      <c r="G115" s="55">
        <v>1</v>
      </c>
      <c r="H115" s="56"/>
      <c r="I115" s="32"/>
      <c r="J115" s="32"/>
      <c r="K115" s="32"/>
      <c r="L115" s="32"/>
      <c r="M115" s="32"/>
      <c r="N115" s="68" t="s">
        <v>367</v>
      </c>
      <c r="O115" s="32"/>
      <c r="P115" s="32"/>
      <c r="Q115" s="32"/>
    </row>
    <row r="116" spans="1:17" x14ac:dyDescent="0.25">
      <c r="A116" s="132"/>
      <c r="B116" s="133"/>
      <c r="C116" s="125"/>
      <c r="D116" s="32" t="s">
        <v>368</v>
      </c>
      <c r="E116" s="34" t="s">
        <v>369</v>
      </c>
      <c r="F116" s="34" t="s">
        <v>370</v>
      </c>
      <c r="G116" s="55">
        <v>1</v>
      </c>
      <c r="H116" s="56"/>
      <c r="I116" s="32"/>
      <c r="J116" s="32"/>
      <c r="K116" s="32"/>
      <c r="L116" s="32"/>
      <c r="M116" s="32"/>
      <c r="N116" s="68" t="s">
        <v>371</v>
      </c>
      <c r="O116" s="32"/>
      <c r="P116" s="32"/>
      <c r="Q116" s="32"/>
    </row>
    <row r="117" spans="1:17" x14ac:dyDescent="0.25">
      <c r="A117" s="132"/>
      <c r="B117" s="133"/>
      <c r="C117" s="125"/>
      <c r="D117" s="32" t="s">
        <v>372</v>
      </c>
      <c r="E117" s="34" t="s">
        <v>373</v>
      </c>
      <c r="F117" s="34" t="s">
        <v>374</v>
      </c>
      <c r="G117" s="55">
        <v>1</v>
      </c>
      <c r="H117" s="56"/>
      <c r="I117" s="32"/>
      <c r="J117" s="32"/>
      <c r="K117" s="32"/>
      <c r="L117" s="32"/>
      <c r="M117" s="32"/>
      <c r="N117" s="68" t="s">
        <v>360</v>
      </c>
      <c r="O117" s="32"/>
      <c r="P117" s="32"/>
      <c r="Q117" s="129" t="s">
        <v>375</v>
      </c>
    </row>
    <row r="118" spans="1:17" x14ac:dyDescent="0.25">
      <c r="A118" s="134"/>
      <c r="B118" s="135"/>
      <c r="C118" s="125"/>
      <c r="D118" s="32" t="s">
        <v>376</v>
      </c>
      <c r="E118" s="34" t="s">
        <v>377</v>
      </c>
      <c r="F118" s="34" t="s">
        <v>378</v>
      </c>
      <c r="G118" s="55">
        <v>1</v>
      </c>
      <c r="H118" s="56"/>
      <c r="I118" s="32"/>
      <c r="J118" s="32"/>
      <c r="K118" s="32"/>
      <c r="L118" s="32"/>
      <c r="M118" s="32"/>
      <c r="N118" s="68" t="s">
        <v>360</v>
      </c>
      <c r="O118" s="32"/>
      <c r="P118" s="32"/>
      <c r="Q118" s="129"/>
    </row>
    <row r="119" spans="1:17" ht="20.7" customHeight="1" x14ac:dyDescent="0.25">
      <c r="A119" s="107" t="s">
        <v>379</v>
      </c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</row>
    <row r="120" spans="1:17" ht="43.95" customHeight="1" x14ac:dyDescent="0.25">
      <c r="A120" s="104" t="s">
        <v>380</v>
      </c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</row>
    <row r="121" spans="1:17" x14ac:dyDescent="0.25"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</row>
  </sheetData>
  <sheetProtection formatCells="0" insertHyperlinks="0" autoFilter="0"/>
  <mergeCells count="45">
    <mergeCell ref="Q40:Q41"/>
    <mergeCell ref="Q117:Q118"/>
    <mergeCell ref="A113:B118"/>
    <mergeCell ref="C73:C77"/>
    <mergeCell ref="C78:C81"/>
    <mergeCell ref="C82:C92"/>
    <mergeCell ref="C93:C112"/>
    <mergeCell ref="C113:C118"/>
    <mergeCell ref="C47:C50"/>
    <mergeCell ref="C51:C55"/>
    <mergeCell ref="C57:C61"/>
    <mergeCell ref="C62:C65"/>
    <mergeCell ref="C66:C72"/>
    <mergeCell ref="D45:P45"/>
    <mergeCell ref="D46:P46"/>
    <mergeCell ref="C56:Q56"/>
    <mergeCell ref="A119:Q119"/>
    <mergeCell ref="A120:Q120"/>
    <mergeCell ref="A31:A45"/>
    <mergeCell ref="A47:A50"/>
    <mergeCell ref="A51:A55"/>
    <mergeCell ref="A56:A92"/>
    <mergeCell ref="A93:A112"/>
    <mergeCell ref="B31:B43"/>
    <mergeCell ref="B44:B45"/>
    <mergeCell ref="B47:B50"/>
    <mergeCell ref="B51:B55"/>
    <mergeCell ref="B56:B92"/>
    <mergeCell ref="B93:B112"/>
    <mergeCell ref="A1:Q1"/>
    <mergeCell ref="A26:Q26"/>
    <mergeCell ref="A27:Q27"/>
    <mergeCell ref="A29:Q29"/>
    <mergeCell ref="D44:P44"/>
    <mergeCell ref="A3:A18"/>
    <mergeCell ref="A19:A24"/>
    <mergeCell ref="B3:B18"/>
    <mergeCell ref="B19:B24"/>
    <mergeCell ref="C3:C18"/>
    <mergeCell ref="C19:C24"/>
    <mergeCell ref="C31:C43"/>
    <mergeCell ref="C44:C45"/>
    <mergeCell ref="Q8:Q11"/>
    <mergeCell ref="Q15:Q16"/>
    <mergeCell ref="Q23:Q24"/>
  </mergeCells>
  <phoneticPr fontId="28" type="noConversion"/>
  <conditionalFormatting sqref="L3:L4 H3:J4 K3 M3 H31:I33">
    <cfRule type="cellIs" dxfId="0" priority="4" stopIfTrue="1" operator="lessThan">
      <formula>0</formula>
    </cfRule>
  </conditionalFormatting>
  <printOptions horizontalCentered="1"/>
  <pageMargins left="0.59055118110236204" right="0.59055118110236204" top="0.78740157480314998" bottom="0.78740157480314998" header="0.511811023622047" footer="0.511811023622047"/>
  <pageSetup paperSize="9" scale="70" firstPageNumber="180" orientation="portrait" useFirstPageNumber="1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N22"/>
  <sheetViews>
    <sheetView workbookViewId="0">
      <selection activeCell="H12" sqref="H12"/>
    </sheetView>
  </sheetViews>
  <sheetFormatPr defaultColWidth="9" defaultRowHeight="14.4" x14ac:dyDescent="0.25"/>
  <sheetData>
    <row r="2" spans="3:13" ht="28.8" x14ac:dyDescent="0.25">
      <c r="J2" s="6" t="s">
        <v>381</v>
      </c>
      <c r="K2" s="7" t="s">
        <v>382</v>
      </c>
    </row>
    <row r="3" spans="3:13" x14ac:dyDescent="0.25">
      <c r="C3" s="1">
        <v>60</v>
      </c>
      <c r="J3" s="2">
        <v>60</v>
      </c>
      <c r="K3" s="8">
        <f>J3/$J$11</f>
        <v>0.36253776435045315</v>
      </c>
    </row>
    <row r="4" spans="3:13" x14ac:dyDescent="0.25">
      <c r="C4" s="2">
        <v>3</v>
      </c>
      <c r="J4" s="2">
        <v>3</v>
      </c>
      <c r="K4" s="8">
        <f t="shared" ref="K4:M10" si="0">J4/$J$11</f>
        <v>1.812688821752266E-2</v>
      </c>
    </row>
    <row r="5" spans="3:13" x14ac:dyDescent="0.25">
      <c r="C5" s="2">
        <v>10</v>
      </c>
      <c r="J5" s="2">
        <v>10</v>
      </c>
      <c r="K5" s="8">
        <f t="shared" si="0"/>
        <v>6.0422960725075532E-2</v>
      </c>
    </row>
    <row r="6" spans="3:13" x14ac:dyDescent="0.25">
      <c r="C6" s="2">
        <v>27</v>
      </c>
      <c r="J6" s="2">
        <v>27</v>
      </c>
      <c r="K6" s="8">
        <f t="shared" si="0"/>
        <v>0.16314199395770393</v>
      </c>
    </row>
    <row r="7" spans="3:13" x14ac:dyDescent="0.25">
      <c r="C7" s="2">
        <v>14</v>
      </c>
      <c r="J7" s="2">
        <v>14</v>
      </c>
      <c r="K7" s="8">
        <f t="shared" si="0"/>
        <v>8.4592145015105744E-2</v>
      </c>
    </row>
    <row r="8" spans="3:13" x14ac:dyDescent="0.25">
      <c r="C8" s="2">
        <v>15</v>
      </c>
      <c r="J8" s="2">
        <v>15</v>
      </c>
      <c r="K8" s="8">
        <f t="shared" si="0"/>
        <v>9.0634441087613288E-2</v>
      </c>
    </row>
    <row r="9" spans="3:13" x14ac:dyDescent="0.25">
      <c r="C9" s="2">
        <v>3</v>
      </c>
      <c r="J9" s="2">
        <v>3</v>
      </c>
      <c r="K9" s="8">
        <f t="shared" si="0"/>
        <v>1.812688821752266E-2</v>
      </c>
      <c r="L9">
        <v>45</v>
      </c>
      <c r="M9" s="8">
        <f t="shared" si="0"/>
        <v>0.27190332326283989</v>
      </c>
    </row>
    <row r="10" spans="3:13" x14ac:dyDescent="0.25">
      <c r="C10" s="2">
        <v>33.5</v>
      </c>
      <c r="J10" s="2">
        <v>33.5</v>
      </c>
      <c r="K10" s="8">
        <f t="shared" si="0"/>
        <v>0.20241691842900303</v>
      </c>
      <c r="L10">
        <v>80</v>
      </c>
      <c r="M10" s="8">
        <f t="shared" si="0"/>
        <v>0.48338368580060426</v>
      </c>
    </row>
    <row r="11" spans="3:13" x14ac:dyDescent="0.25">
      <c r="C11">
        <f>SUM(C3:C10)</f>
        <v>165.5</v>
      </c>
      <c r="J11" s="136">
        <f>SUM(J3:J10)</f>
        <v>165.5</v>
      </c>
      <c r="K11" s="137"/>
    </row>
    <row r="15" spans="3:13" ht="15.6" x14ac:dyDescent="0.25">
      <c r="H15" s="3" t="s">
        <v>383</v>
      </c>
    </row>
    <row r="16" spans="3:13" ht="28.8" x14ac:dyDescent="0.25">
      <c r="H16" s="4" t="s">
        <v>1</v>
      </c>
      <c r="I16" s="9" t="s">
        <v>8</v>
      </c>
      <c r="J16" s="9" t="s">
        <v>384</v>
      </c>
      <c r="K16" s="9" t="s">
        <v>385</v>
      </c>
      <c r="L16" s="9" t="s">
        <v>386</v>
      </c>
      <c r="M16" s="9" t="s">
        <v>385</v>
      </c>
    </row>
    <row r="17" spans="8:14" ht="28.8" x14ac:dyDescent="0.25">
      <c r="H17" s="5" t="s">
        <v>387</v>
      </c>
      <c r="I17" s="10">
        <v>1268</v>
      </c>
      <c r="J17" s="10">
        <v>1195</v>
      </c>
      <c r="K17" s="8">
        <v>0.94240000000000002</v>
      </c>
      <c r="L17" s="10">
        <v>73</v>
      </c>
      <c r="M17" s="8">
        <v>5.7599999999999998E-2</v>
      </c>
      <c r="N17" s="11">
        <f>K17+M17</f>
        <v>1</v>
      </c>
    </row>
    <row r="18" spans="8:14" ht="28.8" x14ac:dyDescent="0.25">
      <c r="H18" s="5" t="s">
        <v>388</v>
      </c>
      <c r="I18" s="10">
        <f>27*16</f>
        <v>432</v>
      </c>
      <c r="J18" s="10">
        <f>I18-L18</f>
        <v>404</v>
      </c>
      <c r="K18" s="8">
        <f>J18/I18</f>
        <v>0.93518518518518523</v>
      </c>
      <c r="L18" s="10">
        <v>28</v>
      </c>
      <c r="M18" s="8">
        <f>L18/I18</f>
        <v>6.4814814814814811E-2</v>
      </c>
      <c r="N18" s="11">
        <f t="shared" ref="N18:N22" si="1">K18+M18</f>
        <v>1</v>
      </c>
    </row>
    <row r="19" spans="8:14" ht="28.8" x14ac:dyDescent="0.25">
      <c r="H19" s="5" t="s">
        <v>389</v>
      </c>
      <c r="I19" s="10">
        <v>464</v>
      </c>
      <c r="J19" s="10">
        <v>402</v>
      </c>
      <c r="K19" s="8">
        <v>0.86639999999999995</v>
      </c>
      <c r="L19" s="10">
        <v>62</v>
      </c>
      <c r="M19" s="8">
        <v>0.1336</v>
      </c>
      <c r="N19" s="11">
        <f t="shared" si="1"/>
        <v>1</v>
      </c>
    </row>
    <row r="20" spans="8:14" ht="57.6" x14ac:dyDescent="0.25">
      <c r="H20" s="5" t="s">
        <v>390</v>
      </c>
      <c r="I20" s="10">
        <f>16*3</f>
        <v>48</v>
      </c>
      <c r="J20" s="10">
        <v>48</v>
      </c>
      <c r="K20" s="8">
        <v>1</v>
      </c>
      <c r="L20" s="10">
        <v>0</v>
      </c>
      <c r="M20" s="8">
        <v>0</v>
      </c>
      <c r="N20" s="11">
        <f t="shared" si="1"/>
        <v>1</v>
      </c>
    </row>
    <row r="21" spans="8:14" ht="43.2" x14ac:dyDescent="0.25">
      <c r="H21" s="5" t="s">
        <v>391</v>
      </c>
      <c r="I21" s="10">
        <v>768</v>
      </c>
      <c r="J21" s="10">
        <v>8</v>
      </c>
      <c r="K21" s="8">
        <v>1.04E-2</v>
      </c>
      <c r="L21" s="10">
        <v>760</v>
      </c>
      <c r="M21" s="8">
        <v>0.98960000000000004</v>
      </c>
      <c r="N21" s="11">
        <f t="shared" si="1"/>
        <v>1</v>
      </c>
    </row>
    <row r="22" spans="8:14" x14ac:dyDescent="0.25">
      <c r="H22" s="5" t="s">
        <v>392</v>
      </c>
      <c r="I22" s="10">
        <f>SUM(I17:I21)</f>
        <v>2980</v>
      </c>
      <c r="J22" s="10">
        <f>SUM(J17:J21)</f>
        <v>2057</v>
      </c>
      <c r="K22" s="8">
        <f>J22/I22</f>
        <v>0.69026845637583889</v>
      </c>
      <c r="L22" s="10">
        <f>SUM(L17:L21)</f>
        <v>923</v>
      </c>
      <c r="M22" s="8">
        <f>L22/I22</f>
        <v>0.30973154362416105</v>
      </c>
      <c r="N22" s="11">
        <f t="shared" si="1"/>
        <v>1</v>
      </c>
    </row>
  </sheetData>
  <sheetProtection formatCells="0" insertHyperlinks="0" autoFilter="0"/>
  <mergeCells count="1">
    <mergeCell ref="J11:K11"/>
  </mergeCells>
  <phoneticPr fontId="28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>
      <cellprotection/>
    </woSheetProps>
    <woSheetProps sheetStid="3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计算机科学与技术专业教学进程计划表</vt:lpstr>
      <vt:lpstr>Sheet1</vt:lpstr>
      <vt:lpstr>计算机科学与技术专业教学进程计划表!Print_Area</vt:lpstr>
      <vt:lpstr>计算机科学与技术专业教学进程计划表!Print_Titles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李耀庭</cp:lastModifiedBy>
  <cp:lastPrinted>2022-06-25T23:36:00Z</cp:lastPrinted>
  <dcterms:created xsi:type="dcterms:W3CDTF">2006-09-16T08:00:00Z</dcterms:created>
  <dcterms:modified xsi:type="dcterms:W3CDTF">2022-09-25T05:46:29Z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13BCDEEF257D492A87EA851B17D6CE90</vt:lpwstr>
  </property>
  <property fmtid="{D5CDD505-2E9C-101B-9397-08002B2CF9AE}" pid="3" name="KSOProductBuildVer">
    <vt:lpwstr>2052-0.0.0.0</vt:lpwstr>
  </property>
</Properties>
</file>