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61B3488-8FF6-4FE1-AFB3-EE4A4731B05F}" xr6:coauthVersionLast="47" xr6:coauthVersionMax="47" xr10:uidLastSave="{00000000-0000-0000-0000-000000000000}"/>
  <bookViews>
    <workbookView xWindow="-110" yWindow="-110" windowWidth="19420" windowHeight="11020" activeTab="5" xr2:uid="{F5FA7E96-F41D-40E5-9AA5-D2B505DCA532}"/>
  </bookViews>
  <sheets>
    <sheet name="JAVA" sheetId="2" r:id="rId1"/>
    <sheet name="HTML" sheetId="1" r:id="rId2"/>
    <sheet name="ECOM" sheetId="3" r:id="rId3"/>
    <sheet name="AUTH" sheetId="4" r:id="rId4"/>
    <sheet name="DAZFORM" sheetId="5" r:id="rId5"/>
    <sheet name="Salīdzināšana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7" l="1"/>
  <c r="G3" i="7"/>
  <c r="O3" i="7" s="1"/>
  <c r="F10" i="7"/>
  <c r="C13" i="7"/>
  <c r="D13" i="7"/>
  <c r="C11" i="7"/>
  <c r="D11" i="7"/>
  <c r="C10" i="7"/>
  <c r="K3" i="7" s="1"/>
  <c r="D10" i="7"/>
  <c r="B13" i="7"/>
  <c r="B11" i="7"/>
  <c r="B10" i="7"/>
  <c r="J3" i="7" s="1"/>
  <c r="F3" i="7"/>
  <c r="N3" i="7" s="1"/>
  <c r="D4" i="7"/>
  <c r="L4" i="7" s="1"/>
  <c r="D6" i="7"/>
  <c r="L6" i="7" s="1"/>
  <c r="D3" i="7"/>
  <c r="L3" i="7" s="1"/>
  <c r="C6" i="7"/>
  <c r="K6" i="7" s="1"/>
  <c r="C4" i="7"/>
  <c r="K4" i="7" s="1"/>
  <c r="C3" i="7"/>
  <c r="B6" i="7"/>
  <c r="J6" i="7" s="1"/>
  <c r="B4" i="7"/>
  <c r="J4" i="7" s="1"/>
  <c r="B3" i="7"/>
  <c r="AB13" i="7"/>
  <c r="D12" i="7" s="1"/>
  <c r="AA13" i="7"/>
  <c r="C12" i="7" s="1"/>
  <c r="Z13" i="7"/>
  <c r="B12" i="7" s="1"/>
  <c r="T13" i="7"/>
  <c r="D5" i="7" s="1"/>
  <c r="L5" i="7" s="1"/>
  <c r="S13" i="7"/>
  <c r="C5" i="7" s="1"/>
  <c r="K5" i="7" s="1"/>
  <c r="R13" i="7"/>
  <c r="B5" i="7" s="1"/>
  <c r="J5" i="7" s="1"/>
  <c r="L13" i="1"/>
  <c r="D13" i="1"/>
  <c r="K13" i="1"/>
  <c r="J13" i="1"/>
  <c r="C13" i="1"/>
  <c r="B13" i="1"/>
</calcChain>
</file>

<file path=xl/sharedStrings.xml><?xml version="1.0" encoding="utf-8"?>
<sst xmlns="http://schemas.openxmlformats.org/spreadsheetml/2006/main" count="317" uniqueCount="51">
  <si>
    <t>BeautifulSoup HTML</t>
  </si>
  <si>
    <t>Beigas</t>
  </si>
  <si>
    <t>CPU (%)</t>
  </si>
  <si>
    <t>Atmiņa (MB)</t>
  </si>
  <si>
    <t>BeautifulSoup Java</t>
  </si>
  <si>
    <t>Pirms</t>
  </si>
  <si>
    <t>Palaists</t>
  </si>
  <si>
    <t>Pēc</t>
  </si>
  <si>
    <t>Scrapy Java</t>
  </si>
  <si>
    <t>Izvade</t>
  </si>
  <si>
    <t>Posms</t>
  </si>
  <si>
    <t>BeautifulSoup dažāds formāts</t>
  </si>
  <si>
    <t>BeautifulSoup autentifikācija</t>
  </si>
  <si>
    <t>BeautifulSoup elekroniskā tirdzniecība</t>
  </si>
  <si>
    <t>Temperatūra (C°)</t>
  </si>
  <si>
    <t>Temperatūra (°C)</t>
  </si>
  <si>
    <t>Koda garums (rindiņas)</t>
  </si>
  <si>
    <t>Laiks (s)</t>
  </si>
  <si>
    <t>BeautifulSoup vidējās vērtības</t>
  </si>
  <si>
    <t>Palaišana</t>
  </si>
  <si>
    <t>1. lapa</t>
  </si>
  <si>
    <t>2. lapa</t>
  </si>
  <si>
    <t>3. lapa</t>
  </si>
  <si>
    <t>5. lapa</t>
  </si>
  <si>
    <t>4. lapa</t>
  </si>
  <si>
    <t>Scrapy HTML</t>
  </si>
  <si>
    <t>8,56</t>
  </si>
  <si>
    <t>9,2</t>
  </si>
  <si>
    <t>Scrapy elekroniskā tirdzniecība</t>
  </si>
  <si>
    <t>Vidējais CPU izvades procesā</t>
  </si>
  <si>
    <t>Vidējā atmiņa izvades procesā</t>
  </si>
  <si>
    <t>Vidējā temperatūra izvades procesā</t>
  </si>
  <si>
    <t>28,12</t>
  </si>
  <si>
    <t>6,22</t>
  </si>
  <si>
    <t>3,97</t>
  </si>
  <si>
    <t>47,71</t>
  </si>
  <si>
    <t>Scrapy autentifikācija</t>
  </si>
  <si>
    <t>Scrapy dažāds formāts</t>
  </si>
  <si>
    <t>3,52</t>
  </si>
  <si>
    <t>Scrapy vidējās vērtības</t>
  </si>
  <si>
    <t>5,87</t>
  </si>
  <si>
    <t>46,33</t>
  </si>
  <si>
    <t>32,03</t>
  </si>
  <si>
    <t>BeautifulSoup</t>
  </si>
  <si>
    <t>Scrapy</t>
  </si>
  <si>
    <t>BeautifulSoup un Scrapy darbības procentuālā atšķirība</t>
  </si>
  <si>
    <t>CPU</t>
  </si>
  <si>
    <t>Atmiņa</t>
  </si>
  <si>
    <t>Temperatūra</t>
  </si>
  <si>
    <t>Koda garums</t>
  </si>
  <si>
    <t>Laiks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</si>
</sst>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B0FF1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 wrapText="1"/>
    </xf>
    <xf numFmtId="10" fontId="1" fillId="0" borderId="1" xfId="1" applyNumberFormat="1" applyFont="1" applyBorder="1" applyAlignment="1">
      <alignment horizontal="center" vertical="center"/>
    </xf>
    <xf numFmtId="9" fontId="1" fillId="0" borderId="1" xfId="1" applyNumberFormat="1" applyFont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B0FF11"/>
      <color rgb="FFCCFF66"/>
      <color rgb="FF99FF33"/>
      <color rgb="FFCCFFFF"/>
      <color rgb="FFFF9966"/>
      <color rgb="FFFFCC66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Vidējā atmiņa (MB)</a:t>
            </a:r>
            <a:endParaRPr lang="lv-LV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lv-LV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Salīdzināšana!$B$36</c:f>
              <c:strCache>
                <c:ptCount val="1"/>
                <c:pt idx="0">
                  <c:v>BeautifulSoup</c:v>
                </c:pt>
              </c:strCache>
            </c:strRef>
          </c:tx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Salīdzināšana!$A$37:$A$40</c:f>
              <c:strCache>
                <c:ptCount val="4"/>
                <c:pt idx="0">
                  <c:v>Pirms</c:v>
                </c:pt>
                <c:pt idx="1">
                  <c:v>Palaists</c:v>
                </c:pt>
                <c:pt idx="2">
                  <c:v>Izvade</c:v>
                </c:pt>
                <c:pt idx="3">
                  <c:v>Beigas</c:v>
                </c:pt>
              </c:strCache>
            </c:strRef>
          </c:cat>
          <c:val>
            <c:numRef>
              <c:f>Salīdzināšana!$B$37:$B$40</c:f>
              <c:numCache>
                <c:formatCode>General</c:formatCode>
                <c:ptCount val="4"/>
                <c:pt idx="0">
                  <c:v>698.58</c:v>
                </c:pt>
                <c:pt idx="1">
                  <c:v>709.46</c:v>
                </c:pt>
                <c:pt idx="2">
                  <c:v>703.42</c:v>
                </c:pt>
                <c:pt idx="3">
                  <c:v>695.32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4-43D3-9436-4C889D7D518C}"/>
            </c:ext>
          </c:extLst>
        </c:ser>
        <c:ser>
          <c:idx val="1"/>
          <c:order val="1"/>
          <c:tx>
            <c:strRef>
              <c:f>Salīdzināšana!$C$36</c:f>
              <c:strCache>
                <c:ptCount val="1"/>
                <c:pt idx="0">
                  <c:v>Scrapy</c:v>
                </c:pt>
              </c:strCache>
            </c:strRef>
          </c:tx>
          <c:spPr>
            <a:solidFill>
              <a:srgbClr val="FF9966"/>
            </a:solidFill>
            <a:ln>
              <a:noFill/>
            </a:ln>
            <a:effectLst/>
          </c:spPr>
          <c:invertIfNegative val="0"/>
          <c:cat>
            <c:strRef>
              <c:f>Salīdzināšana!$A$37:$A$40</c:f>
              <c:strCache>
                <c:ptCount val="4"/>
                <c:pt idx="0">
                  <c:v>Pirms</c:v>
                </c:pt>
                <c:pt idx="1">
                  <c:v>Palaists</c:v>
                </c:pt>
                <c:pt idx="2">
                  <c:v>Izvade</c:v>
                </c:pt>
                <c:pt idx="3">
                  <c:v>Beigas</c:v>
                </c:pt>
              </c:strCache>
            </c:strRef>
          </c:cat>
          <c:val>
            <c:numRef>
              <c:f>Salīdzināšana!$C$37:$C$40</c:f>
              <c:numCache>
                <c:formatCode>General</c:formatCode>
                <c:ptCount val="4"/>
                <c:pt idx="0">
                  <c:v>761.32</c:v>
                </c:pt>
                <c:pt idx="1">
                  <c:v>764.4</c:v>
                </c:pt>
                <c:pt idx="2">
                  <c:v>754.99</c:v>
                </c:pt>
                <c:pt idx="3">
                  <c:v>695.42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84-43D3-9436-4C889D7D5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412751"/>
        <c:axId val="482413231"/>
      </c:barChart>
      <c:catAx>
        <c:axId val="48241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lv-LV"/>
          </a:p>
        </c:txPr>
        <c:crossAx val="482413231"/>
        <c:crosses val="autoZero"/>
        <c:auto val="1"/>
        <c:lblAlgn val="ctr"/>
        <c:lblOffset val="100"/>
        <c:noMultiLvlLbl val="0"/>
      </c:catAx>
      <c:valAx>
        <c:axId val="48241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lv-LV"/>
          </a:p>
        </c:txPr>
        <c:crossAx val="48241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lv-L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Vidējā temperatūra (°C)</a:t>
            </a:r>
            <a:endParaRPr lang="lv-LV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lv-LV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Salīdzināšana!$B$57</c:f>
              <c:strCache>
                <c:ptCount val="1"/>
                <c:pt idx="0">
                  <c:v>BeautifulSoup</c:v>
                </c:pt>
              </c:strCache>
            </c:strRef>
          </c:tx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Salīdzināšana!$A$58:$A$61</c:f>
              <c:strCache>
                <c:ptCount val="4"/>
                <c:pt idx="0">
                  <c:v>Pirms</c:v>
                </c:pt>
                <c:pt idx="1">
                  <c:v>Palaists</c:v>
                </c:pt>
                <c:pt idx="2">
                  <c:v>Izvade</c:v>
                </c:pt>
                <c:pt idx="3">
                  <c:v>Beigas</c:v>
                </c:pt>
              </c:strCache>
            </c:strRef>
          </c:cat>
          <c:val>
            <c:numRef>
              <c:f>Salīdzināšana!$B$58:$B$61</c:f>
              <c:numCache>
                <c:formatCode>General</c:formatCode>
                <c:ptCount val="4"/>
                <c:pt idx="0">
                  <c:v>42.2</c:v>
                </c:pt>
                <c:pt idx="1">
                  <c:v>45</c:v>
                </c:pt>
                <c:pt idx="2">
                  <c:v>45</c:v>
                </c:pt>
                <c:pt idx="3">
                  <c:v>42.8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D-48DA-93E1-498A168B3DCE}"/>
            </c:ext>
          </c:extLst>
        </c:ser>
        <c:ser>
          <c:idx val="1"/>
          <c:order val="1"/>
          <c:tx>
            <c:strRef>
              <c:f>Salīdzināšana!$C$57</c:f>
              <c:strCache>
                <c:ptCount val="1"/>
                <c:pt idx="0">
                  <c:v>Scrapy</c:v>
                </c:pt>
              </c:strCache>
            </c:strRef>
          </c:tx>
          <c:spPr>
            <a:solidFill>
              <a:srgbClr val="FF9966"/>
            </a:solidFill>
            <a:ln>
              <a:noFill/>
            </a:ln>
            <a:effectLst/>
          </c:spPr>
          <c:invertIfNegative val="0"/>
          <c:cat>
            <c:strRef>
              <c:f>Salīdzināšana!$A$58:$A$61</c:f>
              <c:strCache>
                <c:ptCount val="4"/>
                <c:pt idx="0">
                  <c:v>Pirms</c:v>
                </c:pt>
                <c:pt idx="1">
                  <c:v>Palaists</c:v>
                </c:pt>
                <c:pt idx="2">
                  <c:v>Izvade</c:v>
                </c:pt>
                <c:pt idx="3">
                  <c:v>Beigas</c:v>
                </c:pt>
              </c:strCache>
            </c:strRef>
          </c:cat>
          <c:val>
            <c:numRef>
              <c:f>Salīdzināšana!$C$58:$C$61</c:f>
              <c:numCache>
                <c:formatCode>General</c:formatCode>
                <c:ptCount val="4"/>
                <c:pt idx="0">
                  <c:v>42.2</c:v>
                </c:pt>
                <c:pt idx="1">
                  <c:v>44.6</c:v>
                </c:pt>
                <c:pt idx="2">
                  <c:v>43.92</c:v>
                </c:pt>
                <c:pt idx="3">
                  <c:v>42.6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D-48DA-93E1-498A168B3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406943"/>
        <c:axId val="482407423"/>
      </c:barChart>
      <c:catAx>
        <c:axId val="48240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lv-LV"/>
          </a:p>
        </c:txPr>
        <c:crossAx val="482407423"/>
        <c:crosses val="autoZero"/>
        <c:auto val="1"/>
        <c:lblAlgn val="ctr"/>
        <c:lblOffset val="100"/>
        <c:noMultiLvlLbl val="0"/>
      </c:catAx>
      <c:valAx>
        <c:axId val="48240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lv-LV"/>
          </a:p>
        </c:txPr>
        <c:crossAx val="48240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lv-L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Vidējais CPU (%)</a:t>
            </a:r>
            <a:endParaRPr lang="lv-LV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lv-LV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Salīdzināšana!$B$15</c:f>
              <c:strCache>
                <c:ptCount val="1"/>
                <c:pt idx="0">
                  <c:v>BeautifulSoup</c:v>
                </c:pt>
              </c:strCache>
            </c:strRef>
          </c:tx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Salīdzināšana!$A$16:$A$19</c:f>
              <c:strCache>
                <c:ptCount val="4"/>
                <c:pt idx="0">
                  <c:v>Pirms</c:v>
                </c:pt>
                <c:pt idx="1">
                  <c:v>Palaists</c:v>
                </c:pt>
                <c:pt idx="2">
                  <c:v>Izvade</c:v>
                </c:pt>
                <c:pt idx="3">
                  <c:v>Beigas</c:v>
                </c:pt>
              </c:strCache>
            </c:strRef>
          </c:cat>
          <c:val>
            <c:numRef>
              <c:f>Salīdzināšana!$B$16:$B$19</c:f>
              <c:numCache>
                <c:formatCode>General</c:formatCode>
                <c:ptCount val="4"/>
                <c:pt idx="0">
                  <c:v>0.63</c:v>
                </c:pt>
                <c:pt idx="1">
                  <c:v>6.02</c:v>
                </c:pt>
                <c:pt idx="2">
                  <c:v>6.22</c:v>
                </c:pt>
                <c:pt idx="3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C-4841-9D51-CFD0EFE523C1}"/>
            </c:ext>
          </c:extLst>
        </c:ser>
        <c:ser>
          <c:idx val="1"/>
          <c:order val="1"/>
          <c:tx>
            <c:strRef>
              <c:f>Salīdzināšana!$C$15</c:f>
              <c:strCache>
                <c:ptCount val="1"/>
                <c:pt idx="0">
                  <c:v>Scrapy</c:v>
                </c:pt>
              </c:strCache>
            </c:strRef>
          </c:tx>
          <c:spPr>
            <a:solidFill>
              <a:srgbClr val="FF9966"/>
            </a:solidFill>
            <a:ln>
              <a:noFill/>
            </a:ln>
            <a:effectLst/>
          </c:spPr>
          <c:invertIfNegative val="0"/>
          <c:cat>
            <c:strRef>
              <c:f>Salīdzināšana!$A$16:$A$19</c:f>
              <c:strCache>
                <c:ptCount val="4"/>
                <c:pt idx="0">
                  <c:v>Pirms</c:v>
                </c:pt>
                <c:pt idx="1">
                  <c:v>Palaists</c:v>
                </c:pt>
                <c:pt idx="2">
                  <c:v>Izvade</c:v>
                </c:pt>
                <c:pt idx="3">
                  <c:v>Beigas</c:v>
                </c:pt>
              </c:strCache>
            </c:strRef>
          </c:cat>
          <c:val>
            <c:numRef>
              <c:f>Salīdzināšana!$C$16:$C$19</c:f>
              <c:numCache>
                <c:formatCode>General</c:formatCode>
                <c:ptCount val="4"/>
                <c:pt idx="0">
                  <c:v>0.44</c:v>
                </c:pt>
                <c:pt idx="1">
                  <c:v>5.38</c:v>
                </c:pt>
                <c:pt idx="2">
                  <c:v>8.36</c:v>
                </c:pt>
                <c:pt idx="3">
                  <c:v>1.74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5C-4841-9D51-CFD0EFE52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411311"/>
        <c:axId val="282977055"/>
      </c:barChart>
      <c:catAx>
        <c:axId val="48241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lv-LV"/>
          </a:p>
        </c:txPr>
        <c:crossAx val="282977055"/>
        <c:crosses val="autoZero"/>
        <c:auto val="1"/>
        <c:lblAlgn val="ctr"/>
        <c:lblOffset val="100"/>
        <c:noMultiLvlLbl val="0"/>
      </c:catAx>
      <c:valAx>
        <c:axId val="28297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lv-LV"/>
          </a:p>
        </c:txPr>
        <c:crossAx val="48241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lv-L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Vidējais koda garums (rindiņas)</a:t>
            </a:r>
            <a:endParaRPr lang="lv-LV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lv-LV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996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D5B-4AF2-976C-EA72BDD5F945}"/>
              </c:ext>
            </c:extLst>
          </c:dPt>
          <c:cat>
            <c:strRef>
              <c:f>Salīdzināšana!$A$79:$B$79</c:f>
              <c:strCache>
                <c:ptCount val="2"/>
                <c:pt idx="0">
                  <c:v>BeautifulSoup</c:v>
                </c:pt>
                <c:pt idx="1">
                  <c:v>Scrapy</c:v>
                </c:pt>
              </c:strCache>
            </c:strRef>
          </c:cat>
          <c:val>
            <c:numRef>
              <c:f>Salīdzināšana!$A$80:$B$80</c:f>
              <c:numCache>
                <c:formatCode>General</c:formatCode>
                <c:ptCount val="2"/>
                <c:pt idx="0">
                  <c:v>28.8</c:v>
                </c:pt>
                <c:pt idx="1">
                  <c:v>34.299999999999997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B-4AF2-976C-EA72BDD5F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168063"/>
        <c:axId val="468166143"/>
      </c:barChart>
      <c:catAx>
        <c:axId val="46816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lv-LV"/>
          </a:p>
        </c:txPr>
        <c:crossAx val="468166143"/>
        <c:crosses val="autoZero"/>
        <c:auto val="1"/>
        <c:lblAlgn val="ctr"/>
        <c:lblOffset val="100"/>
        <c:noMultiLvlLbl val="0"/>
      </c:catAx>
      <c:valAx>
        <c:axId val="46816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lv-LV"/>
          </a:p>
        </c:txPr>
        <c:crossAx val="468168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Vidējais laiks (s)</a:t>
            </a:r>
            <a:endParaRPr lang="lv-LV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lv-LV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99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716-45D2-AB26-88735CCB0CAA}"/>
              </c:ext>
            </c:extLst>
          </c:dPt>
          <c:cat>
            <c:strRef>
              <c:f>Salīdzināšana!$A$98:$B$98</c:f>
              <c:strCache>
                <c:ptCount val="2"/>
                <c:pt idx="0">
                  <c:v>BeautifulSoup</c:v>
                </c:pt>
                <c:pt idx="1">
                  <c:v>Scrapy</c:v>
                </c:pt>
              </c:strCache>
            </c:strRef>
          </c:cat>
          <c:val>
            <c:numRef>
              <c:f>Salīdzināšana!$A$99:$B$99</c:f>
              <c:numCache>
                <c:formatCode>General</c:formatCode>
                <c:ptCount val="2"/>
                <c:pt idx="0">
                  <c:v>18.38</c:v>
                </c:pt>
                <c:pt idx="1">
                  <c:v>16.91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6-45D2-AB26-88735CCB0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542623"/>
        <c:axId val="483541183"/>
      </c:barChart>
      <c:catAx>
        <c:axId val="48354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lv-LV"/>
          </a:p>
        </c:txPr>
        <c:crossAx val="483541183"/>
        <c:crosses val="autoZero"/>
        <c:auto val="1"/>
        <c:lblAlgn val="ctr"/>
        <c:lblOffset val="100"/>
        <c:noMultiLvlLbl val="0"/>
      </c:catAx>
      <c:valAx>
        <c:axId val="48354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lv-LV"/>
          </a:p>
        </c:txPr>
        <c:crossAx val="48354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183565</xdr:rowOff>
    </xdr:from>
    <xdr:to>
      <xdr:col>5</xdr:col>
      <xdr:colOff>386091</xdr:colOff>
      <xdr:row>55</xdr:row>
      <xdr:rowOff>101943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B8754F-461B-A25B-79D1-9B78A68CB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62</xdr:row>
      <xdr:rowOff>5932</xdr:rowOff>
    </xdr:from>
    <xdr:to>
      <xdr:col>5</xdr:col>
      <xdr:colOff>410307</xdr:colOff>
      <xdr:row>76</xdr:row>
      <xdr:rowOff>117493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A2456B-CD47-CE91-65F1-01CE8DD73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10223</xdr:rowOff>
    </xdr:from>
    <xdr:to>
      <xdr:col>5</xdr:col>
      <xdr:colOff>395886</xdr:colOff>
      <xdr:row>31</xdr:row>
      <xdr:rowOff>190745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9FC465-8CD3-688E-EF7A-B7BB1FC03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</xdr:colOff>
      <xdr:row>81</xdr:row>
      <xdr:rowOff>17476</xdr:rowOff>
    </xdr:from>
    <xdr:to>
      <xdr:col>3</xdr:col>
      <xdr:colOff>602712</xdr:colOff>
      <xdr:row>95</xdr:row>
      <xdr:rowOff>146666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FB402A-67A8-B906-1618-A9ABCC2FA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100</xdr:row>
      <xdr:rowOff>21858</xdr:rowOff>
    </xdr:from>
    <xdr:to>
      <xdr:col>3</xdr:col>
      <xdr:colOff>678051</xdr:colOff>
      <xdr:row>114</xdr:row>
      <xdr:rowOff>59171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B3F32F-E8B3-B334-C26B-B2D88205C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0850A-DA12-450C-93BC-18CC6AC7BE10}">
  <dimension ref="A1:O6"/>
  <sheetViews>
    <sheetView workbookViewId="0">
      <selection activeCell="L12" sqref="L12"/>
    </sheetView>
  </sheetViews>
  <sheetFormatPr defaultRowHeight="14.5" x14ac:dyDescent="0.35"/>
  <cols>
    <col min="1" max="1" width="7.453125" bestFit="1" customWidth="1"/>
    <col min="2" max="2" width="8.81640625" bestFit="1" customWidth="1"/>
    <col min="3" max="3" width="12.6328125" bestFit="1" customWidth="1"/>
    <col min="4" max="4" width="16.36328125" bestFit="1" customWidth="1"/>
    <col min="5" max="5" width="7.26953125" customWidth="1"/>
    <col min="6" max="6" width="12.36328125" bestFit="1" customWidth="1"/>
    <col min="7" max="7" width="8.453125" bestFit="1" customWidth="1"/>
    <col min="9" max="9" width="7.453125" bestFit="1" customWidth="1"/>
    <col min="10" max="10" width="8.81640625" bestFit="1" customWidth="1"/>
    <col min="11" max="11" width="12.6328125" bestFit="1" customWidth="1"/>
    <col min="12" max="12" width="16.36328125" bestFit="1" customWidth="1"/>
    <col min="14" max="14" width="14.81640625" customWidth="1"/>
  </cols>
  <sheetData>
    <row r="1" spans="1:15" ht="15.5" x14ac:dyDescent="0.35">
      <c r="A1" s="24" t="s">
        <v>4</v>
      </c>
      <c r="B1" s="24"/>
      <c r="C1" s="24"/>
      <c r="D1" s="24"/>
      <c r="E1" s="24"/>
      <c r="F1" s="24"/>
      <c r="G1" s="24"/>
      <c r="I1" s="24" t="s">
        <v>8</v>
      </c>
      <c r="J1" s="24"/>
      <c r="K1" s="24"/>
      <c r="L1" s="24"/>
      <c r="M1" s="24"/>
      <c r="N1" s="24"/>
      <c r="O1" s="24"/>
    </row>
    <row r="2" spans="1:15" ht="31" customHeight="1" x14ac:dyDescent="0.35">
      <c r="A2" s="11" t="s">
        <v>10</v>
      </c>
      <c r="B2" s="11" t="s">
        <v>2</v>
      </c>
      <c r="C2" s="11" t="s">
        <v>3</v>
      </c>
      <c r="D2" s="11" t="s">
        <v>14</v>
      </c>
      <c r="E2" s="5"/>
      <c r="F2" s="12" t="s">
        <v>16</v>
      </c>
      <c r="G2" s="11" t="s">
        <v>17</v>
      </c>
      <c r="I2" s="14" t="s">
        <v>10</v>
      </c>
      <c r="J2" s="14" t="s">
        <v>2</v>
      </c>
      <c r="K2" s="14" t="s">
        <v>3</v>
      </c>
      <c r="L2" s="14" t="s">
        <v>14</v>
      </c>
      <c r="M2" s="5"/>
      <c r="N2" s="13" t="s">
        <v>16</v>
      </c>
      <c r="O2" s="14" t="s">
        <v>17</v>
      </c>
    </row>
    <row r="3" spans="1:15" ht="15.5" x14ac:dyDescent="0.35">
      <c r="A3" s="2" t="s">
        <v>5</v>
      </c>
      <c r="B3" s="2">
        <v>1.2</v>
      </c>
      <c r="C3" s="2">
        <v>655.7</v>
      </c>
      <c r="D3" s="1">
        <v>42</v>
      </c>
      <c r="F3" s="2">
        <v>10</v>
      </c>
      <c r="G3" s="2" t="s">
        <v>34</v>
      </c>
      <c r="I3" s="2" t="s">
        <v>5</v>
      </c>
      <c r="J3" s="2">
        <v>0.5</v>
      </c>
      <c r="K3" s="2">
        <v>763.8</v>
      </c>
      <c r="L3" s="1">
        <v>42</v>
      </c>
      <c r="N3" s="2">
        <v>15</v>
      </c>
      <c r="O3" s="2" t="s">
        <v>33</v>
      </c>
    </row>
    <row r="4" spans="1:15" ht="15.5" x14ac:dyDescent="0.35">
      <c r="A4" s="2" t="s">
        <v>6</v>
      </c>
      <c r="B4" s="2">
        <v>6.7</v>
      </c>
      <c r="C4" s="2">
        <v>668.2</v>
      </c>
      <c r="D4" s="1">
        <v>42</v>
      </c>
      <c r="I4" s="2" t="s">
        <v>6</v>
      </c>
      <c r="J4" s="2">
        <v>4</v>
      </c>
      <c r="K4" s="2">
        <v>764.2</v>
      </c>
      <c r="L4" s="1">
        <v>43</v>
      </c>
    </row>
    <row r="5" spans="1:15" ht="15.5" x14ac:dyDescent="0.35">
      <c r="A5" s="2" t="s">
        <v>9</v>
      </c>
      <c r="B5" s="2">
        <v>9.1999999999999993</v>
      </c>
      <c r="C5" s="2">
        <v>667.4</v>
      </c>
      <c r="D5" s="1">
        <v>42</v>
      </c>
      <c r="I5" s="2" t="s">
        <v>9</v>
      </c>
      <c r="J5" s="2">
        <v>11.6</v>
      </c>
      <c r="K5" s="2">
        <v>765.2</v>
      </c>
      <c r="L5" s="1">
        <v>43</v>
      </c>
    </row>
    <row r="6" spans="1:15" ht="15.5" x14ac:dyDescent="0.35">
      <c r="A6" s="2" t="s">
        <v>7</v>
      </c>
      <c r="B6" s="2">
        <v>1.3</v>
      </c>
      <c r="C6" s="2">
        <v>664</v>
      </c>
      <c r="D6" s="1">
        <v>42</v>
      </c>
      <c r="I6" s="2" t="s">
        <v>7</v>
      </c>
      <c r="J6" s="2">
        <v>2</v>
      </c>
      <c r="K6" s="2">
        <v>764.1</v>
      </c>
      <c r="L6" s="1">
        <v>42</v>
      </c>
    </row>
  </sheetData>
  <mergeCells count="2">
    <mergeCell ref="A1:G1"/>
    <mergeCell ref="I1:O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8D-7649-444F-BC05-409FBA89F3FD}">
  <dimension ref="A1:O13"/>
  <sheetViews>
    <sheetView zoomScale="82" workbookViewId="0">
      <selection activeCell="N3" sqref="N3"/>
    </sheetView>
  </sheetViews>
  <sheetFormatPr defaultRowHeight="14.5" x14ac:dyDescent="0.35"/>
  <cols>
    <col min="1" max="1" width="9.08984375" bestFit="1" customWidth="1"/>
    <col min="2" max="2" width="15" customWidth="1"/>
    <col min="3" max="3" width="15.7265625" customWidth="1"/>
    <col min="4" max="4" width="17.453125" customWidth="1"/>
    <col min="5" max="5" width="11.26953125" customWidth="1"/>
    <col min="6" max="6" width="12.36328125" bestFit="1" customWidth="1"/>
    <col min="9" max="9" width="9.08984375" bestFit="1" customWidth="1"/>
    <col min="10" max="10" width="15.90625" customWidth="1"/>
    <col min="11" max="11" width="15.54296875" customWidth="1"/>
    <col min="12" max="12" width="17.81640625" customWidth="1"/>
    <col min="14" max="14" width="12.36328125" bestFit="1" customWidth="1"/>
  </cols>
  <sheetData>
    <row r="1" spans="1:15" ht="15.5" x14ac:dyDescent="0.35">
      <c r="A1" s="25" t="s">
        <v>0</v>
      </c>
      <c r="B1" s="25"/>
      <c r="C1" s="25"/>
      <c r="D1" s="25"/>
      <c r="E1" s="25"/>
      <c r="F1" s="25"/>
      <c r="G1" s="25"/>
      <c r="I1" s="25" t="s">
        <v>25</v>
      </c>
      <c r="J1" s="25"/>
      <c r="K1" s="25"/>
      <c r="L1" s="25"/>
      <c r="M1" s="25"/>
      <c r="N1" s="25"/>
      <c r="O1" s="25"/>
    </row>
    <row r="2" spans="1:15" ht="32" customHeight="1" x14ac:dyDescent="0.35">
      <c r="A2" s="7" t="s">
        <v>10</v>
      </c>
      <c r="B2" s="7" t="s">
        <v>2</v>
      </c>
      <c r="C2" s="7" t="s">
        <v>3</v>
      </c>
      <c r="D2" s="7" t="s">
        <v>15</v>
      </c>
      <c r="F2" s="8" t="s">
        <v>16</v>
      </c>
      <c r="G2" s="3" t="s">
        <v>17</v>
      </c>
      <c r="I2" s="7" t="s">
        <v>10</v>
      </c>
      <c r="J2" s="7" t="s">
        <v>2</v>
      </c>
      <c r="K2" s="7" t="s">
        <v>3</v>
      </c>
      <c r="L2" s="7" t="s">
        <v>15</v>
      </c>
      <c r="N2" s="8" t="s">
        <v>16</v>
      </c>
      <c r="O2" s="3" t="s">
        <v>17</v>
      </c>
    </row>
    <row r="3" spans="1:15" ht="15.5" x14ac:dyDescent="0.35">
      <c r="A3" s="1" t="s">
        <v>5</v>
      </c>
      <c r="B3" s="1">
        <v>0.6</v>
      </c>
      <c r="C3" s="1">
        <v>835.5</v>
      </c>
      <c r="D3" s="1">
        <v>40</v>
      </c>
      <c r="F3" s="1">
        <v>25</v>
      </c>
      <c r="G3" s="1" t="s">
        <v>26</v>
      </c>
      <c r="I3" s="1" t="s">
        <v>5</v>
      </c>
      <c r="J3" s="1">
        <v>0</v>
      </c>
      <c r="K3" s="1">
        <v>797.1</v>
      </c>
      <c r="L3" s="1">
        <v>41</v>
      </c>
      <c r="N3" s="1">
        <v>23</v>
      </c>
      <c r="O3" s="1" t="s">
        <v>27</v>
      </c>
    </row>
    <row r="4" spans="1:15" ht="15.5" x14ac:dyDescent="0.35">
      <c r="A4" s="1" t="s">
        <v>19</v>
      </c>
      <c r="B4" s="1">
        <v>8.5</v>
      </c>
      <c r="C4" s="1">
        <v>858.8</v>
      </c>
      <c r="D4" s="1">
        <v>42</v>
      </c>
      <c r="I4" s="1" t="s">
        <v>19</v>
      </c>
      <c r="J4" s="1">
        <v>3.6</v>
      </c>
      <c r="K4" s="1">
        <v>811.4</v>
      </c>
      <c r="L4" s="1">
        <v>42</v>
      </c>
    </row>
    <row r="5" spans="1:15" ht="15.5" x14ac:dyDescent="0.35">
      <c r="A5" s="1" t="s">
        <v>20</v>
      </c>
      <c r="B5" s="1">
        <v>11.7</v>
      </c>
      <c r="C5" s="1">
        <v>850.2</v>
      </c>
      <c r="D5" s="1">
        <v>42</v>
      </c>
      <c r="I5" s="1" t="s">
        <v>20</v>
      </c>
      <c r="J5" s="1">
        <v>9.5</v>
      </c>
      <c r="K5" s="1">
        <v>815.2</v>
      </c>
      <c r="L5" s="1">
        <v>43</v>
      </c>
    </row>
    <row r="6" spans="1:15" ht="15.5" x14ac:dyDescent="0.35">
      <c r="A6" s="1" t="s">
        <v>21</v>
      </c>
      <c r="B6" s="1">
        <v>3.6</v>
      </c>
      <c r="C6" s="1">
        <v>849.1</v>
      </c>
      <c r="D6" s="1">
        <v>43</v>
      </c>
      <c r="I6" s="1" t="s">
        <v>21</v>
      </c>
      <c r="J6" s="1">
        <v>8.9</v>
      </c>
      <c r="K6" s="1">
        <v>813.2</v>
      </c>
      <c r="L6" s="1">
        <v>43</v>
      </c>
    </row>
    <row r="7" spans="1:15" ht="15.5" x14ac:dyDescent="0.35">
      <c r="A7" s="1" t="s">
        <v>22</v>
      </c>
      <c r="B7" s="1">
        <v>3.2</v>
      </c>
      <c r="C7" s="1">
        <v>845.4</v>
      </c>
      <c r="D7" s="1">
        <v>43</v>
      </c>
      <c r="I7" s="1" t="s">
        <v>22</v>
      </c>
      <c r="J7" s="1">
        <v>8.6999999999999993</v>
      </c>
      <c r="K7" s="1">
        <v>812.8</v>
      </c>
      <c r="L7" s="1">
        <v>43</v>
      </c>
    </row>
    <row r="8" spans="1:15" ht="15.5" x14ac:dyDescent="0.35">
      <c r="A8" s="1" t="s">
        <v>24</v>
      </c>
      <c r="B8" s="1">
        <v>3.1</v>
      </c>
      <c r="C8" s="1">
        <v>844.5</v>
      </c>
      <c r="D8" s="1">
        <v>44</v>
      </c>
      <c r="I8" s="1" t="s">
        <v>24</v>
      </c>
      <c r="J8" s="1">
        <v>7</v>
      </c>
      <c r="K8" s="1">
        <v>813</v>
      </c>
      <c r="L8" s="1">
        <v>44</v>
      </c>
    </row>
    <row r="9" spans="1:15" ht="15.5" x14ac:dyDescent="0.35">
      <c r="A9" s="1" t="s">
        <v>23</v>
      </c>
      <c r="B9" s="1">
        <v>3.9</v>
      </c>
      <c r="C9" s="1">
        <v>843.8</v>
      </c>
      <c r="D9" s="1">
        <v>48</v>
      </c>
      <c r="I9" s="1" t="s">
        <v>23</v>
      </c>
      <c r="J9" s="1">
        <v>7</v>
      </c>
      <c r="K9" s="1">
        <v>813</v>
      </c>
      <c r="L9" s="1">
        <v>45</v>
      </c>
    </row>
    <row r="10" spans="1:15" ht="15.5" x14ac:dyDescent="0.35">
      <c r="A10" s="1" t="s">
        <v>1</v>
      </c>
      <c r="B10" s="1">
        <v>0.6</v>
      </c>
      <c r="C10" s="1">
        <v>843.6</v>
      </c>
      <c r="D10" s="1">
        <v>41</v>
      </c>
      <c r="I10" s="1" t="s">
        <v>1</v>
      </c>
      <c r="J10" s="1">
        <v>1.5</v>
      </c>
      <c r="K10" s="1">
        <v>819.1</v>
      </c>
      <c r="L10" s="1">
        <v>43</v>
      </c>
    </row>
    <row r="12" spans="1:15" ht="30" customHeight="1" x14ac:dyDescent="0.35">
      <c r="B12" s="8" t="s">
        <v>29</v>
      </c>
      <c r="C12" s="8" t="s">
        <v>30</v>
      </c>
      <c r="D12" s="8" t="s">
        <v>31</v>
      </c>
      <c r="J12" s="8" t="s">
        <v>29</v>
      </c>
      <c r="K12" s="8" t="s">
        <v>30</v>
      </c>
      <c r="L12" s="8" t="s">
        <v>31</v>
      </c>
    </row>
    <row r="13" spans="1:15" ht="15.5" x14ac:dyDescent="0.35">
      <c r="B13" s="2">
        <f>AVERAGE(B5:B9)</f>
        <v>5.0999999999999996</v>
      </c>
      <c r="C13" s="2">
        <f>AVERAGE(C5:C9)</f>
        <v>846.6</v>
      </c>
      <c r="D13" s="2">
        <f>AVERAGE(D5:D9)</f>
        <v>44</v>
      </c>
      <c r="J13" s="2">
        <f>AVERAGE(J5:J9)</f>
        <v>8.2199999999999989</v>
      </c>
      <c r="K13" s="2">
        <f>AVERAGE(K5:K9)</f>
        <v>813.43999999999994</v>
      </c>
      <c r="L13" s="2">
        <f>AVERAGE(L5:L9)</f>
        <v>43.6</v>
      </c>
    </row>
  </sheetData>
  <mergeCells count="2">
    <mergeCell ref="I1:O1"/>
    <mergeCell ref="A1:G1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99836-CAF6-4272-94BC-FC63D6190253}">
  <dimension ref="A1:O12"/>
  <sheetViews>
    <sheetView zoomScale="63" workbookViewId="0">
      <selection activeCell="N3" sqref="N3"/>
    </sheetView>
  </sheetViews>
  <sheetFormatPr defaultRowHeight="14.5" x14ac:dyDescent="0.35"/>
  <cols>
    <col min="3" max="3" width="13.453125" customWidth="1"/>
    <col min="4" max="4" width="16.36328125" bestFit="1" customWidth="1"/>
    <col min="5" max="5" width="13" customWidth="1"/>
    <col min="6" max="6" width="12.36328125" bestFit="1" customWidth="1"/>
    <col min="7" max="7" width="8.453125" bestFit="1" customWidth="1"/>
    <col min="9" max="9" width="7.453125" bestFit="1" customWidth="1"/>
    <col min="10" max="10" width="8.81640625" bestFit="1" customWidth="1"/>
    <col min="11" max="11" width="12.6328125" bestFit="1" customWidth="1"/>
    <col min="12" max="12" width="16.36328125" bestFit="1" customWidth="1"/>
    <col min="14" max="14" width="12.36328125" bestFit="1" customWidth="1"/>
    <col min="15" max="15" width="8.453125" bestFit="1" customWidth="1"/>
  </cols>
  <sheetData>
    <row r="1" spans="1:15" ht="15.5" x14ac:dyDescent="0.35">
      <c r="A1" s="27" t="s">
        <v>13</v>
      </c>
      <c r="B1" s="27"/>
      <c r="C1" s="27"/>
      <c r="D1" s="27"/>
      <c r="E1" s="27"/>
      <c r="F1" s="27"/>
      <c r="G1" s="27"/>
      <c r="I1" s="27" t="s">
        <v>28</v>
      </c>
      <c r="J1" s="27"/>
      <c r="K1" s="27"/>
      <c r="L1" s="27"/>
      <c r="M1" s="27"/>
      <c r="N1" s="27"/>
      <c r="O1" s="27"/>
    </row>
    <row r="2" spans="1:15" ht="31.5" customHeight="1" x14ac:dyDescent="0.35">
      <c r="A2" s="9" t="s">
        <v>10</v>
      </c>
      <c r="B2" s="9" t="s">
        <v>2</v>
      </c>
      <c r="C2" s="9" t="s">
        <v>3</v>
      </c>
      <c r="D2" s="9" t="s">
        <v>14</v>
      </c>
      <c r="F2" s="10" t="s">
        <v>16</v>
      </c>
      <c r="G2" s="9" t="s">
        <v>17</v>
      </c>
      <c r="I2" s="9" t="s">
        <v>10</v>
      </c>
      <c r="J2" s="9" t="s">
        <v>2</v>
      </c>
      <c r="K2" s="9" t="s">
        <v>3</v>
      </c>
      <c r="L2" s="9" t="s">
        <v>14</v>
      </c>
      <c r="N2" s="10" t="s">
        <v>16</v>
      </c>
      <c r="O2" s="9" t="s">
        <v>17</v>
      </c>
    </row>
    <row r="3" spans="1:15" ht="15.5" x14ac:dyDescent="0.35">
      <c r="A3" s="2" t="s">
        <v>5</v>
      </c>
      <c r="B3" s="2">
        <v>1.1000000000000001</v>
      </c>
      <c r="C3" s="2">
        <v>675.7</v>
      </c>
      <c r="D3" s="2">
        <v>44</v>
      </c>
      <c r="F3" s="2">
        <v>35</v>
      </c>
      <c r="G3" s="2" t="s">
        <v>32</v>
      </c>
      <c r="I3" s="2" t="s">
        <v>5</v>
      </c>
      <c r="J3" s="2">
        <v>0.8</v>
      </c>
      <c r="K3" s="2">
        <v>708.4</v>
      </c>
      <c r="L3" s="2">
        <v>42</v>
      </c>
      <c r="N3" s="2">
        <v>34</v>
      </c>
      <c r="O3" s="2" t="s">
        <v>42</v>
      </c>
    </row>
    <row r="4" spans="1:15" ht="15.5" x14ac:dyDescent="0.35">
      <c r="A4" s="2" t="s">
        <v>6</v>
      </c>
      <c r="B4" s="2">
        <v>2.6</v>
      </c>
      <c r="C4" s="2">
        <v>673.4</v>
      </c>
      <c r="D4" s="2">
        <v>47</v>
      </c>
      <c r="I4" s="2" t="s">
        <v>6</v>
      </c>
      <c r="J4" s="2">
        <v>1.2</v>
      </c>
      <c r="K4" s="2">
        <v>707.7</v>
      </c>
      <c r="L4" s="2">
        <v>44</v>
      </c>
    </row>
    <row r="5" spans="1:15" ht="15.5" x14ac:dyDescent="0.35">
      <c r="A5" s="2" t="s">
        <v>9</v>
      </c>
      <c r="B5" s="2">
        <v>0.6</v>
      </c>
      <c r="C5" s="2">
        <v>654.9</v>
      </c>
      <c r="D5" s="2">
        <v>46</v>
      </c>
      <c r="I5" s="2" t="s">
        <v>9</v>
      </c>
      <c r="J5" s="2">
        <v>2.1</v>
      </c>
      <c r="K5" s="2">
        <v>711.2</v>
      </c>
      <c r="L5" s="2">
        <v>43</v>
      </c>
    </row>
    <row r="6" spans="1:15" ht="15.5" x14ac:dyDescent="0.35">
      <c r="A6" s="2" t="s">
        <v>7</v>
      </c>
      <c r="B6" s="2">
        <v>0.3</v>
      </c>
      <c r="C6" s="2">
        <v>654.20000000000005</v>
      </c>
      <c r="D6" s="2">
        <v>45</v>
      </c>
      <c r="I6" s="2" t="s">
        <v>7</v>
      </c>
      <c r="J6" s="2">
        <v>0.7</v>
      </c>
      <c r="K6" s="2">
        <v>711</v>
      </c>
      <c r="L6" s="2">
        <v>42</v>
      </c>
    </row>
    <row r="7" spans="1:15" ht="15.5" x14ac:dyDescent="0.35">
      <c r="A7" s="26"/>
      <c r="B7" s="26"/>
      <c r="C7" s="26"/>
      <c r="D7" s="26"/>
      <c r="E7" s="26"/>
      <c r="F7" s="26"/>
    </row>
    <row r="8" spans="1:15" ht="15.5" x14ac:dyDescent="0.35">
      <c r="A8" s="4"/>
      <c r="B8" s="4"/>
      <c r="C8" s="4"/>
      <c r="E8" s="4"/>
      <c r="F8" s="4"/>
    </row>
    <row r="9" spans="1:15" ht="15.5" x14ac:dyDescent="0.35">
      <c r="A9" s="4"/>
      <c r="B9" s="4"/>
      <c r="C9" s="4"/>
      <c r="E9" s="4"/>
      <c r="F9" s="4"/>
    </row>
    <row r="10" spans="1:15" ht="15.5" x14ac:dyDescent="0.35">
      <c r="A10" s="4"/>
      <c r="B10" s="4"/>
      <c r="C10" s="4"/>
    </row>
    <row r="11" spans="1:15" ht="15.5" x14ac:dyDescent="0.35">
      <c r="A11" s="4"/>
      <c r="B11" s="4"/>
      <c r="C11" s="4"/>
    </row>
    <row r="12" spans="1:15" ht="15.5" x14ac:dyDescent="0.35">
      <c r="A12" s="4"/>
      <c r="B12" s="4"/>
      <c r="C12" s="4"/>
    </row>
  </sheetData>
  <mergeCells count="3">
    <mergeCell ref="A7:F7"/>
    <mergeCell ref="A1:G1"/>
    <mergeCell ref="I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C36F2-771E-4927-A887-67D13E86B44B}">
  <dimension ref="A1:O6"/>
  <sheetViews>
    <sheetView workbookViewId="0">
      <selection activeCell="N3" sqref="N3"/>
    </sheetView>
  </sheetViews>
  <sheetFormatPr defaultRowHeight="14.5" x14ac:dyDescent="0.35"/>
  <cols>
    <col min="3" max="3" width="13.08984375" customWidth="1"/>
    <col min="4" max="4" width="16.36328125" bestFit="1" customWidth="1"/>
    <col min="5" max="5" width="13.7265625" customWidth="1"/>
    <col min="6" max="6" width="12.36328125" bestFit="1" customWidth="1"/>
    <col min="8" max="9" width="7.453125" bestFit="1" customWidth="1"/>
    <col min="10" max="10" width="8.81640625" bestFit="1" customWidth="1"/>
    <col min="11" max="11" width="12.6328125" bestFit="1" customWidth="1"/>
    <col min="12" max="12" width="16.36328125" bestFit="1" customWidth="1"/>
    <col min="13" max="13" width="8.453125" bestFit="1" customWidth="1"/>
    <col min="14" max="14" width="12.36328125" bestFit="1" customWidth="1"/>
  </cols>
  <sheetData>
    <row r="1" spans="1:15" ht="15.5" x14ac:dyDescent="0.35">
      <c r="A1" s="28" t="s">
        <v>12</v>
      </c>
      <c r="B1" s="28"/>
      <c r="C1" s="28"/>
      <c r="D1" s="28"/>
      <c r="E1" s="28"/>
      <c r="F1" s="28"/>
      <c r="G1" s="28"/>
      <c r="I1" s="29" t="s">
        <v>36</v>
      </c>
      <c r="J1" s="30"/>
      <c r="K1" s="30"/>
      <c r="L1" s="30"/>
      <c r="M1" s="30"/>
      <c r="N1" s="30"/>
      <c r="O1" s="30"/>
    </row>
    <row r="2" spans="1:15" ht="31.5" customHeight="1" x14ac:dyDescent="0.35">
      <c r="A2" s="15" t="s">
        <v>10</v>
      </c>
      <c r="B2" s="15" t="s">
        <v>2</v>
      </c>
      <c r="C2" s="15" t="s">
        <v>3</v>
      </c>
      <c r="D2" s="15" t="s">
        <v>14</v>
      </c>
      <c r="F2" s="16" t="s">
        <v>16</v>
      </c>
      <c r="G2" s="15" t="s">
        <v>17</v>
      </c>
      <c r="I2" s="15" t="s">
        <v>10</v>
      </c>
      <c r="J2" s="15" t="s">
        <v>2</v>
      </c>
      <c r="K2" s="15" t="s">
        <v>3</v>
      </c>
      <c r="L2" s="15" t="s">
        <v>14</v>
      </c>
      <c r="N2" s="16" t="s">
        <v>16</v>
      </c>
      <c r="O2" s="15" t="s">
        <v>17</v>
      </c>
    </row>
    <row r="3" spans="1:15" ht="15.5" x14ac:dyDescent="0.35">
      <c r="A3" s="2" t="s">
        <v>5</v>
      </c>
      <c r="B3" s="2">
        <v>0.6</v>
      </c>
      <c r="C3" s="2">
        <v>680.5</v>
      </c>
      <c r="D3" s="2">
        <v>43</v>
      </c>
      <c r="F3" s="2">
        <v>42</v>
      </c>
      <c r="G3" s="2" t="s">
        <v>35</v>
      </c>
      <c r="I3" s="2" t="s">
        <v>5</v>
      </c>
      <c r="J3" s="2">
        <v>0</v>
      </c>
      <c r="K3" s="2">
        <v>719.9</v>
      </c>
      <c r="L3" s="2">
        <v>42</v>
      </c>
      <c r="N3" s="2">
        <v>61</v>
      </c>
      <c r="O3" s="2" t="s">
        <v>41</v>
      </c>
    </row>
    <row r="4" spans="1:15" ht="15.5" x14ac:dyDescent="0.35">
      <c r="A4" s="2" t="s">
        <v>6</v>
      </c>
      <c r="B4" s="2">
        <v>4.4000000000000004</v>
      </c>
      <c r="C4" s="2">
        <v>680</v>
      </c>
      <c r="D4" s="2">
        <v>46</v>
      </c>
      <c r="I4" s="2" t="s">
        <v>6</v>
      </c>
      <c r="J4" s="2">
        <v>3</v>
      </c>
      <c r="K4" s="2">
        <v>676.3</v>
      </c>
      <c r="L4" s="2">
        <v>44</v>
      </c>
    </row>
    <row r="5" spans="1:15" ht="15.5" x14ac:dyDescent="0.35">
      <c r="A5" s="2" t="s">
        <v>9</v>
      </c>
      <c r="B5" s="2">
        <v>2.2000000000000002</v>
      </c>
      <c r="C5" s="2">
        <v>686.6</v>
      </c>
      <c r="D5" s="2">
        <v>44</v>
      </c>
      <c r="I5" s="2" t="s">
        <v>9</v>
      </c>
      <c r="J5" s="2">
        <v>2</v>
      </c>
      <c r="K5" s="2">
        <v>639.6</v>
      </c>
      <c r="L5" s="2">
        <v>44</v>
      </c>
    </row>
    <row r="6" spans="1:15" ht="15.5" x14ac:dyDescent="0.35">
      <c r="A6" s="2" t="s">
        <v>7</v>
      </c>
      <c r="B6" s="2">
        <v>1.5</v>
      </c>
      <c r="C6" s="2">
        <v>668.4</v>
      </c>
      <c r="D6" s="2">
        <v>41</v>
      </c>
      <c r="I6" s="2" t="s">
        <v>7</v>
      </c>
      <c r="J6" s="2">
        <v>0.5</v>
      </c>
      <c r="K6" s="2">
        <v>640</v>
      </c>
      <c r="L6" s="2">
        <v>43</v>
      </c>
    </row>
  </sheetData>
  <mergeCells count="2">
    <mergeCell ref="A1:G1"/>
    <mergeCell ref="I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D0D8-08CF-4389-8295-FCE63F1457A4}">
  <dimension ref="A1:O6"/>
  <sheetViews>
    <sheetView topLeftCell="B1" workbookViewId="0">
      <selection activeCell="L20" sqref="L20"/>
    </sheetView>
  </sheetViews>
  <sheetFormatPr defaultRowHeight="14.5" x14ac:dyDescent="0.35"/>
  <cols>
    <col min="1" max="1" width="7.453125" bestFit="1" customWidth="1"/>
    <col min="2" max="2" width="8.81640625" bestFit="1" customWidth="1"/>
    <col min="3" max="3" width="12.6328125" bestFit="1" customWidth="1"/>
    <col min="4" max="4" width="16.36328125" bestFit="1" customWidth="1"/>
    <col min="5" max="6" width="12.36328125" bestFit="1" customWidth="1"/>
    <col min="9" max="9" width="7.453125" bestFit="1" customWidth="1"/>
    <col min="10" max="10" width="8.81640625" bestFit="1" customWidth="1"/>
    <col min="11" max="11" width="12.6328125" bestFit="1" customWidth="1"/>
    <col min="12" max="12" width="16.36328125" bestFit="1" customWidth="1"/>
    <col min="13" max="13" width="8.453125" bestFit="1" customWidth="1"/>
    <col min="14" max="14" width="13.08984375" customWidth="1"/>
    <col min="16" max="16" width="12.7265625" customWidth="1"/>
    <col min="17" max="17" width="11.54296875" customWidth="1"/>
  </cols>
  <sheetData>
    <row r="1" spans="1:15" ht="15.5" x14ac:dyDescent="0.35">
      <c r="A1" s="31" t="s">
        <v>11</v>
      </c>
      <c r="B1" s="32"/>
      <c r="C1" s="32"/>
      <c r="D1" s="32"/>
      <c r="E1" s="32"/>
      <c r="F1" s="32"/>
      <c r="G1" s="32"/>
      <c r="I1" s="31" t="s">
        <v>37</v>
      </c>
      <c r="J1" s="32"/>
      <c r="K1" s="32"/>
      <c r="L1" s="32"/>
      <c r="M1" s="32"/>
      <c r="N1" s="32"/>
      <c r="O1" s="32"/>
    </row>
    <row r="2" spans="1:15" ht="31" customHeight="1" x14ac:dyDescent="0.35">
      <c r="A2" s="17" t="s">
        <v>10</v>
      </c>
      <c r="B2" s="17" t="s">
        <v>2</v>
      </c>
      <c r="C2" s="17" t="s">
        <v>3</v>
      </c>
      <c r="D2" s="17" t="s">
        <v>14</v>
      </c>
      <c r="F2" s="18" t="s">
        <v>16</v>
      </c>
      <c r="G2" s="17" t="s">
        <v>17</v>
      </c>
      <c r="I2" s="17" t="s">
        <v>10</v>
      </c>
      <c r="J2" s="17" t="s">
        <v>2</v>
      </c>
      <c r="K2" s="17" t="s">
        <v>3</v>
      </c>
      <c r="L2" s="17" t="s">
        <v>14</v>
      </c>
      <c r="N2" s="18" t="s">
        <v>16</v>
      </c>
      <c r="O2" s="17" t="s">
        <v>17</v>
      </c>
    </row>
    <row r="3" spans="1:15" ht="15.5" x14ac:dyDescent="0.35">
      <c r="A3" s="2" t="s">
        <v>5</v>
      </c>
      <c r="B3" s="2">
        <v>0.3</v>
      </c>
      <c r="C3" s="2">
        <v>645.5</v>
      </c>
      <c r="D3" s="2">
        <v>42</v>
      </c>
      <c r="F3" s="2">
        <v>32</v>
      </c>
      <c r="G3" s="2" t="s">
        <v>38</v>
      </c>
      <c r="I3" s="2" t="s">
        <v>5</v>
      </c>
      <c r="J3" s="2">
        <v>0.9</v>
      </c>
      <c r="K3" s="2">
        <v>817.4</v>
      </c>
      <c r="L3" s="2">
        <v>44</v>
      </c>
      <c r="N3" s="2">
        <v>39</v>
      </c>
      <c r="O3" s="2" t="s">
        <v>40</v>
      </c>
    </row>
    <row r="4" spans="1:15" ht="15.5" x14ac:dyDescent="0.35">
      <c r="A4" s="2" t="s">
        <v>6</v>
      </c>
      <c r="B4" s="2">
        <v>7.9</v>
      </c>
      <c r="C4" s="2">
        <v>666.9</v>
      </c>
      <c r="D4" s="2">
        <v>48</v>
      </c>
      <c r="I4" s="2" t="s">
        <v>6</v>
      </c>
      <c r="J4" s="2">
        <v>15.1</v>
      </c>
      <c r="K4" s="2">
        <v>862.4</v>
      </c>
      <c r="L4" s="2">
        <v>50</v>
      </c>
    </row>
    <row r="5" spans="1:15" ht="15.5" x14ac:dyDescent="0.35">
      <c r="A5" s="2" t="s">
        <v>9</v>
      </c>
      <c r="B5" s="2">
        <v>14</v>
      </c>
      <c r="C5" s="2">
        <v>661.6</v>
      </c>
      <c r="D5" s="2">
        <v>49</v>
      </c>
      <c r="I5" s="2" t="s">
        <v>9</v>
      </c>
      <c r="J5" s="2">
        <v>17.899999999999999</v>
      </c>
      <c r="K5" s="2">
        <v>845.5</v>
      </c>
      <c r="L5" s="2">
        <v>46</v>
      </c>
    </row>
    <row r="6" spans="1:15" ht="15.5" x14ac:dyDescent="0.35">
      <c r="A6" s="2" t="s">
        <v>7</v>
      </c>
      <c r="B6" s="2">
        <v>3.1</v>
      </c>
      <c r="C6" s="2">
        <v>646.4</v>
      </c>
      <c r="D6" s="2">
        <v>45</v>
      </c>
      <c r="I6" s="2" t="s">
        <v>7</v>
      </c>
      <c r="J6" s="2">
        <v>4</v>
      </c>
      <c r="K6" s="2">
        <v>842.1</v>
      </c>
      <c r="L6" s="2">
        <v>43</v>
      </c>
    </row>
  </sheetData>
  <mergeCells count="2">
    <mergeCell ref="A1:G1"/>
    <mergeCell ref="I1:O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8967E-8D4C-44F0-899D-065B75348454}">
  <dimension ref="A1:AE99"/>
  <sheetViews>
    <sheetView tabSelected="1" zoomScale="29" zoomScaleNormal="55" workbookViewId="0">
      <selection activeCell="J96" sqref="J96"/>
    </sheetView>
  </sheetViews>
  <sheetFormatPr defaultRowHeight="14.5" x14ac:dyDescent="0.35"/>
  <cols>
    <col min="1" max="2" width="13.36328125" bestFit="1" customWidth="1"/>
    <col min="3" max="3" width="12.6328125" customWidth="1"/>
    <col min="4" max="4" width="16.36328125" bestFit="1" customWidth="1"/>
    <col min="5" max="5" width="13.26953125" customWidth="1"/>
    <col min="6" max="6" width="13.453125" customWidth="1"/>
    <col min="8" max="8" width="9.08984375" bestFit="1" customWidth="1"/>
    <col min="9" max="9" width="14.36328125" customWidth="1"/>
    <col min="10" max="10" width="15.1796875" customWidth="1"/>
    <col min="11" max="11" width="16.36328125" bestFit="1" customWidth="1"/>
    <col min="12" max="12" width="17.7265625" bestFit="1" customWidth="1"/>
    <col min="13" max="13" width="13.08984375" customWidth="1"/>
    <col min="14" max="14" width="14.90625" customWidth="1"/>
    <col min="17" max="17" width="14.90625" customWidth="1"/>
    <col min="18" max="18" width="15.81640625" customWidth="1"/>
    <col min="19" max="19" width="16.36328125" bestFit="1" customWidth="1"/>
    <col min="20" max="20" width="17.7265625" bestFit="1" customWidth="1"/>
    <col min="21" max="21" width="11.90625" customWidth="1"/>
  </cols>
  <sheetData>
    <row r="1" spans="1:31" ht="15.5" x14ac:dyDescent="0.35">
      <c r="A1" s="33" t="s">
        <v>18</v>
      </c>
      <c r="B1" s="34"/>
      <c r="C1" s="34"/>
      <c r="D1" s="34"/>
      <c r="E1" s="34"/>
      <c r="F1" s="34"/>
      <c r="G1" s="35"/>
      <c r="I1" s="46" t="s">
        <v>45</v>
      </c>
      <c r="J1" s="46"/>
      <c r="K1" s="46"/>
      <c r="L1" s="46"/>
      <c r="M1" s="46"/>
      <c r="N1" s="46"/>
      <c r="O1" s="46"/>
      <c r="Q1" s="36" t="s">
        <v>0</v>
      </c>
      <c r="R1" s="37"/>
      <c r="S1" s="37"/>
      <c r="T1" s="37"/>
      <c r="U1" s="37"/>
      <c r="V1" s="37"/>
      <c r="W1" s="38"/>
      <c r="Y1" s="36" t="s">
        <v>25</v>
      </c>
      <c r="Z1" s="37"/>
      <c r="AA1" s="37"/>
      <c r="AB1" s="37"/>
      <c r="AC1" s="37"/>
      <c r="AD1" s="37"/>
      <c r="AE1" s="38"/>
    </row>
    <row r="2" spans="1:31" ht="32.5" customHeight="1" x14ac:dyDescent="0.35">
      <c r="A2" s="19" t="s">
        <v>10</v>
      </c>
      <c r="B2" s="19" t="s">
        <v>2</v>
      </c>
      <c r="C2" s="19" t="s">
        <v>3</v>
      </c>
      <c r="D2" s="19" t="s">
        <v>15</v>
      </c>
      <c r="F2" s="20" t="s">
        <v>16</v>
      </c>
      <c r="G2" s="19" t="s">
        <v>17</v>
      </c>
      <c r="I2" s="42" t="s">
        <v>10</v>
      </c>
      <c r="J2" s="42" t="s">
        <v>46</v>
      </c>
      <c r="K2" s="42" t="s">
        <v>47</v>
      </c>
      <c r="L2" s="42" t="s">
        <v>48</v>
      </c>
      <c r="M2" s="21"/>
      <c r="N2" s="43" t="s">
        <v>49</v>
      </c>
      <c r="O2" s="42" t="s">
        <v>50</v>
      </c>
      <c r="Q2" s="7" t="s">
        <v>10</v>
      </c>
      <c r="R2" s="7" t="s">
        <v>2</v>
      </c>
      <c r="S2" s="7" t="s">
        <v>3</v>
      </c>
      <c r="T2" s="7" t="s">
        <v>15</v>
      </c>
      <c r="V2" s="8" t="s">
        <v>16</v>
      </c>
      <c r="W2" s="3" t="s">
        <v>17</v>
      </c>
      <c r="Y2" s="7" t="s">
        <v>10</v>
      </c>
      <c r="Z2" s="7" t="s">
        <v>2</v>
      </c>
      <c r="AA2" s="7" t="s">
        <v>3</v>
      </c>
      <c r="AB2" s="7" t="s">
        <v>15</v>
      </c>
      <c r="AD2" s="8" t="s">
        <v>16</v>
      </c>
      <c r="AE2" s="3" t="s">
        <v>17</v>
      </c>
    </row>
    <row r="3" spans="1:31" ht="15.5" x14ac:dyDescent="0.35">
      <c r="A3" s="1" t="s">
        <v>5</v>
      </c>
      <c r="B3" s="22">
        <f>AVERAGE(R3,R17,R24,R31,R38,)</f>
        <v>0.6333333333333333</v>
      </c>
      <c r="C3" s="1">
        <f>AVERAGE(S3,S17,S24,S31,S38)</f>
        <v>698.57999999999993</v>
      </c>
      <c r="D3" s="1">
        <f>AVERAGE(T3,T17,T24,T31,T38)</f>
        <v>42.2</v>
      </c>
      <c r="F3" s="1">
        <f>AVERAGE(V3,V17,V24,V31,V38)</f>
        <v>28.8</v>
      </c>
      <c r="G3" s="22">
        <f>AVERAGE(W3,W17,W24,W31,W38)</f>
        <v>18.376000000000001</v>
      </c>
      <c r="I3" s="1" t="s">
        <v>5</v>
      </c>
      <c r="J3" s="44">
        <f>((B3-B10)/B3)</f>
        <v>0.30526315789473674</v>
      </c>
      <c r="K3" s="44">
        <f>((C3-C10)/C3)</f>
        <v>-8.9810758968192808E-2</v>
      </c>
      <c r="L3" s="45">
        <f>((D3-D10)/D3)</f>
        <v>0</v>
      </c>
      <c r="M3" s="21"/>
      <c r="N3" s="44">
        <f>((F3-F10)/F3)</f>
        <v>-0.19444444444444436</v>
      </c>
      <c r="O3" s="44">
        <f>((G3-G10)/G3)</f>
        <v>8.0050065302568571E-2</v>
      </c>
      <c r="Q3" s="1" t="s">
        <v>5</v>
      </c>
      <c r="R3" s="1">
        <v>0.6</v>
      </c>
      <c r="S3" s="1">
        <v>835.5</v>
      </c>
      <c r="T3" s="1">
        <v>40</v>
      </c>
      <c r="V3" s="1">
        <v>25</v>
      </c>
      <c r="W3" s="1">
        <v>8.56</v>
      </c>
      <c r="Y3" s="1" t="s">
        <v>5</v>
      </c>
      <c r="Z3" s="1">
        <v>0</v>
      </c>
      <c r="AA3" s="1">
        <v>797.1</v>
      </c>
      <c r="AB3" s="1">
        <v>41</v>
      </c>
      <c r="AD3" s="1">
        <v>23</v>
      </c>
      <c r="AE3" s="1">
        <v>9.1999999999999993</v>
      </c>
    </row>
    <row r="4" spans="1:31" ht="15.5" x14ac:dyDescent="0.35">
      <c r="A4" s="1" t="s">
        <v>6</v>
      </c>
      <c r="B4" s="22">
        <f>AVERAGE(R4,R18,R25,R32,R39)</f>
        <v>6.0200000000000005</v>
      </c>
      <c r="C4" s="1">
        <f>AVERAGE(S4,S18,S25,S32,S39)</f>
        <v>709.46</v>
      </c>
      <c r="D4" s="1">
        <f>AVERAGE(T4,T18,T25,T32,T39)</f>
        <v>45</v>
      </c>
      <c r="F4" s="21"/>
      <c r="G4" s="21"/>
      <c r="I4" s="1" t="s">
        <v>6</v>
      </c>
      <c r="J4" s="44">
        <f>((B4-B11)/B4)</f>
        <v>0.10631229235880407</v>
      </c>
      <c r="K4" s="44">
        <f>((C4-C11)/C4)</f>
        <v>-7.7439179093958699E-2</v>
      </c>
      <c r="L4" s="44">
        <f>((D4-D11)/D4)</f>
        <v>8.8888888888888577E-3</v>
      </c>
      <c r="M4" s="21"/>
      <c r="N4" s="21"/>
      <c r="O4" s="21"/>
      <c r="Q4" s="1" t="s">
        <v>19</v>
      </c>
      <c r="R4" s="1">
        <v>8.5</v>
      </c>
      <c r="S4" s="1">
        <v>858.8</v>
      </c>
      <c r="T4" s="1">
        <v>42</v>
      </c>
      <c r="Y4" s="1" t="s">
        <v>19</v>
      </c>
      <c r="Z4" s="1">
        <v>3.6</v>
      </c>
      <c r="AA4" s="1">
        <v>811.4</v>
      </c>
      <c r="AB4" s="1">
        <v>42</v>
      </c>
    </row>
    <row r="5" spans="1:31" ht="15.5" x14ac:dyDescent="0.35">
      <c r="A5" s="1" t="s">
        <v>9</v>
      </c>
      <c r="B5" s="22">
        <f>AVERAGE(R13,R19,R26,R33,R40)</f>
        <v>6.2200000000000006</v>
      </c>
      <c r="C5" s="1">
        <f>AVERAGE(S13,S19,S26,S33,S40)</f>
        <v>703.42</v>
      </c>
      <c r="D5" s="1">
        <f>AVERAGE(T13,T19,T40,T26,T33)</f>
        <v>45</v>
      </c>
      <c r="F5" s="21"/>
      <c r="G5" s="21"/>
      <c r="I5" s="1" t="s">
        <v>9</v>
      </c>
      <c r="J5" s="44">
        <f>((B5-B12)/B5)</f>
        <v>-0.34469453376205789</v>
      </c>
      <c r="K5" s="44">
        <f>((C5-C12)/C5)</f>
        <v>-7.3310397770890767E-2</v>
      </c>
      <c r="L5" s="44">
        <f>((D5-D12)/D5)</f>
        <v>2.3999999999999962E-2</v>
      </c>
      <c r="M5" s="21"/>
      <c r="N5" s="21"/>
      <c r="O5" s="21"/>
      <c r="Q5" s="1" t="s">
        <v>20</v>
      </c>
      <c r="R5" s="1">
        <v>11.7</v>
      </c>
      <c r="S5" s="1">
        <v>850.2</v>
      </c>
      <c r="T5" s="1">
        <v>42</v>
      </c>
      <c r="Y5" s="1" t="s">
        <v>20</v>
      </c>
      <c r="Z5" s="1">
        <v>9.5</v>
      </c>
      <c r="AA5" s="1">
        <v>815.2</v>
      </c>
      <c r="AB5" s="1">
        <v>43</v>
      </c>
    </row>
    <row r="6" spans="1:31" ht="15.5" x14ac:dyDescent="0.35">
      <c r="A6" s="1" t="s">
        <v>7</v>
      </c>
      <c r="B6" s="22">
        <f>AVERAGE(R10,R20,R27,R41,,)</f>
        <v>0.61666666666666659</v>
      </c>
      <c r="C6" s="1">
        <f>AVERAGE(S10,S20,S27,S34,S41)</f>
        <v>695.32</v>
      </c>
      <c r="D6" s="1">
        <f>AVERAGE(T10,T20,T27,T34,T41)</f>
        <v>42.8</v>
      </c>
      <c r="F6" s="21"/>
      <c r="G6" s="21"/>
      <c r="I6" s="1" t="s">
        <v>7</v>
      </c>
      <c r="J6" s="44">
        <f>((B6-B13)/B6)</f>
        <v>-1.8216216216216214</v>
      </c>
      <c r="K6" s="44">
        <f>((C6-C13)/C6)</f>
        <v>-8.6204912845883816E-2</v>
      </c>
      <c r="L6" s="44">
        <f>((D6-D13)/D6)</f>
        <v>4.672897196261583E-3</v>
      </c>
      <c r="M6" s="21"/>
      <c r="N6" s="21"/>
      <c r="O6" s="21"/>
      <c r="Q6" s="1" t="s">
        <v>21</v>
      </c>
      <c r="R6" s="1">
        <v>3.6</v>
      </c>
      <c r="S6" s="1">
        <v>849.1</v>
      </c>
      <c r="T6" s="1">
        <v>43</v>
      </c>
      <c r="Y6" s="1" t="s">
        <v>21</v>
      </c>
      <c r="Z6" s="1">
        <v>8.9</v>
      </c>
      <c r="AA6" s="1">
        <v>813.2</v>
      </c>
      <c r="AB6" s="1">
        <v>43</v>
      </c>
    </row>
    <row r="7" spans="1:31" ht="15.5" x14ac:dyDescent="0.35">
      <c r="A7" s="6"/>
      <c r="B7" s="6"/>
      <c r="C7" s="6"/>
      <c r="D7" s="6"/>
      <c r="E7" s="6"/>
      <c r="F7" s="6"/>
      <c r="G7" s="6"/>
      <c r="Q7" s="1" t="s">
        <v>22</v>
      </c>
      <c r="R7" s="1">
        <v>3.2</v>
      </c>
      <c r="S7" s="1">
        <v>845.4</v>
      </c>
      <c r="T7" s="1">
        <v>43</v>
      </c>
      <c r="Y7" s="1" t="s">
        <v>22</v>
      </c>
      <c r="Z7" s="1">
        <v>8.6999999999999993</v>
      </c>
      <c r="AA7" s="1">
        <v>812.8</v>
      </c>
      <c r="AB7" s="1">
        <v>43</v>
      </c>
    </row>
    <row r="8" spans="1:31" ht="15.5" customHeight="1" x14ac:dyDescent="0.35">
      <c r="A8" s="39" t="s">
        <v>39</v>
      </c>
      <c r="B8" s="39"/>
      <c r="C8" s="39"/>
      <c r="D8" s="39"/>
      <c r="E8" s="39"/>
      <c r="F8" s="39"/>
      <c r="G8" s="39"/>
      <c r="Q8" s="1" t="s">
        <v>24</v>
      </c>
      <c r="R8" s="1">
        <v>3.1</v>
      </c>
      <c r="S8" s="1">
        <v>844.5</v>
      </c>
      <c r="T8" s="1">
        <v>44</v>
      </c>
      <c r="Y8" s="1" t="s">
        <v>24</v>
      </c>
      <c r="Z8" s="1">
        <v>7</v>
      </c>
      <c r="AA8" s="1">
        <v>813</v>
      </c>
      <c r="AB8" s="1">
        <v>44</v>
      </c>
    </row>
    <row r="9" spans="1:31" ht="31" x14ac:dyDescent="0.35">
      <c r="A9" s="19" t="s">
        <v>10</v>
      </c>
      <c r="B9" s="19" t="s">
        <v>2</v>
      </c>
      <c r="C9" s="19" t="s">
        <v>3</v>
      </c>
      <c r="D9" s="19" t="s">
        <v>15</v>
      </c>
      <c r="F9" s="20" t="s">
        <v>16</v>
      </c>
      <c r="G9" s="19" t="s">
        <v>17</v>
      </c>
      <c r="Q9" s="1" t="s">
        <v>23</v>
      </c>
      <c r="R9" s="1">
        <v>3.9</v>
      </c>
      <c r="S9" s="1">
        <v>843.8</v>
      </c>
      <c r="T9" s="1">
        <v>48</v>
      </c>
      <c r="Y9" s="1" t="s">
        <v>23</v>
      </c>
      <c r="Z9" s="1">
        <v>7</v>
      </c>
      <c r="AA9" s="1">
        <v>813</v>
      </c>
      <c r="AB9" s="1">
        <v>45</v>
      </c>
    </row>
    <row r="10" spans="1:31" ht="15.5" x14ac:dyDescent="0.35">
      <c r="A10" s="1" t="s">
        <v>5</v>
      </c>
      <c r="B10" s="1">
        <f>AVERAGE(Z3,Z17,Z24,Z31,Z38)</f>
        <v>0.44000000000000006</v>
      </c>
      <c r="C10" s="1">
        <f>AVERAGE(AA3,AA17,AA24,AA31,AA38)</f>
        <v>761.32</v>
      </c>
      <c r="D10" s="1">
        <f>AVERAGE(AB3,AB17,AB24,AB31,AB38)</f>
        <v>42.2</v>
      </c>
      <c r="F10" s="1">
        <f>AVERAGE(AD3,AD17,AD24,AD31,AD38)</f>
        <v>34.4</v>
      </c>
      <c r="G10" s="22">
        <f>AVERAGE(AE3,AE17,AE24,AE31,AE38)</f>
        <v>16.905000000000001</v>
      </c>
      <c r="Q10" s="1" t="s">
        <v>1</v>
      </c>
      <c r="R10" s="1">
        <v>0.6</v>
      </c>
      <c r="S10" s="1">
        <v>843.6</v>
      </c>
      <c r="T10" s="1">
        <v>41</v>
      </c>
      <c r="Y10" s="1" t="s">
        <v>1</v>
      </c>
      <c r="Z10" s="1">
        <v>1.5</v>
      </c>
      <c r="AA10" s="1">
        <v>819.1</v>
      </c>
      <c r="AB10" s="1">
        <v>43</v>
      </c>
    </row>
    <row r="11" spans="1:31" ht="15.5" x14ac:dyDescent="0.35">
      <c r="A11" s="1" t="s">
        <v>6</v>
      </c>
      <c r="B11" s="1">
        <f>AVERAGE(Z4,Z18,Z25,Z32,Z39)</f>
        <v>5.38</v>
      </c>
      <c r="C11" s="1">
        <f>AVERAGE(AA4,AA18,AA25,AA32,AA39)</f>
        <v>764.4</v>
      </c>
      <c r="D11" s="1">
        <f>AVERAGE(AB4,AB18,AB25,AB32,AB39)</f>
        <v>44.6</v>
      </c>
      <c r="E11" s="21"/>
      <c r="F11" s="21"/>
      <c r="G11" s="23"/>
    </row>
    <row r="12" spans="1:31" ht="37" customHeight="1" x14ac:dyDescent="0.35">
      <c r="A12" s="1" t="s">
        <v>9</v>
      </c>
      <c r="B12" s="22">
        <f>AVERAGE(Z13,Z19,Z26,Z33,Z40)</f>
        <v>8.3640000000000008</v>
      </c>
      <c r="C12" s="22">
        <f>AVERAGE(AA13,AA19,AA26,AA33,AA40)</f>
        <v>754.98799999999994</v>
      </c>
      <c r="D12" s="1">
        <f>AVERAGE(AB13,AB19,AB26,AB33,AB40)</f>
        <v>43.92</v>
      </c>
      <c r="E12" s="21"/>
      <c r="R12" s="8" t="s">
        <v>29</v>
      </c>
      <c r="S12" s="8" t="s">
        <v>30</v>
      </c>
      <c r="T12" s="8" t="s">
        <v>31</v>
      </c>
      <c r="Z12" s="8" t="s">
        <v>29</v>
      </c>
      <c r="AA12" s="8" t="s">
        <v>30</v>
      </c>
      <c r="AB12" s="8" t="s">
        <v>31</v>
      </c>
    </row>
    <row r="13" spans="1:31" ht="15.5" x14ac:dyDescent="0.35">
      <c r="A13" s="1" t="s">
        <v>7</v>
      </c>
      <c r="B13" s="1">
        <f>AVERAGE(Z10,Z20,Z27,Z34,Z41)</f>
        <v>1.7399999999999998</v>
      </c>
      <c r="C13" s="1">
        <f>AVERAGE(AA10,AA20,AA27,AA34,AA41)</f>
        <v>755.26</v>
      </c>
      <c r="D13" s="1">
        <f>AVERAGE(AB10,AB20,AB27,AB34,AB41)</f>
        <v>42.6</v>
      </c>
      <c r="E13" s="21"/>
      <c r="R13" s="2">
        <f>AVERAGE(R5:R9)</f>
        <v>5.0999999999999996</v>
      </c>
      <c r="S13" s="2">
        <f>AVERAGE(S5:S9)</f>
        <v>846.6</v>
      </c>
      <c r="T13" s="2">
        <f>AVERAGE(T5:T9)</f>
        <v>44</v>
      </c>
      <c r="Z13" s="2">
        <f>AVERAGE(Z5:Z9)</f>
        <v>8.2199999999999989</v>
      </c>
      <c r="AA13" s="2">
        <f>AVERAGE(AA5:AA9)</f>
        <v>813.43999999999994</v>
      </c>
      <c r="AB13" s="2">
        <f>AVERAGE(AB5:AB9)</f>
        <v>43.6</v>
      </c>
    </row>
    <row r="14" spans="1:31" x14ac:dyDescent="0.35">
      <c r="A14" s="6"/>
      <c r="B14" s="6"/>
      <c r="C14" s="6"/>
      <c r="D14" s="6"/>
      <c r="E14" s="6"/>
      <c r="F14" s="6"/>
      <c r="G14" s="6"/>
      <c r="Q14" s="6"/>
      <c r="R14" s="6"/>
      <c r="S14" s="6"/>
      <c r="T14" s="6"/>
    </row>
    <row r="15" spans="1:31" ht="15.5" x14ac:dyDescent="0.35">
      <c r="A15" s="40" t="s">
        <v>10</v>
      </c>
      <c r="B15" s="40" t="s">
        <v>43</v>
      </c>
      <c r="C15" s="40" t="s">
        <v>44</v>
      </c>
      <c r="D15" s="6"/>
      <c r="E15" s="6"/>
      <c r="F15" s="6"/>
      <c r="G15" s="6"/>
      <c r="H15" s="6"/>
      <c r="Q15" s="56" t="s">
        <v>4</v>
      </c>
      <c r="R15" s="57"/>
      <c r="S15" s="57"/>
      <c r="T15" s="57"/>
      <c r="U15" s="57"/>
      <c r="V15" s="57"/>
      <c r="W15" s="58"/>
      <c r="Y15" s="56" t="s">
        <v>8</v>
      </c>
      <c r="Z15" s="57"/>
      <c r="AA15" s="57"/>
      <c r="AB15" s="57"/>
      <c r="AC15" s="57"/>
      <c r="AD15" s="57"/>
      <c r="AE15" s="58"/>
    </row>
    <row r="16" spans="1:31" ht="29.5" customHeight="1" x14ac:dyDescent="0.35">
      <c r="A16" s="40" t="s">
        <v>5</v>
      </c>
      <c r="B16" s="1">
        <v>0.63</v>
      </c>
      <c r="C16" s="1">
        <v>0.44</v>
      </c>
      <c r="D16" s="6"/>
      <c r="E16" s="41"/>
      <c r="F16" s="6"/>
      <c r="G16" s="6"/>
      <c r="H16" s="6"/>
      <c r="Q16" s="11" t="s">
        <v>10</v>
      </c>
      <c r="R16" s="11" t="s">
        <v>2</v>
      </c>
      <c r="S16" s="11" t="s">
        <v>3</v>
      </c>
      <c r="T16" s="11" t="s">
        <v>14</v>
      </c>
      <c r="U16" s="5"/>
      <c r="V16" s="12" t="s">
        <v>16</v>
      </c>
      <c r="W16" s="11" t="s">
        <v>17</v>
      </c>
      <c r="Y16" s="14" t="s">
        <v>10</v>
      </c>
      <c r="Z16" s="14" t="s">
        <v>2</v>
      </c>
      <c r="AA16" s="14" t="s">
        <v>3</v>
      </c>
      <c r="AB16" s="14" t="s">
        <v>14</v>
      </c>
      <c r="AC16" s="5"/>
      <c r="AD16" s="13" t="s">
        <v>16</v>
      </c>
      <c r="AE16" s="14" t="s">
        <v>17</v>
      </c>
    </row>
    <row r="17" spans="1:31" ht="15.5" x14ac:dyDescent="0.35">
      <c r="A17" s="40" t="s">
        <v>6</v>
      </c>
      <c r="B17" s="1">
        <v>6.02</v>
      </c>
      <c r="C17" s="1">
        <v>5.38</v>
      </c>
      <c r="D17" s="6"/>
      <c r="E17" s="6"/>
      <c r="F17" s="6"/>
      <c r="G17" s="6"/>
      <c r="Q17" s="2" t="s">
        <v>5</v>
      </c>
      <c r="R17" s="2">
        <v>1.2</v>
      </c>
      <c r="S17" s="2">
        <v>655.7</v>
      </c>
      <c r="T17" s="1">
        <v>42</v>
      </c>
      <c r="V17" s="2">
        <v>10</v>
      </c>
      <c r="W17" s="2">
        <v>3.97</v>
      </c>
      <c r="Y17" s="2" t="s">
        <v>5</v>
      </c>
      <c r="Z17" s="2">
        <v>0.5</v>
      </c>
      <c r="AA17" s="2">
        <v>763.8</v>
      </c>
      <c r="AB17" s="1">
        <v>42</v>
      </c>
      <c r="AD17" s="2">
        <v>15</v>
      </c>
      <c r="AE17" s="2">
        <v>6.22</v>
      </c>
    </row>
    <row r="18" spans="1:31" ht="15.5" x14ac:dyDescent="0.35">
      <c r="A18" s="40" t="s">
        <v>9</v>
      </c>
      <c r="B18" s="1">
        <v>6.22</v>
      </c>
      <c r="C18" s="1">
        <v>8.36</v>
      </c>
      <c r="D18" s="6"/>
      <c r="E18" s="6"/>
      <c r="F18" s="6"/>
      <c r="G18" s="6"/>
      <c r="Q18" s="2" t="s">
        <v>6</v>
      </c>
      <c r="R18" s="2">
        <v>6.7</v>
      </c>
      <c r="S18" s="2">
        <v>668.2</v>
      </c>
      <c r="T18" s="1">
        <v>42</v>
      </c>
      <c r="Y18" s="2" t="s">
        <v>6</v>
      </c>
      <c r="Z18" s="2">
        <v>4</v>
      </c>
      <c r="AA18" s="2">
        <v>764.2</v>
      </c>
      <c r="AB18" s="1">
        <v>43</v>
      </c>
    </row>
    <row r="19" spans="1:31" ht="15.5" x14ac:dyDescent="0.35">
      <c r="A19" s="40" t="s">
        <v>1</v>
      </c>
      <c r="B19" s="1">
        <v>0.62</v>
      </c>
      <c r="C19" s="1">
        <v>1.74</v>
      </c>
      <c r="D19" s="6"/>
      <c r="E19" s="6"/>
      <c r="F19" s="6"/>
      <c r="G19" s="6"/>
      <c r="Q19" s="2" t="s">
        <v>9</v>
      </c>
      <c r="R19" s="2">
        <v>9.1999999999999993</v>
      </c>
      <c r="S19" s="2">
        <v>667.4</v>
      </c>
      <c r="T19" s="1">
        <v>42</v>
      </c>
      <c r="Y19" s="2" t="s">
        <v>9</v>
      </c>
      <c r="Z19" s="2">
        <v>11.6</v>
      </c>
      <c r="AA19" s="2">
        <v>765.2</v>
      </c>
      <c r="AB19" s="1">
        <v>43</v>
      </c>
    </row>
    <row r="20" spans="1:31" ht="15.5" x14ac:dyDescent="0.35">
      <c r="A20" s="6"/>
      <c r="B20" s="6"/>
      <c r="C20" s="6"/>
      <c r="D20" s="6"/>
      <c r="E20" s="6"/>
      <c r="F20" s="6"/>
      <c r="G20" s="6"/>
      <c r="Q20" s="2" t="s">
        <v>7</v>
      </c>
      <c r="R20" s="2">
        <v>1.3</v>
      </c>
      <c r="S20" s="2">
        <v>664</v>
      </c>
      <c r="T20" s="1">
        <v>42</v>
      </c>
      <c r="Y20" s="2" t="s">
        <v>7</v>
      </c>
      <c r="Z20" s="2">
        <v>2</v>
      </c>
      <c r="AA20" s="2">
        <v>764.1</v>
      </c>
      <c r="AB20" s="1">
        <v>42</v>
      </c>
    </row>
    <row r="21" spans="1:31" x14ac:dyDescent="0.35">
      <c r="A21" s="6"/>
      <c r="B21" s="6"/>
      <c r="C21" s="6"/>
      <c r="D21" s="6"/>
      <c r="E21" s="6"/>
      <c r="F21" s="6"/>
      <c r="G21" s="6"/>
    </row>
    <row r="22" spans="1:31" ht="15.5" x14ac:dyDescent="0.35">
      <c r="A22" s="6"/>
      <c r="B22" s="6"/>
      <c r="C22" s="6"/>
      <c r="D22" s="6"/>
      <c r="E22" s="6"/>
      <c r="F22" s="6"/>
      <c r="G22" s="6"/>
      <c r="Q22" s="53" t="s">
        <v>12</v>
      </c>
      <c r="R22" s="54"/>
      <c r="S22" s="54"/>
      <c r="T22" s="54"/>
      <c r="U22" s="54"/>
      <c r="V22" s="54"/>
      <c r="W22" s="55"/>
      <c r="Y22" s="53" t="s">
        <v>36</v>
      </c>
      <c r="Z22" s="54"/>
      <c r="AA22" s="54"/>
      <c r="AB22" s="54"/>
      <c r="AC22" s="54"/>
      <c r="AD22" s="54"/>
      <c r="AE22" s="55"/>
    </row>
    <row r="23" spans="1:31" ht="29" customHeight="1" x14ac:dyDescent="0.35">
      <c r="A23" s="6"/>
      <c r="B23" s="6"/>
      <c r="C23" s="6"/>
      <c r="D23" s="6"/>
      <c r="E23" s="6"/>
      <c r="F23" s="6"/>
      <c r="G23" s="6"/>
      <c r="Q23" s="15" t="s">
        <v>10</v>
      </c>
      <c r="R23" s="15" t="s">
        <v>2</v>
      </c>
      <c r="S23" s="15" t="s">
        <v>3</v>
      </c>
      <c r="T23" s="15" t="s">
        <v>14</v>
      </c>
      <c r="V23" s="16" t="s">
        <v>16</v>
      </c>
      <c r="W23" s="15" t="s">
        <v>17</v>
      </c>
      <c r="Y23" s="15" t="s">
        <v>10</v>
      </c>
      <c r="Z23" s="15" t="s">
        <v>2</v>
      </c>
      <c r="AA23" s="15" t="s">
        <v>3</v>
      </c>
      <c r="AB23" s="15" t="s">
        <v>14</v>
      </c>
      <c r="AD23" s="16" t="s">
        <v>16</v>
      </c>
      <c r="AE23" s="15" t="s">
        <v>17</v>
      </c>
    </row>
    <row r="24" spans="1:31" ht="15.5" x14ac:dyDescent="0.35">
      <c r="A24" s="6"/>
      <c r="B24" s="6"/>
      <c r="C24" s="6"/>
      <c r="D24" s="6"/>
      <c r="E24" s="6"/>
      <c r="F24" s="6"/>
      <c r="G24" s="6"/>
      <c r="Q24" s="2" t="s">
        <v>5</v>
      </c>
      <c r="R24" s="2">
        <v>0.6</v>
      </c>
      <c r="S24" s="2">
        <v>680.5</v>
      </c>
      <c r="T24" s="2">
        <v>43</v>
      </c>
      <c r="V24" s="2">
        <v>42</v>
      </c>
      <c r="W24" s="2">
        <v>47.71</v>
      </c>
      <c r="Y24" s="2" t="s">
        <v>5</v>
      </c>
      <c r="Z24" s="2">
        <v>0</v>
      </c>
      <c r="AA24" s="2">
        <v>719.9</v>
      </c>
      <c r="AB24" s="2">
        <v>42</v>
      </c>
      <c r="AD24" s="2">
        <v>61</v>
      </c>
      <c r="AE24" s="2">
        <v>46.33</v>
      </c>
    </row>
    <row r="25" spans="1:31" ht="15.5" x14ac:dyDescent="0.35">
      <c r="A25" s="6"/>
      <c r="B25" s="6"/>
      <c r="C25" s="6"/>
      <c r="D25" s="6"/>
      <c r="E25" s="6"/>
      <c r="F25" s="6"/>
      <c r="G25" s="6"/>
      <c r="Q25" s="2" t="s">
        <v>6</v>
      </c>
      <c r="R25" s="2">
        <v>4.4000000000000004</v>
      </c>
      <c r="S25" s="2">
        <v>680</v>
      </c>
      <c r="T25" s="2">
        <v>46</v>
      </c>
      <c r="Y25" s="2" t="s">
        <v>6</v>
      </c>
      <c r="Z25" s="2">
        <v>3</v>
      </c>
      <c r="AA25" s="2">
        <v>676.3</v>
      </c>
      <c r="AB25" s="2">
        <v>44</v>
      </c>
    </row>
    <row r="26" spans="1:31" ht="15.5" x14ac:dyDescent="0.35">
      <c r="A26" s="6"/>
      <c r="B26" s="6"/>
      <c r="C26" s="6"/>
      <c r="D26" s="6"/>
      <c r="E26" s="6"/>
      <c r="F26" s="6"/>
      <c r="G26" s="6"/>
      <c r="Q26" s="2" t="s">
        <v>9</v>
      </c>
      <c r="R26" s="2">
        <v>2.2000000000000002</v>
      </c>
      <c r="S26" s="2">
        <v>686.6</v>
      </c>
      <c r="T26" s="2">
        <v>44</v>
      </c>
      <c r="Y26" s="2" t="s">
        <v>9</v>
      </c>
      <c r="Z26" s="2">
        <v>2</v>
      </c>
      <c r="AA26" s="2">
        <v>639.6</v>
      </c>
      <c r="AB26" s="2">
        <v>44</v>
      </c>
    </row>
    <row r="27" spans="1:31" ht="15.5" x14ac:dyDescent="0.35">
      <c r="A27" s="6"/>
      <c r="B27" s="6"/>
      <c r="C27" s="6"/>
      <c r="D27" s="6"/>
      <c r="E27" s="6"/>
      <c r="F27" s="6"/>
      <c r="G27" s="6"/>
      <c r="Q27" s="2" t="s">
        <v>7</v>
      </c>
      <c r="R27" s="2">
        <v>1.5</v>
      </c>
      <c r="S27" s="2">
        <v>668.4</v>
      </c>
      <c r="T27" s="2">
        <v>41</v>
      </c>
      <c r="Y27" s="2" t="s">
        <v>7</v>
      </c>
      <c r="Z27" s="2">
        <v>0.5</v>
      </c>
      <c r="AA27" s="2">
        <v>640</v>
      </c>
      <c r="AB27" s="2">
        <v>43</v>
      </c>
    </row>
    <row r="28" spans="1:31" x14ac:dyDescent="0.35">
      <c r="A28" s="6"/>
      <c r="B28" s="6"/>
      <c r="C28" s="6"/>
      <c r="D28" s="6"/>
      <c r="E28" s="6"/>
      <c r="F28" s="6"/>
      <c r="G28" s="6"/>
    </row>
    <row r="29" spans="1:31" ht="15.5" x14ac:dyDescent="0.35">
      <c r="A29" s="6"/>
      <c r="B29" s="6"/>
      <c r="C29" s="6"/>
      <c r="D29" s="6"/>
      <c r="E29" s="6"/>
      <c r="F29" s="6"/>
      <c r="G29" s="6"/>
      <c r="Q29" s="50" t="s">
        <v>11</v>
      </c>
      <c r="R29" s="51"/>
      <c r="S29" s="51"/>
      <c r="T29" s="51"/>
      <c r="U29" s="51"/>
      <c r="V29" s="51"/>
      <c r="W29" s="52"/>
      <c r="Y29" s="50" t="s">
        <v>37</v>
      </c>
      <c r="Z29" s="51"/>
      <c r="AA29" s="51"/>
      <c r="AB29" s="51"/>
      <c r="AC29" s="51"/>
      <c r="AD29" s="51"/>
      <c r="AE29" s="52"/>
    </row>
    <row r="30" spans="1:31" ht="35.5" customHeight="1" x14ac:dyDescent="0.35">
      <c r="A30" s="6"/>
      <c r="B30" s="6"/>
      <c r="C30" s="6"/>
      <c r="D30" s="6"/>
      <c r="E30" s="6"/>
      <c r="F30" s="6"/>
      <c r="G30" s="6"/>
      <c r="Q30" s="17" t="s">
        <v>10</v>
      </c>
      <c r="R30" s="17" t="s">
        <v>2</v>
      </c>
      <c r="S30" s="17" t="s">
        <v>3</v>
      </c>
      <c r="T30" s="17" t="s">
        <v>14</v>
      </c>
      <c r="V30" s="18" t="s">
        <v>16</v>
      </c>
      <c r="W30" s="17" t="s">
        <v>17</v>
      </c>
      <c r="Y30" s="17" t="s">
        <v>10</v>
      </c>
      <c r="Z30" s="17" t="s">
        <v>2</v>
      </c>
      <c r="AA30" s="17" t="s">
        <v>3</v>
      </c>
      <c r="AB30" s="17" t="s">
        <v>14</v>
      </c>
      <c r="AD30" s="18" t="s">
        <v>16</v>
      </c>
      <c r="AE30" s="17" t="s">
        <v>17</v>
      </c>
    </row>
    <row r="31" spans="1:31" ht="15.5" x14ac:dyDescent="0.35">
      <c r="A31" s="6"/>
      <c r="B31" s="6"/>
      <c r="C31" s="6"/>
      <c r="D31" s="6"/>
      <c r="E31" s="6"/>
      <c r="F31" s="6"/>
      <c r="G31" s="6"/>
      <c r="Q31" s="2" t="s">
        <v>5</v>
      </c>
      <c r="R31" s="2">
        <v>0.3</v>
      </c>
      <c r="S31" s="2">
        <v>645.5</v>
      </c>
      <c r="T31" s="2">
        <v>42</v>
      </c>
      <c r="V31" s="2">
        <v>32</v>
      </c>
      <c r="W31" s="2">
        <v>3.52</v>
      </c>
      <c r="Y31" s="2" t="s">
        <v>5</v>
      </c>
      <c r="Z31" s="2">
        <v>0.9</v>
      </c>
      <c r="AA31" s="2">
        <v>817.4</v>
      </c>
      <c r="AB31" s="2">
        <v>44</v>
      </c>
      <c r="AD31" s="2">
        <v>39</v>
      </c>
      <c r="AE31" s="2">
        <v>5.87</v>
      </c>
    </row>
    <row r="32" spans="1:31" ht="15.5" x14ac:dyDescent="0.35">
      <c r="A32" s="6"/>
      <c r="B32" s="6"/>
      <c r="C32" s="6"/>
      <c r="D32" s="6"/>
      <c r="E32" s="6"/>
      <c r="F32" s="6"/>
      <c r="G32" s="6"/>
      <c r="Q32" s="2" t="s">
        <v>6</v>
      </c>
      <c r="R32" s="2">
        <v>7.9</v>
      </c>
      <c r="S32" s="2">
        <v>666.9</v>
      </c>
      <c r="T32" s="2">
        <v>48</v>
      </c>
      <c r="Y32" s="2" t="s">
        <v>6</v>
      </c>
      <c r="Z32" s="2">
        <v>15.1</v>
      </c>
      <c r="AA32" s="2">
        <v>862.4</v>
      </c>
      <c r="AB32" s="2">
        <v>50</v>
      </c>
    </row>
    <row r="33" spans="1:31" ht="15.5" x14ac:dyDescent="0.35">
      <c r="A33" s="6"/>
      <c r="B33" s="6"/>
      <c r="C33" s="6"/>
      <c r="D33" s="6"/>
      <c r="E33" s="6"/>
      <c r="F33" s="6"/>
      <c r="G33" s="6"/>
      <c r="Q33" s="2" t="s">
        <v>9</v>
      </c>
      <c r="R33" s="2">
        <v>14</v>
      </c>
      <c r="S33" s="2">
        <v>661.6</v>
      </c>
      <c r="T33" s="2">
        <v>49</v>
      </c>
      <c r="Y33" s="2" t="s">
        <v>9</v>
      </c>
      <c r="Z33" s="2">
        <v>17.899999999999999</v>
      </c>
      <c r="AA33" s="2">
        <v>845.5</v>
      </c>
      <c r="AB33" s="2">
        <v>46</v>
      </c>
    </row>
    <row r="34" spans="1:31" ht="15.5" x14ac:dyDescent="0.35">
      <c r="A34" s="6"/>
      <c r="B34" s="6"/>
      <c r="C34" s="6"/>
      <c r="D34" s="6"/>
      <c r="E34" s="6"/>
      <c r="F34" s="6"/>
      <c r="G34" s="6"/>
      <c r="Q34" s="2" t="s">
        <v>7</v>
      </c>
      <c r="R34" s="2">
        <v>3.1</v>
      </c>
      <c r="S34" s="2">
        <v>646.4</v>
      </c>
      <c r="T34" s="2">
        <v>45</v>
      </c>
      <c r="Y34" s="2" t="s">
        <v>7</v>
      </c>
      <c r="Z34" s="2">
        <v>4</v>
      </c>
      <c r="AA34" s="2">
        <v>842.1</v>
      </c>
      <c r="AB34" s="2">
        <v>43</v>
      </c>
    </row>
    <row r="35" spans="1:31" x14ac:dyDescent="0.35">
      <c r="A35" s="6"/>
      <c r="B35" s="6"/>
      <c r="C35" s="6"/>
      <c r="D35" s="6"/>
      <c r="E35" s="6"/>
      <c r="F35" s="6"/>
      <c r="G35" s="6"/>
      <c r="Q35" s="6"/>
      <c r="R35" s="6"/>
      <c r="S35" s="6"/>
      <c r="T35" s="6"/>
    </row>
    <row r="36" spans="1:31" ht="15.5" x14ac:dyDescent="0.35">
      <c r="A36" s="40" t="s">
        <v>10</v>
      </c>
      <c r="B36" s="40" t="s">
        <v>43</v>
      </c>
      <c r="C36" s="40" t="s">
        <v>44</v>
      </c>
      <c r="E36" s="6"/>
      <c r="F36" s="6"/>
      <c r="G36" s="6"/>
      <c r="Q36" s="47" t="s">
        <v>13</v>
      </c>
      <c r="R36" s="48"/>
      <c r="S36" s="48"/>
      <c r="T36" s="48"/>
      <c r="U36" s="48"/>
      <c r="V36" s="48"/>
      <c r="W36" s="49"/>
      <c r="Y36" s="47" t="s">
        <v>28</v>
      </c>
      <c r="Z36" s="48"/>
      <c r="AA36" s="48"/>
      <c r="AB36" s="48"/>
      <c r="AC36" s="48"/>
      <c r="AD36" s="48"/>
      <c r="AE36" s="49"/>
    </row>
    <row r="37" spans="1:31" ht="31" customHeight="1" x14ac:dyDescent="0.35">
      <c r="A37" s="40" t="s">
        <v>5</v>
      </c>
      <c r="B37" s="1">
        <v>698.58</v>
      </c>
      <c r="C37" s="1">
        <v>761.32</v>
      </c>
      <c r="E37" s="6"/>
      <c r="F37" s="6"/>
      <c r="G37" s="6"/>
      <c r="Q37" s="9" t="s">
        <v>10</v>
      </c>
      <c r="R37" s="9" t="s">
        <v>2</v>
      </c>
      <c r="S37" s="9" t="s">
        <v>3</v>
      </c>
      <c r="T37" s="9" t="s">
        <v>14</v>
      </c>
      <c r="V37" s="10" t="s">
        <v>16</v>
      </c>
      <c r="W37" s="9" t="s">
        <v>17</v>
      </c>
      <c r="Y37" s="9" t="s">
        <v>10</v>
      </c>
      <c r="Z37" s="9" t="s">
        <v>2</v>
      </c>
      <c r="AA37" s="9" t="s">
        <v>3</v>
      </c>
      <c r="AB37" s="9" t="s">
        <v>14</v>
      </c>
      <c r="AD37" s="10" t="s">
        <v>16</v>
      </c>
      <c r="AE37" s="9" t="s">
        <v>17</v>
      </c>
    </row>
    <row r="38" spans="1:31" ht="15.5" x14ac:dyDescent="0.35">
      <c r="A38" s="40" t="s">
        <v>6</v>
      </c>
      <c r="B38" s="1">
        <v>709.46</v>
      </c>
      <c r="C38" s="1">
        <v>764.4</v>
      </c>
      <c r="E38" s="6"/>
      <c r="F38" s="6"/>
      <c r="G38" s="6"/>
      <c r="Q38" s="2" t="s">
        <v>5</v>
      </c>
      <c r="R38" s="2">
        <v>1.1000000000000001</v>
      </c>
      <c r="S38" s="2">
        <v>675.7</v>
      </c>
      <c r="T38" s="2">
        <v>44</v>
      </c>
      <c r="V38" s="2">
        <v>35</v>
      </c>
      <c r="W38" s="2">
        <v>28.12</v>
      </c>
      <c r="Y38" s="2" t="s">
        <v>5</v>
      </c>
      <c r="Z38" s="2">
        <v>0.8</v>
      </c>
      <c r="AA38" s="2">
        <v>708.4</v>
      </c>
      <c r="AB38" s="2">
        <v>42</v>
      </c>
      <c r="AD38" s="2">
        <v>34</v>
      </c>
      <c r="AE38" s="2" t="s">
        <v>42</v>
      </c>
    </row>
    <row r="39" spans="1:31" ht="15.5" x14ac:dyDescent="0.35">
      <c r="A39" s="40" t="s">
        <v>9</v>
      </c>
      <c r="B39" s="1">
        <v>703.42</v>
      </c>
      <c r="C39" s="1">
        <v>754.99</v>
      </c>
      <c r="E39" s="6"/>
      <c r="F39" s="6"/>
      <c r="G39" s="6"/>
      <c r="Q39" s="2" t="s">
        <v>6</v>
      </c>
      <c r="R39" s="2">
        <v>2.6</v>
      </c>
      <c r="S39" s="2">
        <v>673.4</v>
      </c>
      <c r="T39" s="2">
        <v>47</v>
      </c>
      <c r="Y39" s="2" t="s">
        <v>6</v>
      </c>
      <c r="Z39" s="2">
        <v>1.2</v>
      </c>
      <c r="AA39" s="2">
        <v>707.7</v>
      </c>
      <c r="AB39" s="2">
        <v>44</v>
      </c>
    </row>
    <row r="40" spans="1:31" ht="15.5" x14ac:dyDescent="0.35">
      <c r="A40" s="40" t="s">
        <v>1</v>
      </c>
      <c r="B40" s="1">
        <v>695.32</v>
      </c>
      <c r="C40" s="1">
        <v>695.42</v>
      </c>
      <c r="E40" s="6"/>
      <c r="F40" s="6"/>
      <c r="G40" s="6"/>
      <c r="Q40" s="2" t="s">
        <v>9</v>
      </c>
      <c r="R40" s="2">
        <v>0.6</v>
      </c>
      <c r="S40" s="2">
        <v>654.9</v>
      </c>
      <c r="T40" s="2">
        <v>46</v>
      </c>
      <c r="Y40" s="2" t="s">
        <v>9</v>
      </c>
      <c r="Z40" s="2">
        <v>2.1</v>
      </c>
      <c r="AA40" s="2">
        <v>711.2</v>
      </c>
      <c r="AB40" s="2">
        <v>43</v>
      </c>
    </row>
    <row r="41" spans="1:31" ht="15.5" x14ac:dyDescent="0.35">
      <c r="Q41" s="2" t="s">
        <v>7</v>
      </c>
      <c r="R41" s="2">
        <v>0.3</v>
      </c>
      <c r="S41" s="2">
        <v>654.20000000000005</v>
      </c>
      <c r="T41" s="2">
        <v>45</v>
      </c>
      <c r="Y41" s="2" t="s">
        <v>7</v>
      </c>
      <c r="Z41" s="2">
        <v>0.7</v>
      </c>
      <c r="AA41" s="2">
        <v>711</v>
      </c>
      <c r="AB41" s="2">
        <v>42</v>
      </c>
    </row>
    <row r="57" spans="1:3" ht="15.5" x14ac:dyDescent="0.35">
      <c r="A57" s="40" t="s">
        <v>10</v>
      </c>
      <c r="B57" s="40" t="s">
        <v>43</v>
      </c>
      <c r="C57" s="40" t="s">
        <v>44</v>
      </c>
    </row>
    <row r="58" spans="1:3" ht="15.5" x14ac:dyDescent="0.35">
      <c r="A58" s="40" t="s">
        <v>5</v>
      </c>
      <c r="B58" s="1">
        <v>42.2</v>
      </c>
      <c r="C58" s="1">
        <v>42.2</v>
      </c>
    </row>
    <row r="59" spans="1:3" ht="15.5" x14ac:dyDescent="0.35">
      <c r="A59" s="40" t="s">
        <v>6</v>
      </c>
      <c r="B59" s="1">
        <v>45</v>
      </c>
      <c r="C59" s="1">
        <v>44.6</v>
      </c>
    </row>
    <row r="60" spans="1:3" ht="15.5" x14ac:dyDescent="0.35">
      <c r="A60" s="40" t="s">
        <v>9</v>
      </c>
      <c r="B60" s="1">
        <v>45</v>
      </c>
      <c r="C60" s="1">
        <v>43.92</v>
      </c>
    </row>
    <row r="61" spans="1:3" ht="15.5" x14ac:dyDescent="0.35">
      <c r="A61" s="40" t="s">
        <v>1</v>
      </c>
      <c r="B61" s="1">
        <v>42.8</v>
      </c>
      <c r="C61" s="1">
        <v>42.6</v>
      </c>
    </row>
    <row r="79" spans="1:2" ht="15.5" x14ac:dyDescent="0.35">
      <c r="A79" s="40" t="s">
        <v>43</v>
      </c>
      <c r="B79" s="40" t="s">
        <v>44</v>
      </c>
    </row>
    <row r="80" spans="1:2" ht="15.5" x14ac:dyDescent="0.35">
      <c r="A80" s="1">
        <v>28.8</v>
      </c>
      <c r="B80" s="1">
        <v>34.299999999999997</v>
      </c>
    </row>
    <row r="81" spans="1:2" x14ac:dyDescent="0.35">
      <c r="A81" s="6"/>
      <c r="B81" s="6"/>
    </row>
    <row r="82" spans="1:2" x14ac:dyDescent="0.35">
      <c r="A82" s="6"/>
      <c r="B82" s="6"/>
    </row>
    <row r="98" spans="1:2" ht="15.5" x14ac:dyDescent="0.35">
      <c r="A98" s="40" t="s">
        <v>43</v>
      </c>
      <c r="B98" s="40" t="s">
        <v>44</v>
      </c>
    </row>
    <row r="99" spans="1:2" ht="15.5" x14ac:dyDescent="0.35">
      <c r="A99" s="1">
        <v>18.38</v>
      </c>
      <c r="B99" s="1">
        <v>16.91</v>
      </c>
    </row>
  </sheetData>
  <mergeCells count="13">
    <mergeCell ref="A1:G1"/>
    <mergeCell ref="I1:O1"/>
    <mergeCell ref="Q1:W1"/>
    <mergeCell ref="A8:G8"/>
    <mergeCell ref="Y36:AE36"/>
    <mergeCell ref="Y29:AE29"/>
    <mergeCell ref="Q36:W36"/>
    <mergeCell ref="Q29:W29"/>
    <mergeCell ref="Y22:AE22"/>
    <mergeCell ref="Q22:W22"/>
    <mergeCell ref="Y15:AE15"/>
    <mergeCell ref="Q15:W15"/>
    <mergeCell ref="Y1:A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JAVA</vt:lpstr>
      <vt:lpstr>HTML</vt:lpstr>
      <vt:lpstr>ECOM</vt:lpstr>
      <vt:lpstr>AUTH</vt:lpstr>
      <vt:lpstr>DAZFORM</vt:lpstr>
      <vt:lpstr>Salīdzināšana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Daiga Leitāne</dc:creator>
  <cp:lastModifiedBy>Daiga Leitāne</cp:lastModifiedBy>
  <dcterms:created xsi:type="dcterms:W3CDTF">2024-11-02T18:44:20Z</dcterms:created>
  <dcterms:modified xsi:type="dcterms:W3CDTF">2024-12-09T17:45:25Z</dcterms:modified>
</cp:coreProperties>
</file>