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9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0.xml" ContentType="application/vnd.openxmlformats-officedocument.drawing+xml"/>
  <Override PartName="/xl/charts/chart31.xml" ContentType="application/vnd.openxmlformats-officedocument.drawingml.chart+xml"/>
  <Override PartName="/xl/drawings/drawing21.xml" ContentType="application/vnd.openxmlformats-officedocument.drawing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drawings/drawing23.xml" ContentType="application/vnd.openxmlformats-officedocument.drawing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巴西" sheetId="5" r:id="rId1"/>
    <sheet name="空气和气象" sheetId="11" r:id="rId2"/>
    <sheet name="0" sheetId="19" r:id="rId3"/>
    <sheet name="1" sheetId="28" r:id="rId4"/>
    <sheet name="2" sheetId="13" r:id="rId5"/>
    <sheet name="3" sheetId="15" r:id="rId6"/>
    <sheet name="4" sheetId="16" r:id="rId7"/>
    <sheet name="5" sheetId="17" r:id="rId8"/>
    <sheet name="6" sheetId="18" r:id="rId9"/>
    <sheet name="7" sheetId="20" r:id="rId10"/>
    <sheet name="8" sheetId="21" r:id="rId11"/>
    <sheet name="9" sheetId="27" r:id="rId12"/>
    <sheet name="预测参数" sheetId="29" r:id="rId13"/>
    <sheet name="Sheet1" sheetId="32" r:id="rId14"/>
    <sheet name="Sheet2" sheetId="31" r:id="rId15"/>
    <sheet name="Sheet3" sheetId="33" r:id="rId16"/>
    <sheet name="Sheet4" sheetId="34" r:id="rId17"/>
  </sheets>
  <externalReferences>
    <externalReference r:id="rId18"/>
  </externalReferences>
  <calcPr calcId="145621"/>
</workbook>
</file>

<file path=xl/calcChain.xml><?xml version="1.0" encoding="utf-8"?>
<calcChain xmlns="http://schemas.openxmlformats.org/spreadsheetml/2006/main">
  <c r="O357" i="5" l="1"/>
  <c r="O395" i="5"/>
  <c r="T584" i="5" l="1"/>
  <c r="H101" i="27" l="1"/>
  <c r="H102" i="27" s="1"/>
  <c r="H103" i="27" s="1"/>
  <c r="H104" i="27" s="1"/>
  <c r="H105" i="27" s="1"/>
  <c r="H106" i="27" s="1"/>
  <c r="H107" i="27" s="1"/>
  <c r="H108" i="27" s="1"/>
  <c r="H109" i="27" s="1"/>
  <c r="H110" i="27" s="1"/>
  <c r="H111" i="27" s="1"/>
  <c r="H112" i="27" s="1"/>
  <c r="H113" i="27" s="1"/>
  <c r="H114" i="27" s="1"/>
  <c r="H115" i="27" s="1"/>
  <c r="H116" i="27" s="1"/>
  <c r="H117" i="27" s="1"/>
  <c r="H118" i="27" s="1"/>
  <c r="H119" i="27" s="1"/>
  <c r="H120" i="27" s="1"/>
  <c r="H121" i="27" s="1"/>
  <c r="H122" i="27" s="1"/>
  <c r="H123" i="27" s="1"/>
  <c r="H124" i="27" s="1"/>
  <c r="H125" i="27" s="1"/>
  <c r="H126" i="27" s="1"/>
  <c r="H127" i="27" s="1"/>
  <c r="H128" i="27" s="1"/>
  <c r="H129" i="27" s="1"/>
  <c r="H130" i="27" s="1"/>
  <c r="H131" i="27" s="1"/>
  <c r="H132" i="27" s="1"/>
  <c r="H133" i="27" s="1"/>
  <c r="H134" i="27" s="1"/>
  <c r="H135" i="27" s="1"/>
  <c r="H136" i="27" s="1"/>
  <c r="H137" i="27" s="1"/>
  <c r="H138" i="27" s="1"/>
  <c r="H139" i="27" s="1"/>
  <c r="H140" i="27" s="1"/>
  <c r="H141" i="27" s="1"/>
  <c r="H142" i="27" s="1"/>
  <c r="H143" i="27" s="1"/>
  <c r="H144" i="27" s="1"/>
  <c r="H145" i="27" s="1"/>
  <c r="H146" i="27" s="1"/>
  <c r="H147" i="27" s="1"/>
  <c r="H148" i="27" s="1"/>
  <c r="H149" i="27" s="1"/>
  <c r="H150" i="27" s="1"/>
  <c r="H151" i="27" s="1"/>
  <c r="H152" i="27" s="1"/>
  <c r="H153" i="27" s="1"/>
  <c r="H154" i="27" s="1"/>
  <c r="H155" i="27" s="1"/>
  <c r="H156" i="27" s="1"/>
  <c r="H157" i="27" s="1"/>
  <c r="H158" i="27" s="1"/>
  <c r="H159" i="27" s="1"/>
  <c r="H160" i="27" s="1"/>
  <c r="H161" i="27" s="1"/>
  <c r="H162" i="27" s="1"/>
  <c r="X63" i="11" l="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62" i="11"/>
  <c r="W62" i="11"/>
  <c r="W63" i="11" l="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1" i="11"/>
  <c r="V12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62" i="11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1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" i="11"/>
  <c r="K215" i="11" l="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</calcChain>
</file>

<file path=xl/sharedStrings.xml><?xml version="1.0" encoding="utf-8"?>
<sst xmlns="http://schemas.openxmlformats.org/spreadsheetml/2006/main" count="1480" uniqueCount="61">
  <si>
    <t>humidity</t>
  </si>
  <si>
    <t>Date</t>
  </si>
  <si>
    <t>Country</t>
  </si>
  <si>
    <t>no2</t>
  </si>
  <si>
    <t>temperature</t>
  </si>
  <si>
    <t>edConfirmed</t>
    <phoneticPr fontId="27" type="noConversion"/>
  </si>
  <si>
    <t>u</t>
    <phoneticPr fontId="27" type="noConversion"/>
  </si>
  <si>
    <t>温度曲线</t>
    <phoneticPr fontId="27" type="noConversion"/>
  </si>
  <si>
    <t>sigam</t>
    <phoneticPr fontId="27" type="noConversion"/>
  </si>
  <si>
    <t>u =       64.48  (64.48, 64.49)</t>
    <phoneticPr fontId="27" type="noConversion"/>
  </si>
  <si>
    <t>湿度曲线</t>
    <phoneticPr fontId="27" type="noConversion"/>
  </si>
  <si>
    <t>sigma =       25.47  (25.47, 25.48)</t>
    <phoneticPr fontId="27" type="noConversion"/>
  </si>
  <si>
    <t>A=</t>
    <phoneticPr fontId="27" type="noConversion"/>
  </si>
  <si>
    <t>IR</t>
    <phoneticPr fontId="27" type="noConversion"/>
  </si>
  <si>
    <t>IR</t>
    <phoneticPr fontId="27" type="noConversion"/>
  </si>
  <si>
    <t>序号</t>
    <phoneticPr fontId="27" type="noConversion"/>
  </si>
  <si>
    <t>程序输出lambda</t>
    <phoneticPr fontId="27" type="noConversion"/>
  </si>
  <si>
    <t>用于带入下一个GA程序的pop变量</t>
    <phoneticPr fontId="27" type="noConversion"/>
  </si>
  <si>
    <t>遗传算法估计参数（a1，a2，a3，a4，a5，a6，r2），这个系数不等于论文中ogistic的系数，需要做转化，详细看自己算的lambda</t>
    <phoneticPr fontId="27" type="noConversion"/>
  </si>
  <si>
    <t>遗传算法估计参数（a1，a2，a3，a4，a5，a6，r2），这个系数就是论文中ogistic的系数，因为 此时的系数与上一次的系数无关</t>
    <phoneticPr fontId="27" type="noConversion"/>
  </si>
  <si>
    <t>edConfirmed</t>
  </si>
  <si>
    <t>BR</t>
  </si>
  <si>
    <t>巴西好像不封城</t>
  </si>
  <si>
    <t>最终预测结果</t>
    <phoneticPr fontId="27" type="noConversion"/>
  </si>
  <si>
    <t>预测参数中的参数预测结果r2排名，预测结果是用这一段时期的数据作为验证数据来选参数的</t>
    <phoneticPr fontId="27" type="noConversion"/>
  </si>
  <si>
    <t>选取与最终曲线趋势一致的前面下降或者上升趋势的排名前10的曲线参数</t>
    <phoneticPr fontId="27" type="noConversion"/>
  </si>
  <si>
    <t>lower</t>
    <phoneticPr fontId="27" type="noConversion"/>
  </si>
  <si>
    <t>upper</t>
    <phoneticPr fontId="27" type="noConversion"/>
  </si>
  <si>
    <t xml:space="preserve">    Constant    0.0047579       0.01644        0.28942          0.77226</t>
  </si>
  <si>
    <t xml:space="preserve">    AR{1}         0.33151       0.17929          1.849         0.064457</t>
  </si>
  <si>
    <t xml:space="preserve">    AR{2}        -0.93407      0.038541        -24.235      9.4267e-130</t>
  </si>
  <si>
    <t xml:space="preserve">    AR{3}         0.64816       0.13419         4.8301       1.3643e-06</t>
  </si>
  <si>
    <t xml:space="preserve">    AR{4}        -0.28176       0.10604        -2.6571        0.0078824</t>
  </si>
  <si>
    <t xml:space="preserve">    MA{1}        -0.61004       0.18465        -3.3038       0.00095394</t>
  </si>
  <si>
    <t xml:space="preserve">    MA{2}         0.63342      0.094978         6.6691       2.5733e-11</t>
  </si>
  <si>
    <t xml:space="preserve">    MA{3}              -1       0.10253        -9.7534       1.7844e-22</t>
  </si>
  <si>
    <t xml:space="preserve">    MA{4}         0.12287        0.1761        0.69771          0.48536</t>
  </si>
  <si>
    <t>ARIMA(4,1,4) Model (Gaussian Distribution):</t>
  </si>
  <si>
    <t>阶段1</t>
    <phoneticPr fontId="27" type="noConversion"/>
  </si>
  <si>
    <t>阶段2</t>
    <phoneticPr fontId="27" type="noConversion"/>
  </si>
  <si>
    <t>阶段3</t>
    <phoneticPr fontId="27" type="noConversion"/>
  </si>
  <si>
    <t>阶段4</t>
    <phoneticPr fontId="27" type="noConversion"/>
  </si>
  <si>
    <t>阶段5</t>
    <phoneticPr fontId="27" type="noConversion"/>
  </si>
  <si>
    <t>阶段6</t>
    <phoneticPr fontId="27" type="noConversion"/>
  </si>
  <si>
    <t>阶段7</t>
    <phoneticPr fontId="27" type="noConversion"/>
  </si>
  <si>
    <t>阶段8</t>
    <phoneticPr fontId="27" type="noConversion"/>
  </si>
  <si>
    <t>阶段9</t>
    <phoneticPr fontId="27" type="noConversion"/>
  </si>
  <si>
    <t>未来预测</t>
    <phoneticPr fontId="27" type="noConversion"/>
  </si>
  <si>
    <t>累计感染人数</t>
    <phoneticPr fontId="27" type="noConversion"/>
  </si>
  <si>
    <t>seir</t>
    <phoneticPr fontId="27" type="noConversion"/>
  </si>
  <si>
    <t>seir</t>
    <phoneticPr fontId="27" type="noConversion"/>
  </si>
  <si>
    <t>IR</t>
  </si>
  <si>
    <t>遗传算法估计参数（a1，a2，a3，a4，a5，a6，r2），这个系数不等于论文中ogistic的系数，需要做转化，详细看自己算的lambda</t>
  </si>
  <si>
    <t>程序输出lambda</t>
  </si>
  <si>
    <t>序号</t>
  </si>
  <si>
    <t>用于带入下一个GA程序的pop变量</t>
  </si>
  <si>
    <t>seir</t>
  </si>
  <si>
    <t>IR</t>
    <phoneticPr fontId="27" type="noConversion"/>
  </si>
  <si>
    <t>SEAIR</t>
    <phoneticPr fontId="27" type="noConversion"/>
  </si>
  <si>
    <t>真实NO2</t>
    <phoneticPr fontId="27" type="noConversion"/>
  </si>
  <si>
    <t>MAPE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</si>
</sst>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3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8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8" fillId="0" borderId="0"/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4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/>
    <xf numFmtId="176" fontId="10" fillId="0" borderId="0" xfId="41" applyNumberFormat="1" applyProtection="1">
      <alignment vertical="center"/>
      <protection locked="0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/>
    <xf numFmtId="14" fontId="0" fillId="0" borderId="0" xfId="0" applyNumberFormat="1"/>
    <xf numFmtId="0" fontId="5" fillId="0" borderId="0" xfId="439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/>
    <xf numFmtId="11" fontId="0" fillId="0" borderId="0" xfId="0" applyNumberFormat="1"/>
    <xf numFmtId="176" fontId="0" fillId="0" borderId="0" xfId="0" applyNumberFormat="1"/>
    <xf numFmtId="0" fontId="29" fillId="0" borderId="0" xfId="0" applyFont="1"/>
    <xf numFmtId="11" fontId="29" fillId="0" borderId="0" xfId="0" applyNumberFormat="1" applyFont="1"/>
    <xf numFmtId="0" fontId="3" fillId="0" borderId="0" xfId="968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NumberFormat="1"/>
    <xf numFmtId="0" fontId="1" fillId="0" borderId="0" xfId="1934">
      <alignment vertical="center"/>
    </xf>
    <xf numFmtId="177" fontId="29" fillId="0" borderId="0" xfId="0" applyNumberFormat="1" applyFont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948">
    <cellStyle name="20% - 强调文字颜色 1" xfId="18" builtinId="30" customBuiltin="1"/>
    <cellStyle name="20% - 强调文字颜色 1 10" xfId="411"/>
    <cellStyle name="20% - 强调文字颜色 1 10 2" xfId="1363"/>
    <cellStyle name="20% - 强调文字颜色 1 11" xfId="793"/>
    <cellStyle name="20% - 强调文字颜色 1 11 2" xfId="1745"/>
    <cellStyle name="20% - 强调文字颜色 1 12" xfId="970"/>
    <cellStyle name="20% - 强调文字颜色 1 12 2" xfId="1922"/>
    <cellStyle name="20% - 强调文字颜色 1 13" xfId="982"/>
    <cellStyle name="20% - 强调文字颜色 1 14" xfId="1936"/>
    <cellStyle name="20% - 强调文字颜色 1 2" xfId="45"/>
    <cellStyle name="20% - 强调文字颜色 1 2 2" xfId="166"/>
    <cellStyle name="20% - 强调文字颜色 1 2 2 2" xfId="343"/>
    <cellStyle name="20% - 强调文字颜色 1 2 2 2 2" xfId="724"/>
    <cellStyle name="20% - 强调文字颜色 1 2 2 2 2 2" xfId="1676"/>
    <cellStyle name="20% - 强调文字颜色 1 2 2 2 3" xfId="1295"/>
    <cellStyle name="20% - 强调文字颜色 1 2 2 3" xfId="548"/>
    <cellStyle name="20% - 强调文字颜色 1 2 2 3 2" xfId="1500"/>
    <cellStyle name="20% - 强调文字颜色 1 2 2 4" xfId="900"/>
    <cellStyle name="20% - 强调文字颜色 1 2 2 4 2" xfId="1852"/>
    <cellStyle name="20% - 强调文字颜色 1 2 2 5" xfId="1119"/>
    <cellStyle name="20% - 强调文字颜色 1 2 3" xfId="78"/>
    <cellStyle name="20% - 强调文字颜色 1 2 3 2" xfId="460"/>
    <cellStyle name="20% - 强调文字颜色 1 2 3 2 2" xfId="1412"/>
    <cellStyle name="20% - 强调文字颜色 1 2 3 3" xfId="1031"/>
    <cellStyle name="20% - 强调文字颜色 1 2 4" xfId="255"/>
    <cellStyle name="20% - 强调文字颜色 1 2 4 2" xfId="636"/>
    <cellStyle name="20% - 强调文字颜色 1 2 4 2 2" xfId="1588"/>
    <cellStyle name="20% - 强调文字颜色 1 2 4 3" xfId="1207"/>
    <cellStyle name="20% - 强调文字颜色 1 2 5" xfId="427"/>
    <cellStyle name="20% - 强调文字颜色 1 2 5 2" xfId="1379"/>
    <cellStyle name="20% - 强调文字颜色 1 2 6" xfId="812"/>
    <cellStyle name="20% - 强调文字颜色 1 2 6 2" xfId="1764"/>
    <cellStyle name="20% - 强调文字颜色 1 2 7" xfId="998"/>
    <cellStyle name="20% - 强调文字颜色 1 3" xfId="92"/>
    <cellStyle name="20% - 强调文字颜色 1 3 2" xfId="180"/>
    <cellStyle name="20% - 强调文字颜色 1 3 2 2" xfId="357"/>
    <cellStyle name="20% - 强调文字颜色 1 3 2 2 2" xfId="738"/>
    <cellStyle name="20% - 强调文字颜色 1 3 2 2 2 2" xfId="1690"/>
    <cellStyle name="20% - 强调文字颜色 1 3 2 2 3" xfId="1309"/>
    <cellStyle name="20% - 强调文字颜色 1 3 2 3" xfId="562"/>
    <cellStyle name="20% - 强调文字颜色 1 3 2 3 2" xfId="1514"/>
    <cellStyle name="20% - 强调文字颜色 1 3 2 4" xfId="914"/>
    <cellStyle name="20% - 强调文字颜色 1 3 2 4 2" xfId="1866"/>
    <cellStyle name="20% - 强调文字颜色 1 3 2 5" xfId="1133"/>
    <cellStyle name="20% - 强调文字颜色 1 3 3" xfId="269"/>
    <cellStyle name="20% - 强调文字颜色 1 3 3 2" xfId="650"/>
    <cellStyle name="20% - 强调文字颜色 1 3 3 2 2" xfId="1602"/>
    <cellStyle name="20% - 强调文字颜色 1 3 3 3" xfId="1221"/>
    <cellStyle name="20% - 强调文字颜色 1 3 4" xfId="474"/>
    <cellStyle name="20% - 强调文字颜色 1 3 4 2" xfId="1426"/>
    <cellStyle name="20% - 强调文字颜色 1 3 5" xfId="826"/>
    <cellStyle name="20% - 强调文字颜色 1 3 5 2" xfId="1778"/>
    <cellStyle name="20% - 强调文字颜色 1 3 6" xfId="1045"/>
    <cellStyle name="20% - 强调文字颜色 1 4" xfId="106"/>
    <cellStyle name="20% - 强调文字颜色 1 4 2" xfId="194"/>
    <cellStyle name="20% - 强调文字颜色 1 4 2 2" xfId="371"/>
    <cellStyle name="20% - 强调文字颜色 1 4 2 2 2" xfId="752"/>
    <cellStyle name="20% - 强调文字颜色 1 4 2 2 2 2" xfId="1704"/>
    <cellStyle name="20% - 强调文字颜色 1 4 2 2 3" xfId="1323"/>
    <cellStyle name="20% - 强调文字颜色 1 4 2 3" xfId="576"/>
    <cellStyle name="20% - 强调文字颜色 1 4 2 3 2" xfId="1528"/>
    <cellStyle name="20% - 强调文字颜色 1 4 2 4" xfId="928"/>
    <cellStyle name="20% - 强调文字颜色 1 4 2 4 2" xfId="1880"/>
    <cellStyle name="20% - 强调文字颜色 1 4 2 5" xfId="1147"/>
    <cellStyle name="20% - 强调文字颜色 1 4 3" xfId="283"/>
    <cellStyle name="20% - 强调文字颜色 1 4 3 2" xfId="664"/>
    <cellStyle name="20% - 强调文字颜色 1 4 3 2 2" xfId="1616"/>
    <cellStyle name="20% - 强调文字颜色 1 4 3 3" xfId="1235"/>
    <cellStyle name="20% - 强调文字颜色 1 4 4" xfId="488"/>
    <cellStyle name="20% - 强调文字颜色 1 4 4 2" xfId="1440"/>
    <cellStyle name="20% - 强调文字颜色 1 4 5" xfId="840"/>
    <cellStyle name="20% - 强调文字颜色 1 4 5 2" xfId="1792"/>
    <cellStyle name="20% - 强调文字颜色 1 4 6" xfId="1059"/>
    <cellStyle name="20% - 强调文字颜色 1 5" xfId="120"/>
    <cellStyle name="20% - 强调文字颜色 1 5 2" xfId="208"/>
    <cellStyle name="20% - 强调文字颜色 1 5 2 2" xfId="385"/>
    <cellStyle name="20% - 强调文字颜色 1 5 2 2 2" xfId="766"/>
    <cellStyle name="20% - 强调文字颜色 1 5 2 2 2 2" xfId="1718"/>
    <cellStyle name="20% - 强调文字颜色 1 5 2 2 3" xfId="1337"/>
    <cellStyle name="20% - 强调文字颜色 1 5 2 3" xfId="590"/>
    <cellStyle name="20% - 强调文字颜色 1 5 2 3 2" xfId="1542"/>
    <cellStyle name="20% - 强调文字颜色 1 5 2 4" xfId="942"/>
    <cellStyle name="20% - 强调文字颜色 1 5 2 4 2" xfId="1894"/>
    <cellStyle name="20% - 强调文字颜色 1 5 2 5" xfId="1161"/>
    <cellStyle name="20% - 强调文字颜色 1 5 3" xfId="297"/>
    <cellStyle name="20% - 强调文字颜色 1 5 3 2" xfId="678"/>
    <cellStyle name="20% - 强调文字颜色 1 5 3 2 2" xfId="1630"/>
    <cellStyle name="20% - 强调文字颜色 1 5 3 3" xfId="1249"/>
    <cellStyle name="20% - 强调文字颜色 1 5 4" xfId="502"/>
    <cellStyle name="20% - 强调文字颜色 1 5 4 2" xfId="1454"/>
    <cellStyle name="20% - 强调文字颜色 1 5 5" xfId="854"/>
    <cellStyle name="20% - 强调文字颜色 1 5 5 2" xfId="1806"/>
    <cellStyle name="20% - 强调文字颜色 1 5 6" xfId="1073"/>
    <cellStyle name="20% - 强调文字颜色 1 6" xfId="134"/>
    <cellStyle name="20% - 强调文字颜色 1 6 2" xfId="222"/>
    <cellStyle name="20% - 强调文字颜色 1 6 2 2" xfId="399"/>
    <cellStyle name="20% - 强调文字颜色 1 6 2 2 2" xfId="780"/>
    <cellStyle name="20% - 强调文字颜色 1 6 2 2 2 2" xfId="1732"/>
    <cellStyle name="20% - 强调文字颜色 1 6 2 2 3" xfId="1351"/>
    <cellStyle name="20% - 强调文字颜色 1 6 2 3" xfId="604"/>
    <cellStyle name="20% - 强调文字颜色 1 6 2 3 2" xfId="1556"/>
    <cellStyle name="20% - 强调文字颜色 1 6 2 4" xfId="956"/>
    <cellStyle name="20% - 强调文字颜色 1 6 2 4 2" xfId="1908"/>
    <cellStyle name="20% - 强调文字颜色 1 6 2 5" xfId="1175"/>
    <cellStyle name="20% - 强调文字颜色 1 6 3" xfId="311"/>
    <cellStyle name="20% - 强调文字颜色 1 6 3 2" xfId="692"/>
    <cellStyle name="20% - 强调文字颜色 1 6 3 2 2" xfId="1644"/>
    <cellStyle name="20% - 强调文字颜色 1 6 3 3" xfId="1263"/>
    <cellStyle name="20% - 强调文字颜色 1 6 4" xfId="516"/>
    <cellStyle name="20% - 强调文字颜色 1 6 4 2" xfId="1468"/>
    <cellStyle name="20% - 强调文字颜色 1 6 5" xfId="868"/>
    <cellStyle name="20% - 强调文字颜色 1 6 5 2" xfId="1820"/>
    <cellStyle name="20% - 强调文字颜色 1 6 6" xfId="1087"/>
    <cellStyle name="20% - 强调文字颜色 1 7" xfId="147"/>
    <cellStyle name="20% - 强调文字颜色 1 7 2" xfId="324"/>
    <cellStyle name="20% - 强调文字颜色 1 7 2 2" xfId="705"/>
    <cellStyle name="20% - 强调文字颜色 1 7 2 2 2" xfId="1657"/>
    <cellStyle name="20% - 强调文字颜色 1 7 2 3" xfId="1276"/>
    <cellStyle name="20% - 强调文字颜色 1 7 3" xfId="529"/>
    <cellStyle name="20% - 强调文字颜色 1 7 3 2" xfId="1481"/>
    <cellStyle name="20% - 强调文字颜色 1 7 4" xfId="881"/>
    <cellStyle name="20% - 强调文字颜色 1 7 4 2" xfId="1833"/>
    <cellStyle name="20% - 强调文字颜色 1 7 5" xfId="1100"/>
    <cellStyle name="20% - 强调文字颜色 1 8" xfId="59"/>
    <cellStyle name="20% - 强调文字颜色 1 8 2" xfId="441"/>
    <cellStyle name="20% - 强调文字颜色 1 8 2 2" xfId="1393"/>
    <cellStyle name="20% - 强调文字颜色 1 8 3" xfId="1012"/>
    <cellStyle name="20% - 强调文字颜色 1 9" xfId="236"/>
    <cellStyle name="20% - 强调文字颜色 1 9 2" xfId="617"/>
    <cellStyle name="20% - 强调文字颜色 1 9 2 2" xfId="1569"/>
    <cellStyle name="20% - 强调文字颜色 1 9 3" xfId="1188"/>
    <cellStyle name="20% - 强调文字颜色 2" xfId="22" builtinId="34" customBuiltin="1"/>
    <cellStyle name="20% - 强调文字颜色 2 10" xfId="413"/>
    <cellStyle name="20% - 强调文字颜色 2 10 2" xfId="1365"/>
    <cellStyle name="20% - 强调文字颜色 2 11" xfId="795"/>
    <cellStyle name="20% - 强调文字颜色 2 11 2" xfId="1747"/>
    <cellStyle name="20% - 强调文字颜色 2 12" xfId="972"/>
    <cellStyle name="20% - 强调文字颜色 2 12 2" xfId="1924"/>
    <cellStyle name="20% - 强调文字颜色 2 13" xfId="984"/>
    <cellStyle name="20% - 强调文字颜色 2 14" xfId="1938"/>
    <cellStyle name="20% - 强调文字颜色 2 2" xfId="47"/>
    <cellStyle name="20% - 强调文字颜色 2 2 2" xfId="168"/>
    <cellStyle name="20% - 强调文字颜色 2 2 2 2" xfId="345"/>
    <cellStyle name="20% - 强调文字颜色 2 2 2 2 2" xfId="726"/>
    <cellStyle name="20% - 强调文字颜色 2 2 2 2 2 2" xfId="1678"/>
    <cellStyle name="20% - 强调文字颜色 2 2 2 2 3" xfId="1297"/>
    <cellStyle name="20% - 强调文字颜色 2 2 2 3" xfId="550"/>
    <cellStyle name="20% - 强调文字颜色 2 2 2 3 2" xfId="1502"/>
    <cellStyle name="20% - 强调文字颜色 2 2 2 4" xfId="902"/>
    <cellStyle name="20% - 强调文字颜色 2 2 2 4 2" xfId="1854"/>
    <cellStyle name="20% - 强调文字颜色 2 2 2 5" xfId="1121"/>
    <cellStyle name="20% - 强调文字颜色 2 2 3" xfId="80"/>
    <cellStyle name="20% - 强调文字颜色 2 2 3 2" xfId="462"/>
    <cellStyle name="20% - 强调文字颜色 2 2 3 2 2" xfId="1414"/>
    <cellStyle name="20% - 强调文字颜色 2 2 3 3" xfId="1033"/>
    <cellStyle name="20% - 强调文字颜色 2 2 4" xfId="257"/>
    <cellStyle name="20% - 强调文字颜色 2 2 4 2" xfId="638"/>
    <cellStyle name="20% - 强调文字颜色 2 2 4 2 2" xfId="1590"/>
    <cellStyle name="20% - 强调文字颜色 2 2 4 3" xfId="1209"/>
    <cellStyle name="20% - 强调文字颜色 2 2 5" xfId="429"/>
    <cellStyle name="20% - 强调文字颜色 2 2 5 2" xfId="1381"/>
    <cellStyle name="20% - 强调文字颜色 2 2 6" xfId="814"/>
    <cellStyle name="20% - 强调文字颜色 2 2 6 2" xfId="1766"/>
    <cellStyle name="20% - 强调文字颜色 2 2 7" xfId="1000"/>
    <cellStyle name="20% - 强调文字颜色 2 3" xfId="94"/>
    <cellStyle name="20% - 强调文字颜色 2 3 2" xfId="182"/>
    <cellStyle name="20% - 强调文字颜色 2 3 2 2" xfId="359"/>
    <cellStyle name="20% - 强调文字颜色 2 3 2 2 2" xfId="740"/>
    <cellStyle name="20% - 强调文字颜色 2 3 2 2 2 2" xfId="1692"/>
    <cellStyle name="20% - 强调文字颜色 2 3 2 2 3" xfId="1311"/>
    <cellStyle name="20% - 强调文字颜色 2 3 2 3" xfId="564"/>
    <cellStyle name="20% - 强调文字颜色 2 3 2 3 2" xfId="1516"/>
    <cellStyle name="20% - 强调文字颜色 2 3 2 4" xfId="916"/>
    <cellStyle name="20% - 强调文字颜色 2 3 2 4 2" xfId="1868"/>
    <cellStyle name="20% - 强调文字颜色 2 3 2 5" xfId="1135"/>
    <cellStyle name="20% - 强调文字颜色 2 3 3" xfId="271"/>
    <cellStyle name="20% - 强调文字颜色 2 3 3 2" xfId="652"/>
    <cellStyle name="20% - 强调文字颜色 2 3 3 2 2" xfId="1604"/>
    <cellStyle name="20% - 强调文字颜色 2 3 3 3" xfId="1223"/>
    <cellStyle name="20% - 强调文字颜色 2 3 4" xfId="476"/>
    <cellStyle name="20% - 强调文字颜色 2 3 4 2" xfId="1428"/>
    <cellStyle name="20% - 强调文字颜色 2 3 5" xfId="828"/>
    <cellStyle name="20% - 强调文字颜色 2 3 5 2" xfId="1780"/>
    <cellStyle name="20% - 强调文字颜色 2 3 6" xfId="1047"/>
    <cellStyle name="20% - 强调文字颜色 2 4" xfId="108"/>
    <cellStyle name="20% - 强调文字颜色 2 4 2" xfId="196"/>
    <cellStyle name="20% - 强调文字颜色 2 4 2 2" xfId="373"/>
    <cellStyle name="20% - 强调文字颜色 2 4 2 2 2" xfId="754"/>
    <cellStyle name="20% - 强调文字颜色 2 4 2 2 2 2" xfId="1706"/>
    <cellStyle name="20% - 强调文字颜色 2 4 2 2 3" xfId="1325"/>
    <cellStyle name="20% - 强调文字颜色 2 4 2 3" xfId="578"/>
    <cellStyle name="20% - 强调文字颜色 2 4 2 3 2" xfId="1530"/>
    <cellStyle name="20% - 强调文字颜色 2 4 2 4" xfId="930"/>
    <cellStyle name="20% - 强调文字颜色 2 4 2 4 2" xfId="1882"/>
    <cellStyle name="20% - 强调文字颜色 2 4 2 5" xfId="1149"/>
    <cellStyle name="20% - 强调文字颜色 2 4 3" xfId="285"/>
    <cellStyle name="20% - 强调文字颜色 2 4 3 2" xfId="666"/>
    <cellStyle name="20% - 强调文字颜色 2 4 3 2 2" xfId="1618"/>
    <cellStyle name="20% - 强调文字颜色 2 4 3 3" xfId="1237"/>
    <cellStyle name="20% - 强调文字颜色 2 4 4" xfId="490"/>
    <cellStyle name="20% - 强调文字颜色 2 4 4 2" xfId="1442"/>
    <cellStyle name="20% - 强调文字颜色 2 4 5" xfId="842"/>
    <cellStyle name="20% - 强调文字颜色 2 4 5 2" xfId="1794"/>
    <cellStyle name="20% - 强调文字颜色 2 4 6" xfId="1061"/>
    <cellStyle name="20% - 强调文字颜色 2 5" xfId="122"/>
    <cellStyle name="20% - 强调文字颜色 2 5 2" xfId="210"/>
    <cellStyle name="20% - 强调文字颜色 2 5 2 2" xfId="387"/>
    <cellStyle name="20% - 强调文字颜色 2 5 2 2 2" xfId="768"/>
    <cellStyle name="20% - 强调文字颜色 2 5 2 2 2 2" xfId="1720"/>
    <cellStyle name="20% - 强调文字颜色 2 5 2 2 3" xfId="1339"/>
    <cellStyle name="20% - 强调文字颜色 2 5 2 3" xfId="592"/>
    <cellStyle name="20% - 强调文字颜色 2 5 2 3 2" xfId="1544"/>
    <cellStyle name="20% - 强调文字颜色 2 5 2 4" xfId="944"/>
    <cellStyle name="20% - 强调文字颜色 2 5 2 4 2" xfId="1896"/>
    <cellStyle name="20% - 强调文字颜色 2 5 2 5" xfId="1163"/>
    <cellStyle name="20% - 强调文字颜色 2 5 3" xfId="299"/>
    <cellStyle name="20% - 强调文字颜色 2 5 3 2" xfId="680"/>
    <cellStyle name="20% - 强调文字颜色 2 5 3 2 2" xfId="1632"/>
    <cellStyle name="20% - 强调文字颜色 2 5 3 3" xfId="1251"/>
    <cellStyle name="20% - 强调文字颜色 2 5 4" xfId="504"/>
    <cellStyle name="20% - 强调文字颜色 2 5 4 2" xfId="1456"/>
    <cellStyle name="20% - 强调文字颜色 2 5 5" xfId="856"/>
    <cellStyle name="20% - 强调文字颜色 2 5 5 2" xfId="1808"/>
    <cellStyle name="20% - 强调文字颜色 2 5 6" xfId="1075"/>
    <cellStyle name="20% - 强调文字颜色 2 6" xfId="136"/>
    <cellStyle name="20% - 强调文字颜色 2 6 2" xfId="224"/>
    <cellStyle name="20% - 强调文字颜色 2 6 2 2" xfId="401"/>
    <cellStyle name="20% - 强调文字颜色 2 6 2 2 2" xfId="782"/>
    <cellStyle name="20% - 强调文字颜色 2 6 2 2 2 2" xfId="1734"/>
    <cellStyle name="20% - 强调文字颜色 2 6 2 2 3" xfId="1353"/>
    <cellStyle name="20% - 强调文字颜色 2 6 2 3" xfId="606"/>
    <cellStyle name="20% - 强调文字颜色 2 6 2 3 2" xfId="1558"/>
    <cellStyle name="20% - 强调文字颜色 2 6 2 4" xfId="958"/>
    <cellStyle name="20% - 强调文字颜色 2 6 2 4 2" xfId="1910"/>
    <cellStyle name="20% - 强调文字颜色 2 6 2 5" xfId="1177"/>
    <cellStyle name="20% - 强调文字颜色 2 6 3" xfId="313"/>
    <cellStyle name="20% - 强调文字颜色 2 6 3 2" xfId="694"/>
    <cellStyle name="20% - 强调文字颜色 2 6 3 2 2" xfId="1646"/>
    <cellStyle name="20% - 强调文字颜色 2 6 3 3" xfId="1265"/>
    <cellStyle name="20% - 强调文字颜色 2 6 4" xfId="518"/>
    <cellStyle name="20% - 强调文字颜色 2 6 4 2" xfId="1470"/>
    <cellStyle name="20% - 强调文字颜色 2 6 5" xfId="870"/>
    <cellStyle name="20% - 强调文字颜色 2 6 5 2" xfId="1822"/>
    <cellStyle name="20% - 强调文字颜色 2 6 6" xfId="1089"/>
    <cellStyle name="20% - 强调文字颜色 2 7" xfId="149"/>
    <cellStyle name="20% - 强调文字颜色 2 7 2" xfId="326"/>
    <cellStyle name="20% - 强调文字颜色 2 7 2 2" xfId="707"/>
    <cellStyle name="20% - 强调文字颜色 2 7 2 2 2" xfId="1659"/>
    <cellStyle name="20% - 强调文字颜色 2 7 2 3" xfId="1278"/>
    <cellStyle name="20% - 强调文字颜色 2 7 3" xfId="531"/>
    <cellStyle name="20% - 强调文字颜色 2 7 3 2" xfId="1483"/>
    <cellStyle name="20% - 强调文字颜色 2 7 4" xfId="883"/>
    <cellStyle name="20% - 强调文字颜色 2 7 4 2" xfId="1835"/>
    <cellStyle name="20% - 强调文字颜色 2 7 5" xfId="1102"/>
    <cellStyle name="20% - 强调文字颜色 2 8" xfId="61"/>
    <cellStyle name="20% - 强调文字颜色 2 8 2" xfId="443"/>
    <cellStyle name="20% - 强调文字颜色 2 8 2 2" xfId="1395"/>
    <cellStyle name="20% - 强调文字颜色 2 8 3" xfId="1014"/>
    <cellStyle name="20% - 强调文字颜色 2 9" xfId="238"/>
    <cellStyle name="20% - 强调文字颜色 2 9 2" xfId="619"/>
    <cellStyle name="20% - 强调文字颜色 2 9 2 2" xfId="1571"/>
    <cellStyle name="20% - 强调文字颜色 2 9 3" xfId="1190"/>
    <cellStyle name="20% - 强调文字颜色 3" xfId="26" builtinId="38" customBuiltin="1"/>
    <cellStyle name="20% - 强调文字颜色 3 10" xfId="415"/>
    <cellStyle name="20% - 强调文字颜色 3 10 2" xfId="1367"/>
    <cellStyle name="20% - 强调文字颜色 3 11" xfId="797"/>
    <cellStyle name="20% - 强调文字颜色 3 11 2" xfId="1749"/>
    <cellStyle name="20% - 强调文字颜色 3 12" xfId="974"/>
    <cellStyle name="20% - 强调文字颜色 3 12 2" xfId="1926"/>
    <cellStyle name="20% - 强调文字颜色 3 13" xfId="986"/>
    <cellStyle name="20% - 强调文字颜色 3 14" xfId="1940"/>
    <cellStyle name="20% - 强调文字颜色 3 2" xfId="49"/>
    <cellStyle name="20% - 强调文字颜色 3 2 2" xfId="170"/>
    <cellStyle name="20% - 强调文字颜色 3 2 2 2" xfId="347"/>
    <cellStyle name="20% - 强调文字颜色 3 2 2 2 2" xfId="728"/>
    <cellStyle name="20% - 强调文字颜色 3 2 2 2 2 2" xfId="1680"/>
    <cellStyle name="20% - 强调文字颜色 3 2 2 2 3" xfId="1299"/>
    <cellStyle name="20% - 强调文字颜色 3 2 2 3" xfId="552"/>
    <cellStyle name="20% - 强调文字颜色 3 2 2 3 2" xfId="1504"/>
    <cellStyle name="20% - 强调文字颜色 3 2 2 4" xfId="904"/>
    <cellStyle name="20% - 强调文字颜色 3 2 2 4 2" xfId="1856"/>
    <cellStyle name="20% - 强调文字颜色 3 2 2 5" xfId="1123"/>
    <cellStyle name="20% - 强调文字颜色 3 2 3" xfId="82"/>
    <cellStyle name="20% - 强调文字颜色 3 2 3 2" xfId="464"/>
    <cellStyle name="20% - 强调文字颜色 3 2 3 2 2" xfId="1416"/>
    <cellStyle name="20% - 强调文字颜色 3 2 3 3" xfId="1035"/>
    <cellStyle name="20% - 强调文字颜色 3 2 4" xfId="259"/>
    <cellStyle name="20% - 强调文字颜色 3 2 4 2" xfId="640"/>
    <cellStyle name="20% - 强调文字颜色 3 2 4 2 2" xfId="1592"/>
    <cellStyle name="20% - 强调文字颜色 3 2 4 3" xfId="1211"/>
    <cellStyle name="20% - 强调文字颜色 3 2 5" xfId="431"/>
    <cellStyle name="20% - 强调文字颜色 3 2 5 2" xfId="1383"/>
    <cellStyle name="20% - 强调文字颜色 3 2 6" xfId="816"/>
    <cellStyle name="20% - 强调文字颜色 3 2 6 2" xfId="1768"/>
    <cellStyle name="20% - 强调文字颜色 3 2 7" xfId="1002"/>
    <cellStyle name="20% - 强调文字颜色 3 3" xfId="96"/>
    <cellStyle name="20% - 强调文字颜色 3 3 2" xfId="184"/>
    <cellStyle name="20% - 强调文字颜色 3 3 2 2" xfId="361"/>
    <cellStyle name="20% - 强调文字颜色 3 3 2 2 2" xfId="742"/>
    <cellStyle name="20% - 强调文字颜色 3 3 2 2 2 2" xfId="1694"/>
    <cellStyle name="20% - 强调文字颜色 3 3 2 2 3" xfId="1313"/>
    <cellStyle name="20% - 强调文字颜色 3 3 2 3" xfId="566"/>
    <cellStyle name="20% - 强调文字颜色 3 3 2 3 2" xfId="1518"/>
    <cellStyle name="20% - 强调文字颜色 3 3 2 4" xfId="918"/>
    <cellStyle name="20% - 强调文字颜色 3 3 2 4 2" xfId="1870"/>
    <cellStyle name="20% - 强调文字颜色 3 3 2 5" xfId="1137"/>
    <cellStyle name="20% - 强调文字颜色 3 3 3" xfId="273"/>
    <cellStyle name="20% - 强调文字颜色 3 3 3 2" xfId="654"/>
    <cellStyle name="20% - 强调文字颜色 3 3 3 2 2" xfId="1606"/>
    <cellStyle name="20% - 强调文字颜色 3 3 3 3" xfId="1225"/>
    <cellStyle name="20% - 强调文字颜色 3 3 4" xfId="478"/>
    <cellStyle name="20% - 强调文字颜色 3 3 4 2" xfId="1430"/>
    <cellStyle name="20% - 强调文字颜色 3 3 5" xfId="830"/>
    <cellStyle name="20% - 强调文字颜色 3 3 5 2" xfId="1782"/>
    <cellStyle name="20% - 强调文字颜色 3 3 6" xfId="1049"/>
    <cellStyle name="20% - 强调文字颜色 3 4" xfId="110"/>
    <cellStyle name="20% - 强调文字颜色 3 4 2" xfId="198"/>
    <cellStyle name="20% - 强调文字颜色 3 4 2 2" xfId="375"/>
    <cellStyle name="20% - 强调文字颜色 3 4 2 2 2" xfId="756"/>
    <cellStyle name="20% - 强调文字颜色 3 4 2 2 2 2" xfId="1708"/>
    <cellStyle name="20% - 强调文字颜色 3 4 2 2 3" xfId="1327"/>
    <cellStyle name="20% - 强调文字颜色 3 4 2 3" xfId="580"/>
    <cellStyle name="20% - 强调文字颜色 3 4 2 3 2" xfId="1532"/>
    <cellStyle name="20% - 强调文字颜色 3 4 2 4" xfId="932"/>
    <cellStyle name="20% - 强调文字颜色 3 4 2 4 2" xfId="1884"/>
    <cellStyle name="20% - 强调文字颜色 3 4 2 5" xfId="1151"/>
    <cellStyle name="20% - 强调文字颜色 3 4 3" xfId="287"/>
    <cellStyle name="20% - 强调文字颜色 3 4 3 2" xfId="668"/>
    <cellStyle name="20% - 强调文字颜色 3 4 3 2 2" xfId="1620"/>
    <cellStyle name="20% - 强调文字颜色 3 4 3 3" xfId="1239"/>
    <cellStyle name="20% - 强调文字颜色 3 4 4" xfId="492"/>
    <cellStyle name="20% - 强调文字颜色 3 4 4 2" xfId="1444"/>
    <cellStyle name="20% - 强调文字颜色 3 4 5" xfId="844"/>
    <cellStyle name="20% - 强调文字颜色 3 4 5 2" xfId="1796"/>
    <cellStyle name="20% - 强调文字颜色 3 4 6" xfId="1063"/>
    <cellStyle name="20% - 强调文字颜色 3 5" xfId="124"/>
    <cellStyle name="20% - 强调文字颜色 3 5 2" xfId="212"/>
    <cellStyle name="20% - 强调文字颜色 3 5 2 2" xfId="389"/>
    <cellStyle name="20% - 强调文字颜色 3 5 2 2 2" xfId="770"/>
    <cellStyle name="20% - 强调文字颜色 3 5 2 2 2 2" xfId="1722"/>
    <cellStyle name="20% - 强调文字颜色 3 5 2 2 3" xfId="1341"/>
    <cellStyle name="20% - 强调文字颜色 3 5 2 3" xfId="594"/>
    <cellStyle name="20% - 强调文字颜色 3 5 2 3 2" xfId="1546"/>
    <cellStyle name="20% - 强调文字颜色 3 5 2 4" xfId="946"/>
    <cellStyle name="20% - 强调文字颜色 3 5 2 4 2" xfId="1898"/>
    <cellStyle name="20% - 强调文字颜色 3 5 2 5" xfId="1165"/>
    <cellStyle name="20% - 强调文字颜色 3 5 3" xfId="301"/>
    <cellStyle name="20% - 强调文字颜色 3 5 3 2" xfId="682"/>
    <cellStyle name="20% - 强调文字颜色 3 5 3 2 2" xfId="1634"/>
    <cellStyle name="20% - 强调文字颜色 3 5 3 3" xfId="1253"/>
    <cellStyle name="20% - 强调文字颜色 3 5 4" xfId="506"/>
    <cellStyle name="20% - 强调文字颜色 3 5 4 2" xfId="1458"/>
    <cellStyle name="20% - 强调文字颜色 3 5 5" xfId="858"/>
    <cellStyle name="20% - 强调文字颜色 3 5 5 2" xfId="1810"/>
    <cellStyle name="20% - 强调文字颜色 3 5 6" xfId="1077"/>
    <cellStyle name="20% - 强调文字颜色 3 6" xfId="138"/>
    <cellStyle name="20% - 强调文字颜色 3 6 2" xfId="226"/>
    <cellStyle name="20% - 强调文字颜色 3 6 2 2" xfId="403"/>
    <cellStyle name="20% - 强调文字颜色 3 6 2 2 2" xfId="784"/>
    <cellStyle name="20% - 强调文字颜色 3 6 2 2 2 2" xfId="1736"/>
    <cellStyle name="20% - 强调文字颜色 3 6 2 2 3" xfId="1355"/>
    <cellStyle name="20% - 强调文字颜色 3 6 2 3" xfId="608"/>
    <cellStyle name="20% - 强调文字颜色 3 6 2 3 2" xfId="1560"/>
    <cellStyle name="20% - 强调文字颜色 3 6 2 4" xfId="960"/>
    <cellStyle name="20% - 强调文字颜色 3 6 2 4 2" xfId="1912"/>
    <cellStyle name="20% - 强调文字颜色 3 6 2 5" xfId="1179"/>
    <cellStyle name="20% - 强调文字颜色 3 6 3" xfId="315"/>
    <cellStyle name="20% - 强调文字颜色 3 6 3 2" xfId="696"/>
    <cellStyle name="20% - 强调文字颜色 3 6 3 2 2" xfId="1648"/>
    <cellStyle name="20% - 强调文字颜色 3 6 3 3" xfId="1267"/>
    <cellStyle name="20% - 强调文字颜色 3 6 4" xfId="520"/>
    <cellStyle name="20% - 强调文字颜色 3 6 4 2" xfId="1472"/>
    <cellStyle name="20% - 强调文字颜色 3 6 5" xfId="872"/>
    <cellStyle name="20% - 强调文字颜色 3 6 5 2" xfId="1824"/>
    <cellStyle name="20% - 强调文字颜色 3 6 6" xfId="1091"/>
    <cellStyle name="20% - 强调文字颜色 3 7" xfId="151"/>
    <cellStyle name="20% - 强调文字颜色 3 7 2" xfId="328"/>
    <cellStyle name="20% - 强调文字颜色 3 7 2 2" xfId="709"/>
    <cellStyle name="20% - 强调文字颜色 3 7 2 2 2" xfId="1661"/>
    <cellStyle name="20% - 强调文字颜色 3 7 2 3" xfId="1280"/>
    <cellStyle name="20% - 强调文字颜色 3 7 3" xfId="533"/>
    <cellStyle name="20% - 强调文字颜色 3 7 3 2" xfId="1485"/>
    <cellStyle name="20% - 强调文字颜色 3 7 4" xfId="885"/>
    <cellStyle name="20% - 强调文字颜色 3 7 4 2" xfId="1837"/>
    <cellStyle name="20% - 强调文字颜色 3 7 5" xfId="1104"/>
    <cellStyle name="20% - 强调文字颜色 3 8" xfId="63"/>
    <cellStyle name="20% - 强调文字颜色 3 8 2" xfId="445"/>
    <cellStyle name="20% - 强调文字颜色 3 8 2 2" xfId="1397"/>
    <cellStyle name="20% - 强调文字颜色 3 8 3" xfId="1016"/>
    <cellStyle name="20% - 强调文字颜色 3 9" xfId="240"/>
    <cellStyle name="20% - 强调文字颜色 3 9 2" xfId="621"/>
    <cellStyle name="20% - 强调文字颜色 3 9 2 2" xfId="1573"/>
    <cellStyle name="20% - 强调文字颜色 3 9 3" xfId="1192"/>
    <cellStyle name="20% - 强调文字颜色 4" xfId="30" builtinId="42" customBuiltin="1"/>
    <cellStyle name="20% - 强调文字颜色 4 10" xfId="417"/>
    <cellStyle name="20% - 强调文字颜色 4 10 2" xfId="1369"/>
    <cellStyle name="20% - 强调文字颜色 4 11" xfId="799"/>
    <cellStyle name="20% - 强调文字颜色 4 11 2" xfId="1751"/>
    <cellStyle name="20% - 强调文字颜色 4 12" xfId="976"/>
    <cellStyle name="20% - 强调文字颜色 4 12 2" xfId="1928"/>
    <cellStyle name="20% - 强调文字颜色 4 13" xfId="988"/>
    <cellStyle name="20% - 强调文字颜色 4 14" xfId="1942"/>
    <cellStyle name="20% - 强调文字颜色 4 2" xfId="51"/>
    <cellStyle name="20% - 强调文字颜色 4 2 2" xfId="172"/>
    <cellStyle name="20% - 强调文字颜色 4 2 2 2" xfId="349"/>
    <cellStyle name="20% - 强调文字颜色 4 2 2 2 2" xfId="730"/>
    <cellStyle name="20% - 强调文字颜色 4 2 2 2 2 2" xfId="1682"/>
    <cellStyle name="20% - 强调文字颜色 4 2 2 2 3" xfId="1301"/>
    <cellStyle name="20% - 强调文字颜色 4 2 2 3" xfId="554"/>
    <cellStyle name="20% - 强调文字颜色 4 2 2 3 2" xfId="1506"/>
    <cellStyle name="20% - 强调文字颜色 4 2 2 4" xfId="906"/>
    <cellStyle name="20% - 强调文字颜色 4 2 2 4 2" xfId="1858"/>
    <cellStyle name="20% - 强调文字颜色 4 2 2 5" xfId="1125"/>
    <cellStyle name="20% - 强调文字颜色 4 2 3" xfId="84"/>
    <cellStyle name="20% - 强调文字颜色 4 2 3 2" xfId="466"/>
    <cellStyle name="20% - 强调文字颜色 4 2 3 2 2" xfId="1418"/>
    <cellStyle name="20% - 强调文字颜色 4 2 3 3" xfId="1037"/>
    <cellStyle name="20% - 强调文字颜色 4 2 4" xfId="261"/>
    <cellStyle name="20% - 强调文字颜色 4 2 4 2" xfId="642"/>
    <cellStyle name="20% - 强调文字颜色 4 2 4 2 2" xfId="1594"/>
    <cellStyle name="20% - 强调文字颜色 4 2 4 3" xfId="1213"/>
    <cellStyle name="20% - 强调文字颜色 4 2 5" xfId="433"/>
    <cellStyle name="20% - 强调文字颜色 4 2 5 2" xfId="1385"/>
    <cellStyle name="20% - 强调文字颜色 4 2 6" xfId="818"/>
    <cellStyle name="20% - 强调文字颜色 4 2 6 2" xfId="1770"/>
    <cellStyle name="20% - 强调文字颜色 4 2 7" xfId="1004"/>
    <cellStyle name="20% - 强调文字颜色 4 3" xfId="98"/>
    <cellStyle name="20% - 强调文字颜色 4 3 2" xfId="186"/>
    <cellStyle name="20% - 强调文字颜色 4 3 2 2" xfId="363"/>
    <cellStyle name="20% - 强调文字颜色 4 3 2 2 2" xfId="744"/>
    <cellStyle name="20% - 强调文字颜色 4 3 2 2 2 2" xfId="1696"/>
    <cellStyle name="20% - 强调文字颜色 4 3 2 2 3" xfId="1315"/>
    <cellStyle name="20% - 强调文字颜色 4 3 2 3" xfId="568"/>
    <cellStyle name="20% - 强调文字颜色 4 3 2 3 2" xfId="1520"/>
    <cellStyle name="20% - 强调文字颜色 4 3 2 4" xfId="920"/>
    <cellStyle name="20% - 强调文字颜色 4 3 2 4 2" xfId="1872"/>
    <cellStyle name="20% - 强调文字颜色 4 3 2 5" xfId="1139"/>
    <cellStyle name="20% - 强调文字颜色 4 3 3" xfId="275"/>
    <cellStyle name="20% - 强调文字颜色 4 3 3 2" xfId="656"/>
    <cellStyle name="20% - 强调文字颜色 4 3 3 2 2" xfId="1608"/>
    <cellStyle name="20% - 强调文字颜色 4 3 3 3" xfId="1227"/>
    <cellStyle name="20% - 强调文字颜色 4 3 4" xfId="480"/>
    <cellStyle name="20% - 强调文字颜色 4 3 4 2" xfId="1432"/>
    <cellStyle name="20% - 强调文字颜色 4 3 5" xfId="832"/>
    <cellStyle name="20% - 强调文字颜色 4 3 5 2" xfId="1784"/>
    <cellStyle name="20% - 强调文字颜色 4 3 6" xfId="1051"/>
    <cellStyle name="20% - 强调文字颜色 4 4" xfId="112"/>
    <cellStyle name="20% - 强调文字颜色 4 4 2" xfId="200"/>
    <cellStyle name="20% - 强调文字颜色 4 4 2 2" xfId="377"/>
    <cellStyle name="20% - 强调文字颜色 4 4 2 2 2" xfId="758"/>
    <cellStyle name="20% - 强调文字颜色 4 4 2 2 2 2" xfId="1710"/>
    <cellStyle name="20% - 强调文字颜色 4 4 2 2 3" xfId="1329"/>
    <cellStyle name="20% - 强调文字颜色 4 4 2 3" xfId="582"/>
    <cellStyle name="20% - 强调文字颜色 4 4 2 3 2" xfId="1534"/>
    <cellStyle name="20% - 强调文字颜色 4 4 2 4" xfId="934"/>
    <cellStyle name="20% - 强调文字颜色 4 4 2 4 2" xfId="1886"/>
    <cellStyle name="20% - 强调文字颜色 4 4 2 5" xfId="1153"/>
    <cellStyle name="20% - 强调文字颜色 4 4 3" xfId="289"/>
    <cellStyle name="20% - 强调文字颜色 4 4 3 2" xfId="670"/>
    <cellStyle name="20% - 强调文字颜色 4 4 3 2 2" xfId="1622"/>
    <cellStyle name="20% - 强调文字颜色 4 4 3 3" xfId="1241"/>
    <cellStyle name="20% - 强调文字颜色 4 4 4" xfId="494"/>
    <cellStyle name="20% - 强调文字颜色 4 4 4 2" xfId="1446"/>
    <cellStyle name="20% - 强调文字颜色 4 4 5" xfId="846"/>
    <cellStyle name="20% - 强调文字颜色 4 4 5 2" xfId="1798"/>
    <cellStyle name="20% - 强调文字颜色 4 4 6" xfId="1065"/>
    <cellStyle name="20% - 强调文字颜色 4 5" xfId="126"/>
    <cellStyle name="20% - 强调文字颜色 4 5 2" xfId="214"/>
    <cellStyle name="20% - 强调文字颜色 4 5 2 2" xfId="391"/>
    <cellStyle name="20% - 强调文字颜色 4 5 2 2 2" xfId="772"/>
    <cellStyle name="20% - 强调文字颜色 4 5 2 2 2 2" xfId="1724"/>
    <cellStyle name="20% - 强调文字颜色 4 5 2 2 3" xfId="1343"/>
    <cellStyle name="20% - 强调文字颜色 4 5 2 3" xfId="596"/>
    <cellStyle name="20% - 强调文字颜色 4 5 2 3 2" xfId="1548"/>
    <cellStyle name="20% - 强调文字颜色 4 5 2 4" xfId="948"/>
    <cellStyle name="20% - 强调文字颜色 4 5 2 4 2" xfId="1900"/>
    <cellStyle name="20% - 强调文字颜色 4 5 2 5" xfId="1167"/>
    <cellStyle name="20% - 强调文字颜色 4 5 3" xfId="303"/>
    <cellStyle name="20% - 强调文字颜色 4 5 3 2" xfId="684"/>
    <cellStyle name="20% - 强调文字颜色 4 5 3 2 2" xfId="1636"/>
    <cellStyle name="20% - 强调文字颜色 4 5 3 3" xfId="1255"/>
    <cellStyle name="20% - 强调文字颜色 4 5 4" xfId="508"/>
    <cellStyle name="20% - 强调文字颜色 4 5 4 2" xfId="1460"/>
    <cellStyle name="20% - 强调文字颜色 4 5 5" xfId="860"/>
    <cellStyle name="20% - 强调文字颜色 4 5 5 2" xfId="1812"/>
    <cellStyle name="20% - 强调文字颜色 4 5 6" xfId="1079"/>
    <cellStyle name="20% - 强调文字颜色 4 6" xfId="140"/>
    <cellStyle name="20% - 强调文字颜色 4 6 2" xfId="228"/>
    <cellStyle name="20% - 强调文字颜色 4 6 2 2" xfId="405"/>
    <cellStyle name="20% - 强调文字颜色 4 6 2 2 2" xfId="786"/>
    <cellStyle name="20% - 强调文字颜色 4 6 2 2 2 2" xfId="1738"/>
    <cellStyle name="20% - 强调文字颜色 4 6 2 2 3" xfId="1357"/>
    <cellStyle name="20% - 强调文字颜色 4 6 2 3" xfId="610"/>
    <cellStyle name="20% - 强调文字颜色 4 6 2 3 2" xfId="1562"/>
    <cellStyle name="20% - 强调文字颜色 4 6 2 4" xfId="962"/>
    <cellStyle name="20% - 强调文字颜色 4 6 2 4 2" xfId="1914"/>
    <cellStyle name="20% - 强调文字颜色 4 6 2 5" xfId="1181"/>
    <cellStyle name="20% - 强调文字颜色 4 6 3" xfId="317"/>
    <cellStyle name="20% - 强调文字颜色 4 6 3 2" xfId="698"/>
    <cellStyle name="20% - 强调文字颜色 4 6 3 2 2" xfId="1650"/>
    <cellStyle name="20% - 强调文字颜色 4 6 3 3" xfId="1269"/>
    <cellStyle name="20% - 强调文字颜色 4 6 4" xfId="522"/>
    <cellStyle name="20% - 强调文字颜色 4 6 4 2" xfId="1474"/>
    <cellStyle name="20% - 强调文字颜色 4 6 5" xfId="874"/>
    <cellStyle name="20% - 强调文字颜色 4 6 5 2" xfId="1826"/>
    <cellStyle name="20% - 强调文字颜色 4 6 6" xfId="1093"/>
    <cellStyle name="20% - 强调文字颜色 4 7" xfId="153"/>
    <cellStyle name="20% - 强调文字颜色 4 7 2" xfId="330"/>
    <cellStyle name="20% - 强调文字颜色 4 7 2 2" xfId="711"/>
    <cellStyle name="20% - 强调文字颜色 4 7 2 2 2" xfId="1663"/>
    <cellStyle name="20% - 强调文字颜色 4 7 2 3" xfId="1282"/>
    <cellStyle name="20% - 强调文字颜色 4 7 3" xfId="535"/>
    <cellStyle name="20% - 强调文字颜色 4 7 3 2" xfId="1487"/>
    <cellStyle name="20% - 强调文字颜色 4 7 4" xfId="887"/>
    <cellStyle name="20% - 强调文字颜色 4 7 4 2" xfId="1839"/>
    <cellStyle name="20% - 强调文字颜色 4 7 5" xfId="1106"/>
    <cellStyle name="20% - 强调文字颜色 4 8" xfId="65"/>
    <cellStyle name="20% - 强调文字颜色 4 8 2" xfId="447"/>
    <cellStyle name="20% - 强调文字颜色 4 8 2 2" xfId="1399"/>
    <cellStyle name="20% - 强调文字颜色 4 8 3" xfId="1018"/>
    <cellStyle name="20% - 强调文字颜色 4 9" xfId="242"/>
    <cellStyle name="20% - 强调文字颜色 4 9 2" xfId="623"/>
    <cellStyle name="20% - 强调文字颜色 4 9 2 2" xfId="1575"/>
    <cellStyle name="20% - 强调文字颜色 4 9 3" xfId="1194"/>
    <cellStyle name="20% - 强调文字颜色 5" xfId="34" builtinId="46" customBuiltin="1"/>
    <cellStyle name="20% - 强调文字颜色 5 10" xfId="419"/>
    <cellStyle name="20% - 强调文字颜色 5 10 2" xfId="1371"/>
    <cellStyle name="20% - 强调文字颜色 5 11" xfId="801"/>
    <cellStyle name="20% - 强调文字颜色 5 11 2" xfId="1753"/>
    <cellStyle name="20% - 强调文字颜色 5 12" xfId="978"/>
    <cellStyle name="20% - 强调文字颜色 5 12 2" xfId="1930"/>
    <cellStyle name="20% - 强调文字颜色 5 13" xfId="990"/>
    <cellStyle name="20% - 强调文字颜色 5 14" xfId="1944"/>
    <cellStyle name="20% - 强调文字颜色 5 2" xfId="53"/>
    <cellStyle name="20% - 强调文字颜色 5 2 2" xfId="174"/>
    <cellStyle name="20% - 强调文字颜色 5 2 2 2" xfId="351"/>
    <cellStyle name="20% - 强调文字颜色 5 2 2 2 2" xfId="732"/>
    <cellStyle name="20% - 强调文字颜色 5 2 2 2 2 2" xfId="1684"/>
    <cellStyle name="20% - 强调文字颜色 5 2 2 2 3" xfId="1303"/>
    <cellStyle name="20% - 强调文字颜色 5 2 2 3" xfId="556"/>
    <cellStyle name="20% - 强调文字颜色 5 2 2 3 2" xfId="1508"/>
    <cellStyle name="20% - 强调文字颜色 5 2 2 4" xfId="908"/>
    <cellStyle name="20% - 强调文字颜色 5 2 2 4 2" xfId="1860"/>
    <cellStyle name="20% - 强调文字颜色 5 2 2 5" xfId="1127"/>
    <cellStyle name="20% - 强调文字颜色 5 2 3" xfId="86"/>
    <cellStyle name="20% - 强调文字颜色 5 2 3 2" xfId="468"/>
    <cellStyle name="20% - 强调文字颜色 5 2 3 2 2" xfId="1420"/>
    <cellStyle name="20% - 强调文字颜色 5 2 3 3" xfId="1039"/>
    <cellStyle name="20% - 强调文字颜色 5 2 4" xfId="263"/>
    <cellStyle name="20% - 强调文字颜色 5 2 4 2" xfId="644"/>
    <cellStyle name="20% - 强调文字颜色 5 2 4 2 2" xfId="1596"/>
    <cellStyle name="20% - 强调文字颜色 5 2 4 3" xfId="1215"/>
    <cellStyle name="20% - 强调文字颜色 5 2 5" xfId="435"/>
    <cellStyle name="20% - 强调文字颜色 5 2 5 2" xfId="1387"/>
    <cellStyle name="20% - 强调文字颜色 5 2 6" xfId="820"/>
    <cellStyle name="20% - 强调文字颜色 5 2 6 2" xfId="1772"/>
    <cellStyle name="20% - 强调文字颜色 5 2 7" xfId="1006"/>
    <cellStyle name="20% - 强调文字颜色 5 3" xfId="100"/>
    <cellStyle name="20% - 强调文字颜色 5 3 2" xfId="188"/>
    <cellStyle name="20% - 强调文字颜色 5 3 2 2" xfId="365"/>
    <cellStyle name="20% - 强调文字颜色 5 3 2 2 2" xfId="746"/>
    <cellStyle name="20% - 强调文字颜色 5 3 2 2 2 2" xfId="1698"/>
    <cellStyle name="20% - 强调文字颜色 5 3 2 2 3" xfId="1317"/>
    <cellStyle name="20% - 强调文字颜色 5 3 2 3" xfId="570"/>
    <cellStyle name="20% - 强调文字颜色 5 3 2 3 2" xfId="1522"/>
    <cellStyle name="20% - 强调文字颜色 5 3 2 4" xfId="922"/>
    <cellStyle name="20% - 强调文字颜色 5 3 2 4 2" xfId="1874"/>
    <cellStyle name="20% - 强调文字颜色 5 3 2 5" xfId="1141"/>
    <cellStyle name="20% - 强调文字颜色 5 3 3" xfId="277"/>
    <cellStyle name="20% - 强调文字颜色 5 3 3 2" xfId="658"/>
    <cellStyle name="20% - 强调文字颜色 5 3 3 2 2" xfId="1610"/>
    <cellStyle name="20% - 强调文字颜色 5 3 3 3" xfId="1229"/>
    <cellStyle name="20% - 强调文字颜色 5 3 4" xfId="482"/>
    <cellStyle name="20% - 强调文字颜色 5 3 4 2" xfId="1434"/>
    <cellStyle name="20% - 强调文字颜色 5 3 5" xfId="834"/>
    <cellStyle name="20% - 强调文字颜色 5 3 5 2" xfId="1786"/>
    <cellStyle name="20% - 强调文字颜色 5 3 6" xfId="1053"/>
    <cellStyle name="20% - 强调文字颜色 5 4" xfId="114"/>
    <cellStyle name="20% - 强调文字颜色 5 4 2" xfId="202"/>
    <cellStyle name="20% - 强调文字颜色 5 4 2 2" xfId="379"/>
    <cellStyle name="20% - 强调文字颜色 5 4 2 2 2" xfId="760"/>
    <cellStyle name="20% - 强调文字颜色 5 4 2 2 2 2" xfId="1712"/>
    <cellStyle name="20% - 强调文字颜色 5 4 2 2 3" xfId="1331"/>
    <cellStyle name="20% - 强调文字颜色 5 4 2 3" xfId="584"/>
    <cellStyle name="20% - 强调文字颜色 5 4 2 3 2" xfId="1536"/>
    <cellStyle name="20% - 强调文字颜色 5 4 2 4" xfId="936"/>
    <cellStyle name="20% - 强调文字颜色 5 4 2 4 2" xfId="1888"/>
    <cellStyle name="20% - 强调文字颜色 5 4 2 5" xfId="1155"/>
    <cellStyle name="20% - 强调文字颜色 5 4 3" xfId="291"/>
    <cellStyle name="20% - 强调文字颜色 5 4 3 2" xfId="672"/>
    <cellStyle name="20% - 强调文字颜色 5 4 3 2 2" xfId="1624"/>
    <cellStyle name="20% - 强调文字颜色 5 4 3 3" xfId="1243"/>
    <cellStyle name="20% - 强调文字颜色 5 4 4" xfId="496"/>
    <cellStyle name="20% - 强调文字颜色 5 4 4 2" xfId="1448"/>
    <cellStyle name="20% - 强调文字颜色 5 4 5" xfId="848"/>
    <cellStyle name="20% - 强调文字颜色 5 4 5 2" xfId="1800"/>
    <cellStyle name="20% - 强调文字颜色 5 4 6" xfId="1067"/>
    <cellStyle name="20% - 强调文字颜色 5 5" xfId="128"/>
    <cellStyle name="20% - 强调文字颜色 5 5 2" xfId="216"/>
    <cellStyle name="20% - 强调文字颜色 5 5 2 2" xfId="393"/>
    <cellStyle name="20% - 强调文字颜色 5 5 2 2 2" xfId="774"/>
    <cellStyle name="20% - 强调文字颜色 5 5 2 2 2 2" xfId="1726"/>
    <cellStyle name="20% - 强调文字颜色 5 5 2 2 3" xfId="1345"/>
    <cellStyle name="20% - 强调文字颜色 5 5 2 3" xfId="598"/>
    <cellStyle name="20% - 强调文字颜色 5 5 2 3 2" xfId="1550"/>
    <cellStyle name="20% - 强调文字颜色 5 5 2 4" xfId="950"/>
    <cellStyle name="20% - 强调文字颜色 5 5 2 4 2" xfId="1902"/>
    <cellStyle name="20% - 强调文字颜色 5 5 2 5" xfId="1169"/>
    <cellStyle name="20% - 强调文字颜色 5 5 3" xfId="305"/>
    <cellStyle name="20% - 强调文字颜色 5 5 3 2" xfId="686"/>
    <cellStyle name="20% - 强调文字颜色 5 5 3 2 2" xfId="1638"/>
    <cellStyle name="20% - 强调文字颜色 5 5 3 3" xfId="1257"/>
    <cellStyle name="20% - 强调文字颜色 5 5 4" xfId="510"/>
    <cellStyle name="20% - 强调文字颜色 5 5 4 2" xfId="1462"/>
    <cellStyle name="20% - 强调文字颜色 5 5 5" xfId="862"/>
    <cellStyle name="20% - 强调文字颜色 5 5 5 2" xfId="1814"/>
    <cellStyle name="20% - 强调文字颜色 5 5 6" xfId="1081"/>
    <cellStyle name="20% - 强调文字颜色 5 6" xfId="142"/>
    <cellStyle name="20% - 强调文字颜色 5 6 2" xfId="230"/>
    <cellStyle name="20% - 强调文字颜色 5 6 2 2" xfId="407"/>
    <cellStyle name="20% - 强调文字颜色 5 6 2 2 2" xfId="788"/>
    <cellStyle name="20% - 强调文字颜色 5 6 2 2 2 2" xfId="1740"/>
    <cellStyle name="20% - 强调文字颜色 5 6 2 2 3" xfId="1359"/>
    <cellStyle name="20% - 强调文字颜色 5 6 2 3" xfId="612"/>
    <cellStyle name="20% - 强调文字颜色 5 6 2 3 2" xfId="1564"/>
    <cellStyle name="20% - 强调文字颜色 5 6 2 4" xfId="964"/>
    <cellStyle name="20% - 强调文字颜色 5 6 2 4 2" xfId="1916"/>
    <cellStyle name="20% - 强调文字颜色 5 6 2 5" xfId="1183"/>
    <cellStyle name="20% - 强调文字颜色 5 6 3" xfId="319"/>
    <cellStyle name="20% - 强调文字颜色 5 6 3 2" xfId="700"/>
    <cellStyle name="20% - 强调文字颜色 5 6 3 2 2" xfId="1652"/>
    <cellStyle name="20% - 强调文字颜色 5 6 3 3" xfId="1271"/>
    <cellStyle name="20% - 强调文字颜色 5 6 4" xfId="524"/>
    <cellStyle name="20% - 强调文字颜色 5 6 4 2" xfId="1476"/>
    <cellStyle name="20% - 强调文字颜色 5 6 5" xfId="876"/>
    <cellStyle name="20% - 强调文字颜色 5 6 5 2" xfId="1828"/>
    <cellStyle name="20% - 强调文字颜色 5 6 6" xfId="1095"/>
    <cellStyle name="20% - 强调文字颜色 5 7" xfId="155"/>
    <cellStyle name="20% - 强调文字颜色 5 7 2" xfId="332"/>
    <cellStyle name="20% - 强调文字颜色 5 7 2 2" xfId="713"/>
    <cellStyle name="20% - 强调文字颜色 5 7 2 2 2" xfId="1665"/>
    <cellStyle name="20% - 强调文字颜色 5 7 2 3" xfId="1284"/>
    <cellStyle name="20% - 强调文字颜色 5 7 3" xfId="537"/>
    <cellStyle name="20% - 强调文字颜色 5 7 3 2" xfId="1489"/>
    <cellStyle name="20% - 强调文字颜色 5 7 4" xfId="889"/>
    <cellStyle name="20% - 强调文字颜色 5 7 4 2" xfId="1841"/>
    <cellStyle name="20% - 强调文字颜色 5 7 5" xfId="1108"/>
    <cellStyle name="20% - 强调文字颜色 5 8" xfId="67"/>
    <cellStyle name="20% - 强调文字颜色 5 8 2" xfId="449"/>
    <cellStyle name="20% - 强调文字颜色 5 8 2 2" xfId="1401"/>
    <cellStyle name="20% - 强调文字颜色 5 8 3" xfId="1020"/>
    <cellStyle name="20% - 强调文字颜色 5 9" xfId="244"/>
    <cellStyle name="20% - 强调文字颜色 5 9 2" xfId="625"/>
    <cellStyle name="20% - 强调文字颜色 5 9 2 2" xfId="1577"/>
    <cellStyle name="20% - 强调文字颜色 5 9 3" xfId="1196"/>
    <cellStyle name="20% - 强调文字颜色 6" xfId="38" builtinId="50" customBuiltin="1"/>
    <cellStyle name="20% - 强调文字颜色 6 10" xfId="421"/>
    <cellStyle name="20% - 强调文字颜色 6 10 2" xfId="1373"/>
    <cellStyle name="20% - 强调文字颜色 6 11" xfId="803"/>
    <cellStyle name="20% - 强调文字颜色 6 11 2" xfId="1755"/>
    <cellStyle name="20% - 强调文字颜色 6 12" xfId="980"/>
    <cellStyle name="20% - 强调文字颜色 6 12 2" xfId="1932"/>
    <cellStyle name="20% - 强调文字颜色 6 13" xfId="992"/>
    <cellStyle name="20% - 强调文字颜色 6 14" xfId="1946"/>
    <cellStyle name="20% - 强调文字颜色 6 2" xfId="55"/>
    <cellStyle name="20% - 强调文字颜色 6 2 2" xfId="176"/>
    <cellStyle name="20% - 强调文字颜色 6 2 2 2" xfId="353"/>
    <cellStyle name="20% - 强调文字颜色 6 2 2 2 2" xfId="734"/>
    <cellStyle name="20% - 强调文字颜色 6 2 2 2 2 2" xfId="1686"/>
    <cellStyle name="20% - 强调文字颜色 6 2 2 2 3" xfId="1305"/>
    <cellStyle name="20% - 强调文字颜色 6 2 2 3" xfId="558"/>
    <cellStyle name="20% - 强调文字颜色 6 2 2 3 2" xfId="1510"/>
    <cellStyle name="20% - 强调文字颜色 6 2 2 4" xfId="910"/>
    <cellStyle name="20% - 强调文字颜色 6 2 2 4 2" xfId="1862"/>
    <cellStyle name="20% - 强调文字颜色 6 2 2 5" xfId="1129"/>
    <cellStyle name="20% - 强调文字颜色 6 2 3" xfId="88"/>
    <cellStyle name="20% - 强调文字颜色 6 2 3 2" xfId="470"/>
    <cellStyle name="20% - 强调文字颜色 6 2 3 2 2" xfId="1422"/>
    <cellStyle name="20% - 强调文字颜色 6 2 3 3" xfId="1041"/>
    <cellStyle name="20% - 强调文字颜色 6 2 4" xfId="265"/>
    <cellStyle name="20% - 强调文字颜色 6 2 4 2" xfId="646"/>
    <cellStyle name="20% - 强调文字颜色 6 2 4 2 2" xfId="1598"/>
    <cellStyle name="20% - 强调文字颜色 6 2 4 3" xfId="1217"/>
    <cellStyle name="20% - 强调文字颜色 6 2 5" xfId="437"/>
    <cellStyle name="20% - 强调文字颜色 6 2 5 2" xfId="1389"/>
    <cellStyle name="20% - 强调文字颜色 6 2 6" xfId="822"/>
    <cellStyle name="20% - 强调文字颜色 6 2 6 2" xfId="1774"/>
    <cellStyle name="20% - 强调文字颜色 6 2 7" xfId="1008"/>
    <cellStyle name="20% - 强调文字颜色 6 3" xfId="102"/>
    <cellStyle name="20% - 强调文字颜色 6 3 2" xfId="190"/>
    <cellStyle name="20% - 强调文字颜色 6 3 2 2" xfId="367"/>
    <cellStyle name="20% - 强调文字颜色 6 3 2 2 2" xfId="748"/>
    <cellStyle name="20% - 强调文字颜色 6 3 2 2 2 2" xfId="1700"/>
    <cellStyle name="20% - 强调文字颜色 6 3 2 2 3" xfId="1319"/>
    <cellStyle name="20% - 强调文字颜色 6 3 2 3" xfId="572"/>
    <cellStyle name="20% - 强调文字颜色 6 3 2 3 2" xfId="1524"/>
    <cellStyle name="20% - 强调文字颜色 6 3 2 4" xfId="924"/>
    <cellStyle name="20% - 强调文字颜色 6 3 2 4 2" xfId="1876"/>
    <cellStyle name="20% - 强调文字颜色 6 3 2 5" xfId="1143"/>
    <cellStyle name="20% - 强调文字颜色 6 3 3" xfId="279"/>
    <cellStyle name="20% - 强调文字颜色 6 3 3 2" xfId="660"/>
    <cellStyle name="20% - 强调文字颜色 6 3 3 2 2" xfId="1612"/>
    <cellStyle name="20% - 强调文字颜色 6 3 3 3" xfId="1231"/>
    <cellStyle name="20% - 强调文字颜色 6 3 4" xfId="484"/>
    <cellStyle name="20% - 强调文字颜色 6 3 4 2" xfId="1436"/>
    <cellStyle name="20% - 强调文字颜色 6 3 5" xfId="836"/>
    <cellStyle name="20% - 强调文字颜色 6 3 5 2" xfId="1788"/>
    <cellStyle name="20% - 强调文字颜色 6 3 6" xfId="1055"/>
    <cellStyle name="20% - 强调文字颜色 6 4" xfId="116"/>
    <cellStyle name="20% - 强调文字颜色 6 4 2" xfId="204"/>
    <cellStyle name="20% - 强调文字颜色 6 4 2 2" xfId="381"/>
    <cellStyle name="20% - 强调文字颜色 6 4 2 2 2" xfId="762"/>
    <cellStyle name="20% - 强调文字颜色 6 4 2 2 2 2" xfId="1714"/>
    <cellStyle name="20% - 强调文字颜色 6 4 2 2 3" xfId="1333"/>
    <cellStyle name="20% - 强调文字颜色 6 4 2 3" xfId="586"/>
    <cellStyle name="20% - 强调文字颜色 6 4 2 3 2" xfId="1538"/>
    <cellStyle name="20% - 强调文字颜色 6 4 2 4" xfId="938"/>
    <cellStyle name="20% - 强调文字颜色 6 4 2 4 2" xfId="1890"/>
    <cellStyle name="20% - 强调文字颜色 6 4 2 5" xfId="1157"/>
    <cellStyle name="20% - 强调文字颜色 6 4 3" xfId="293"/>
    <cellStyle name="20% - 强调文字颜色 6 4 3 2" xfId="674"/>
    <cellStyle name="20% - 强调文字颜色 6 4 3 2 2" xfId="1626"/>
    <cellStyle name="20% - 强调文字颜色 6 4 3 3" xfId="1245"/>
    <cellStyle name="20% - 强调文字颜色 6 4 4" xfId="498"/>
    <cellStyle name="20% - 强调文字颜色 6 4 4 2" xfId="1450"/>
    <cellStyle name="20% - 强调文字颜色 6 4 5" xfId="850"/>
    <cellStyle name="20% - 强调文字颜色 6 4 5 2" xfId="1802"/>
    <cellStyle name="20% - 强调文字颜色 6 4 6" xfId="1069"/>
    <cellStyle name="20% - 强调文字颜色 6 5" xfId="130"/>
    <cellStyle name="20% - 强调文字颜色 6 5 2" xfId="218"/>
    <cellStyle name="20% - 强调文字颜色 6 5 2 2" xfId="395"/>
    <cellStyle name="20% - 强调文字颜色 6 5 2 2 2" xfId="776"/>
    <cellStyle name="20% - 强调文字颜色 6 5 2 2 2 2" xfId="1728"/>
    <cellStyle name="20% - 强调文字颜色 6 5 2 2 3" xfId="1347"/>
    <cellStyle name="20% - 强调文字颜色 6 5 2 3" xfId="600"/>
    <cellStyle name="20% - 强调文字颜色 6 5 2 3 2" xfId="1552"/>
    <cellStyle name="20% - 强调文字颜色 6 5 2 4" xfId="952"/>
    <cellStyle name="20% - 强调文字颜色 6 5 2 4 2" xfId="1904"/>
    <cellStyle name="20% - 强调文字颜色 6 5 2 5" xfId="1171"/>
    <cellStyle name="20% - 强调文字颜色 6 5 3" xfId="307"/>
    <cellStyle name="20% - 强调文字颜色 6 5 3 2" xfId="688"/>
    <cellStyle name="20% - 强调文字颜色 6 5 3 2 2" xfId="1640"/>
    <cellStyle name="20% - 强调文字颜色 6 5 3 3" xfId="1259"/>
    <cellStyle name="20% - 强调文字颜色 6 5 4" xfId="512"/>
    <cellStyle name="20% - 强调文字颜色 6 5 4 2" xfId="1464"/>
    <cellStyle name="20% - 强调文字颜色 6 5 5" xfId="864"/>
    <cellStyle name="20% - 强调文字颜色 6 5 5 2" xfId="1816"/>
    <cellStyle name="20% - 强调文字颜色 6 5 6" xfId="1083"/>
    <cellStyle name="20% - 强调文字颜色 6 6" xfId="144"/>
    <cellStyle name="20% - 强调文字颜色 6 6 2" xfId="232"/>
    <cellStyle name="20% - 强调文字颜色 6 6 2 2" xfId="409"/>
    <cellStyle name="20% - 强调文字颜色 6 6 2 2 2" xfId="790"/>
    <cellStyle name="20% - 强调文字颜色 6 6 2 2 2 2" xfId="1742"/>
    <cellStyle name="20% - 强调文字颜色 6 6 2 2 3" xfId="1361"/>
    <cellStyle name="20% - 强调文字颜色 6 6 2 3" xfId="614"/>
    <cellStyle name="20% - 强调文字颜色 6 6 2 3 2" xfId="1566"/>
    <cellStyle name="20% - 强调文字颜色 6 6 2 4" xfId="966"/>
    <cellStyle name="20% - 强调文字颜色 6 6 2 4 2" xfId="1918"/>
    <cellStyle name="20% - 强调文字颜色 6 6 2 5" xfId="1185"/>
    <cellStyle name="20% - 强调文字颜色 6 6 3" xfId="321"/>
    <cellStyle name="20% - 强调文字颜色 6 6 3 2" xfId="702"/>
    <cellStyle name="20% - 强调文字颜色 6 6 3 2 2" xfId="1654"/>
    <cellStyle name="20% - 强调文字颜色 6 6 3 3" xfId="1273"/>
    <cellStyle name="20% - 强调文字颜色 6 6 4" xfId="526"/>
    <cellStyle name="20% - 强调文字颜色 6 6 4 2" xfId="1478"/>
    <cellStyle name="20% - 强调文字颜色 6 6 5" xfId="878"/>
    <cellStyle name="20% - 强调文字颜色 6 6 5 2" xfId="1830"/>
    <cellStyle name="20% - 强调文字颜色 6 6 6" xfId="1097"/>
    <cellStyle name="20% - 强调文字颜色 6 7" xfId="157"/>
    <cellStyle name="20% - 强调文字颜色 6 7 2" xfId="334"/>
    <cellStyle name="20% - 强调文字颜色 6 7 2 2" xfId="715"/>
    <cellStyle name="20% - 强调文字颜色 6 7 2 2 2" xfId="1667"/>
    <cellStyle name="20% - 强调文字颜色 6 7 2 3" xfId="1286"/>
    <cellStyle name="20% - 强调文字颜色 6 7 3" xfId="539"/>
    <cellStyle name="20% - 强调文字颜色 6 7 3 2" xfId="1491"/>
    <cellStyle name="20% - 强调文字颜色 6 7 4" xfId="891"/>
    <cellStyle name="20% - 强调文字颜色 6 7 4 2" xfId="1843"/>
    <cellStyle name="20% - 强调文字颜色 6 7 5" xfId="1110"/>
    <cellStyle name="20% - 强调文字颜色 6 8" xfId="69"/>
    <cellStyle name="20% - 强调文字颜色 6 8 2" xfId="451"/>
    <cellStyle name="20% - 强调文字颜色 6 8 2 2" xfId="1403"/>
    <cellStyle name="20% - 强调文字颜色 6 8 3" xfId="1022"/>
    <cellStyle name="20% - 强调文字颜色 6 9" xfId="246"/>
    <cellStyle name="20% - 强调文字颜色 6 9 2" xfId="627"/>
    <cellStyle name="20% - 强调文字颜色 6 9 2 2" xfId="1579"/>
    <cellStyle name="20% - 强调文字颜色 6 9 3" xfId="1198"/>
    <cellStyle name="40% - 强调文字颜色 1" xfId="19" builtinId="31" customBuiltin="1"/>
    <cellStyle name="40% - 强调文字颜色 1 10" xfId="412"/>
    <cellStyle name="40% - 强调文字颜色 1 10 2" xfId="1364"/>
    <cellStyle name="40% - 强调文字颜色 1 11" xfId="794"/>
    <cellStyle name="40% - 强调文字颜色 1 11 2" xfId="1746"/>
    <cellStyle name="40% - 强调文字颜色 1 12" xfId="971"/>
    <cellStyle name="40% - 强调文字颜色 1 12 2" xfId="1923"/>
    <cellStyle name="40% - 强调文字颜色 1 13" xfId="983"/>
    <cellStyle name="40% - 强调文字颜色 1 14" xfId="1937"/>
    <cellStyle name="40% - 强调文字颜色 1 2" xfId="46"/>
    <cellStyle name="40% - 强调文字颜色 1 2 2" xfId="167"/>
    <cellStyle name="40% - 强调文字颜色 1 2 2 2" xfId="344"/>
    <cellStyle name="40% - 强调文字颜色 1 2 2 2 2" xfId="725"/>
    <cellStyle name="40% - 强调文字颜色 1 2 2 2 2 2" xfId="1677"/>
    <cellStyle name="40% - 强调文字颜色 1 2 2 2 3" xfId="1296"/>
    <cellStyle name="40% - 强调文字颜色 1 2 2 3" xfId="549"/>
    <cellStyle name="40% - 强调文字颜色 1 2 2 3 2" xfId="1501"/>
    <cellStyle name="40% - 强调文字颜色 1 2 2 4" xfId="901"/>
    <cellStyle name="40% - 强调文字颜色 1 2 2 4 2" xfId="1853"/>
    <cellStyle name="40% - 强调文字颜色 1 2 2 5" xfId="1120"/>
    <cellStyle name="40% - 强调文字颜色 1 2 3" xfId="79"/>
    <cellStyle name="40% - 强调文字颜色 1 2 3 2" xfId="461"/>
    <cellStyle name="40% - 强调文字颜色 1 2 3 2 2" xfId="1413"/>
    <cellStyle name="40% - 强调文字颜色 1 2 3 3" xfId="1032"/>
    <cellStyle name="40% - 强调文字颜色 1 2 4" xfId="256"/>
    <cellStyle name="40% - 强调文字颜色 1 2 4 2" xfId="637"/>
    <cellStyle name="40% - 强调文字颜色 1 2 4 2 2" xfId="1589"/>
    <cellStyle name="40% - 强调文字颜色 1 2 4 3" xfId="1208"/>
    <cellStyle name="40% - 强调文字颜色 1 2 5" xfId="428"/>
    <cellStyle name="40% - 强调文字颜色 1 2 5 2" xfId="1380"/>
    <cellStyle name="40% - 强调文字颜色 1 2 6" xfId="813"/>
    <cellStyle name="40% - 强调文字颜色 1 2 6 2" xfId="1765"/>
    <cellStyle name="40% - 强调文字颜色 1 2 7" xfId="999"/>
    <cellStyle name="40% - 强调文字颜色 1 3" xfId="93"/>
    <cellStyle name="40% - 强调文字颜色 1 3 2" xfId="181"/>
    <cellStyle name="40% - 强调文字颜色 1 3 2 2" xfId="358"/>
    <cellStyle name="40% - 强调文字颜色 1 3 2 2 2" xfId="739"/>
    <cellStyle name="40% - 强调文字颜色 1 3 2 2 2 2" xfId="1691"/>
    <cellStyle name="40% - 强调文字颜色 1 3 2 2 3" xfId="1310"/>
    <cellStyle name="40% - 强调文字颜色 1 3 2 3" xfId="563"/>
    <cellStyle name="40% - 强调文字颜色 1 3 2 3 2" xfId="1515"/>
    <cellStyle name="40% - 强调文字颜色 1 3 2 4" xfId="915"/>
    <cellStyle name="40% - 强调文字颜色 1 3 2 4 2" xfId="1867"/>
    <cellStyle name="40% - 强调文字颜色 1 3 2 5" xfId="1134"/>
    <cellStyle name="40% - 强调文字颜色 1 3 3" xfId="270"/>
    <cellStyle name="40% - 强调文字颜色 1 3 3 2" xfId="651"/>
    <cellStyle name="40% - 强调文字颜色 1 3 3 2 2" xfId="1603"/>
    <cellStyle name="40% - 强调文字颜色 1 3 3 3" xfId="1222"/>
    <cellStyle name="40% - 强调文字颜色 1 3 4" xfId="475"/>
    <cellStyle name="40% - 强调文字颜色 1 3 4 2" xfId="1427"/>
    <cellStyle name="40% - 强调文字颜色 1 3 5" xfId="827"/>
    <cellStyle name="40% - 强调文字颜色 1 3 5 2" xfId="1779"/>
    <cellStyle name="40% - 强调文字颜色 1 3 6" xfId="1046"/>
    <cellStyle name="40% - 强调文字颜色 1 4" xfId="107"/>
    <cellStyle name="40% - 强调文字颜色 1 4 2" xfId="195"/>
    <cellStyle name="40% - 强调文字颜色 1 4 2 2" xfId="372"/>
    <cellStyle name="40% - 强调文字颜色 1 4 2 2 2" xfId="753"/>
    <cellStyle name="40% - 强调文字颜色 1 4 2 2 2 2" xfId="1705"/>
    <cellStyle name="40% - 强调文字颜色 1 4 2 2 3" xfId="1324"/>
    <cellStyle name="40% - 强调文字颜色 1 4 2 3" xfId="577"/>
    <cellStyle name="40% - 强调文字颜色 1 4 2 3 2" xfId="1529"/>
    <cellStyle name="40% - 强调文字颜色 1 4 2 4" xfId="929"/>
    <cellStyle name="40% - 强调文字颜色 1 4 2 4 2" xfId="1881"/>
    <cellStyle name="40% - 强调文字颜色 1 4 2 5" xfId="1148"/>
    <cellStyle name="40% - 强调文字颜色 1 4 3" xfId="284"/>
    <cellStyle name="40% - 强调文字颜色 1 4 3 2" xfId="665"/>
    <cellStyle name="40% - 强调文字颜色 1 4 3 2 2" xfId="1617"/>
    <cellStyle name="40% - 强调文字颜色 1 4 3 3" xfId="1236"/>
    <cellStyle name="40% - 强调文字颜色 1 4 4" xfId="489"/>
    <cellStyle name="40% - 强调文字颜色 1 4 4 2" xfId="1441"/>
    <cellStyle name="40% - 强调文字颜色 1 4 5" xfId="841"/>
    <cellStyle name="40% - 强调文字颜色 1 4 5 2" xfId="1793"/>
    <cellStyle name="40% - 强调文字颜色 1 4 6" xfId="1060"/>
    <cellStyle name="40% - 强调文字颜色 1 5" xfId="121"/>
    <cellStyle name="40% - 强调文字颜色 1 5 2" xfId="209"/>
    <cellStyle name="40% - 强调文字颜色 1 5 2 2" xfId="386"/>
    <cellStyle name="40% - 强调文字颜色 1 5 2 2 2" xfId="767"/>
    <cellStyle name="40% - 强调文字颜色 1 5 2 2 2 2" xfId="1719"/>
    <cellStyle name="40% - 强调文字颜色 1 5 2 2 3" xfId="1338"/>
    <cellStyle name="40% - 强调文字颜色 1 5 2 3" xfId="591"/>
    <cellStyle name="40% - 强调文字颜色 1 5 2 3 2" xfId="1543"/>
    <cellStyle name="40% - 强调文字颜色 1 5 2 4" xfId="943"/>
    <cellStyle name="40% - 强调文字颜色 1 5 2 4 2" xfId="1895"/>
    <cellStyle name="40% - 强调文字颜色 1 5 2 5" xfId="1162"/>
    <cellStyle name="40% - 强调文字颜色 1 5 3" xfId="298"/>
    <cellStyle name="40% - 强调文字颜色 1 5 3 2" xfId="679"/>
    <cellStyle name="40% - 强调文字颜色 1 5 3 2 2" xfId="1631"/>
    <cellStyle name="40% - 强调文字颜色 1 5 3 3" xfId="1250"/>
    <cellStyle name="40% - 强调文字颜色 1 5 4" xfId="503"/>
    <cellStyle name="40% - 强调文字颜色 1 5 4 2" xfId="1455"/>
    <cellStyle name="40% - 强调文字颜色 1 5 5" xfId="855"/>
    <cellStyle name="40% - 强调文字颜色 1 5 5 2" xfId="1807"/>
    <cellStyle name="40% - 强调文字颜色 1 5 6" xfId="1074"/>
    <cellStyle name="40% - 强调文字颜色 1 6" xfId="135"/>
    <cellStyle name="40% - 强调文字颜色 1 6 2" xfId="223"/>
    <cellStyle name="40% - 强调文字颜色 1 6 2 2" xfId="400"/>
    <cellStyle name="40% - 强调文字颜色 1 6 2 2 2" xfId="781"/>
    <cellStyle name="40% - 强调文字颜色 1 6 2 2 2 2" xfId="1733"/>
    <cellStyle name="40% - 强调文字颜色 1 6 2 2 3" xfId="1352"/>
    <cellStyle name="40% - 强调文字颜色 1 6 2 3" xfId="605"/>
    <cellStyle name="40% - 强调文字颜色 1 6 2 3 2" xfId="1557"/>
    <cellStyle name="40% - 强调文字颜色 1 6 2 4" xfId="957"/>
    <cellStyle name="40% - 强调文字颜色 1 6 2 4 2" xfId="1909"/>
    <cellStyle name="40% - 强调文字颜色 1 6 2 5" xfId="1176"/>
    <cellStyle name="40% - 强调文字颜色 1 6 3" xfId="312"/>
    <cellStyle name="40% - 强调文字颜色 1 6 3 2" xfId="693"/>
    <cellStyle name="40% - 强调文字颜色 1 6 3 2 2" xfId="1645"/>
    <cellStyle name="40% - 强调文字颜色 1 6 3 3" xfId="1264"/>
    <cellStyle name="40% - 强调文字颜色 1 6 4" xfId="517"/>
    <cellStyle name="40% - 强调文字颜色 1 6 4 2" xfId="1469"/>
    <cellStyle name="40% - 强调文字颜色 1 6 5" xfId="869"/>
    <cellStyle name="40% - 强调文字颜色 1 6 5 2" xfId="1821"/>
    <cellStyle name="40% - 强调文字颜色 1 6 6" xfId="1088"/>
    <cellStyle name="40% - 强调文字颜色 1 7" xfId="148"/>
    <cellStyle name="40% - 强调文字颜色 1 7 2" xfId="325"/>
    <cellStyle name="40% - 强调文字颜色 1 7 2 2" xfId="706"/>
    <cellStyle name="40% - 强调文字颜色 1 7 2 2 2" xfId="1658"/>
    <cellStyle name="40% - 强调文字颜色 1 7 2 3" xfId="1277"/>
    <cellStyle name="40% - 强调文字颜色 1 7 3" xfId="530"/>
    <cellStyle name="40% - 强调文字颜色 1 7 3 2" xfId="1482"/>
    <cellStyle name="40% - 强调文字颜色 1 7 4" xfId="882"/>
    <cellStyle name="40% - 强调文字颜色 1 7 4 2" xfId="1834"/>
    <cellStyle name="40% - 强调文字颜色 1 7 5" xfId="1101"/>
    <cellStyle name="40% - 强调文字颜色 1 8" xfId="60"/>
    <cellStyle name="40% - 强调文字颜色 1 8 2" xfId="442"/>
    <cellStyle name="40% - 强调文字颜色 1 8 2 2" xfId="1394"/>
    <cellStyle name="40% - 强调文字颜色 1 8 3" xfId="1013"/>
    <cellStyle name="40% - 强调文字颜色 1 9" xfId="237"/>
    <cellStyle name="40% - 强调文字颜色 1 9 2" xfId="618"/>
    <cellStyle name="40% - 强调文字颜色 1 9 2 2" xfId="1570"/>
    <cellStyle name="40% - 强调文字颜色 1 9 3" xfId="1189"/>
    <cellStyle name="40% - 强调文字颜色 2" xfId="23" builtinId="35" customBuiltin="1"/>
    <cellStyle name="40% - 强调文字颜色 2 10" xfId="414"/>
    <cellStyle name="40% - 强调文字颜色 2 10 2" xfId="1366"/>
    <cellStyle name="40% - 强调文字颜色 2 11" xfId="796"/>
    <cellStyle name="40% - 强调文字颜色 2 11 2" xfId="1748"/>
    <cellStyle name="40% - 强调文字颜色 2 12" xfId="973"/>
    <cellStyle name="40% - 强调文字颜色 2 12 2" xfId="1925"/>
    <cellStyle name="40% - 强调文字颜色 2 13" xfId="985"/>
    <cellStyle name="40% - 强调文字颜色 2 14" xfId="1939"/>
    <cellStyle name="40% - 强调文字颜色 2 2" xfId="48"/>
    <cellStyle name="40% - 强调文字颜色 2 2 2" xfId="169"/>
    <cellStyle name="40% - 强调文字颜色 2 2 2 2" xfId="346"/>
    <cellStyle name="40% - 强调文字颜色 2 2 2 2 2" xfId="727"/>
    <cellStyle name="40% - 强调文字颜色 2 2 2 2 2 2" xfId="1679"/>
    <cellStyle name="40% - 强调文字颜色 2 2 2 2 3" xfId="1298"/>
    <cellStyle name="40% - 强调文字颜色 2 2 2 3" xfId="551"/>
    <cellStyle name="40% - 强调文字颜色 2 2 2 3 2" xfId="1503"/>
    <cellStyle name="40% - 强调文字颜色 2 2 2 4" xfId="903"/>
    <cellStyle name="40% - 强调文字颜色 2 2 2 4 2" xfId="1855"/>
    <cellStyle name="40% - 强调文字颜色 2 2 2 5" xfId="1122"/>
    <cellStyle name="40% - 强调文字颜色 2 2 3" xfId="81"/>
    <cellStyle name="40% - 强调文字颜色 2 2 3 2" xfId="463"/>
    <cellStyle name="40% - 强调文字颜色 2 2 3 2 2" xfId="1415"/>
    <cellStyle name="40% - 强调文字颜色 2 2 3 3" xfId="1034"/>
    <cellStyle name="40% - 强调文字颜色 2 2 4" xfId="258"/>
    <cellStyle name="40% - 强调文字颜色 2 2 4 2" xfId="639"/>
    <cellStyle name="40% - 强调文字颜色 2 2 4 2 2" xfId="1591"/>
    <cellStyle name="40% - 强调文字颜色 2 2 4 3" xfId="1210"/>
    <cellStyle name="40% - 强调文字颜色 2 2 5" xfId="430"/>
    <cellStyle name="40% - 强调文字颜色 2 2 5 2" xfId="1382"/>
    <cellStyle name="40% - 强调文字颜色 2 2 6" xfId="815"/>
    <cellStyle name="40% - 强调文字颜色 2 2 6 2" xfId="1767"/>
    <cellStyle name="40% - 强调文字颜色 2 2 7" xfId="1001"/>
    <cellStyle name="40% - 强调文字颜色 2 3" xfId="95"/>
    <cellStyle name="40% - 强调文字颜色 2 3 2" xfId="183"/>
    <cellStyle name="40% - 强调文字颜色 2 3 2 2" xfId="360"/>
    <cellStyle name="40% - 强调文字颜色 2 3 2 2 2" xfId="741"/>
    <cellStyle name="40% - 强调文字颜色 2 3 2 2 2 2" xfId="1693"/>
    <cellStyle name="40% - 强调文字颜色 2 3 2 2 3" xfId="1312"/>
    <cellStyle name="40% - 强调文字颜色 2 3 2 3" xfId="565"/>
    <cellStyle name="40% - 强调文字颜色 2 3 2 3 2" xfId="1517"/>
    <cellStyle name="40% - 强调文字颜色 2 3 2 4" xfId="917"/>
    <cellStyle name="40% - 强调文字颜色 2 3 2 4 2" xfId="1869"/>
    <cellStyle name="40% - 强调文字颜色 2 3 2 5" xfId="1136"/>
    <cellStyle name="40% - 强调文字颜色 2 3 3" xfId="272"/>
    <cellStyle name="40% - 强调文字颜色 2 3 3 2" xfId="653"/>
    <cellStyle name="40% - 强调文字颜色 2 3 3 2 2" xfId="1605"/>
    <cellStyle name="40% - 强调文字颜色 2 3 3 3" xfId="1224"/>
    <cellStyle name="40% - 强调文字颜色 2 3 4" xfId="477"/>
    <cellStyle name="40% - 强调文字颜色 2 3 4 2" xfId="1429"/>
    <cellStyle name="40% - 强调文字颜色 2 3 5" xfId="829"/>
    <cellStyle name="40% - 强调文字颜色 2 3 5 2" xfId="1781"/>
    <cellStyle name="40% - 强调文字颜色 2 3 6" xfId="1048"/>
    <cellStyle name="40% - 强调文字颜色 2 4" xfId="109"/>
    <cellStyle name="40% - 强调文字颜色 2 4 2" xfId="197"/>
    <cellStyle name="40% - 强调文字颜色 2 4 2 2" xfId="374"/>
    <cellStyle name="40% - 强调文字颜色 2 4 2 2 2" xfId="755"/>
    <cellStyle name="40% - 强调文字颜色 2 4 2 2 2 2" xfId="1707"/>
    <cellStyle name="40% - 强调文字颜色 2 4 2 2 3" xfId="1326"/>
    <cellStyle name="40% - 强调文字颜色 2 4 2 3" xfId="579"/>
    <cellStyle name="40% - 强调文字颜色 2 4 2 3 2" xfId="1531"/>
    <cellStyle name="40% - 强调文字颜色 2 4 2 4" xfId="931"/>
    <cellStyle name="40% - 强调文字颜色 2 4 2 4 2" xfId="1883"/>
    <cellStyle name="40% - 强调文字颜色 2 4 2 5" xfId="1150"/>
    <cellStyle name="40% - 强调文字颜色 2 4 3" xfId="286"/>
    <cellStyle name="40% - 强调文字颜色 2 4 3 2" xfId="667"/>
    <cellStyle name="40% - 强调文字颜色 2 4 3 2 2" xfId="1619"/>
    <cellStyle name="40% - 强调文字颜色 2 4 3 3" xfId="1238"/>
    <cellStyle name="40% - 强调文字颜色 2 4 4" xfId="491"/>
    <cellStyle name="40% - 强调文字颜色 2 4 4 2" xfId="1443"/>
    <cellStyle name="40% - 强调文字颜色 2 4 5" xfId="843"/>
    <cellStyle name="40% - 强调文字颜色 2 4 5 2" xfId="1795"/>
    <cellStyle name="40% - 强调文字颜色 2 4 6" xfId="1062"/>
    <cellStyle name="40% - 强调文字颜色 2 5" xfId="123"/>
    <cellStyle name="40% - 强调文字颜色 2 5 2" xfId="211"/>
    <cellStyle name="40% - 强调文字颜色 2 5 2 2" xfId="388"/>
    <cellStyle name="40% - 强调文字颜色 2 5 2 2 2" xfId="769"/>
    <cellStyle name="40% - 强调文字颜色 2 5 2 2 2 2" xfId="1721"/>
    <cellStyle name="40% - 强调文字颜色 2 5 2 2 3" xfId="1340"/>
    <cellStyle name="40% - 强调文字颜色 2 5 2 3" xfId="593"/>
    <cellStyle name="40% - 强调文字颜色 2 5 2 3 2" xfId="1545"/>
    <cellStyle name="40% - 强调文字颜色 2 5 2 4" xfId="945"/>
    <cellStyle name="40% - 强调文字颜色 2 5 2 4 2" xfId="1897"/>
    <cellStyle name="40% - 强调文字颜色 2 5 2 5" xfId="1164"/>
    <cellStyle name="40% - 强调文字颜色 2 5 3" xfId="300"/>
    <cellStyle name="40% - 强调文字颜色 2 5 3 2" xfId="681"/>
    <cellStyle name="40% - 强调文字颜色 2 5 3 2 2" xfId="1633"/>
    <cellStyle name="40% - 强调文字颜色 2 5 3 3" xfId="1252"/>
    <cellStyle name="40% - 强调文字颜色 2 5 4" xfId="505"/>
    <cellStyle name="40% - 强调文字颜色 2 5 4 2" xfId="1457"/>
    <cellStyle name="40% - 强调文字颜色 2 5 5" xfId="857"/>
    <cellStyle name="40% - 强调文字颜色 2 5 5 2" xfId="1809"/>
    <cellStyle name="40% - 强调文字颜色 2 5 6" xfId="1076"/>
    <cellStyle name="40% - 强调文字颜色 2 6" xfId="137"/>
    <cellStyle name="40% - 强调文字颜色 2 6 2" xfId="225"/>
    <cellStyle name="40% - 强调文字颜色 2 6 2 2" xfId="402"/>
    <cellStyle name="40% - 强调文字颜色 2 6 2 2 2" xfId="783"/>
    <cellStyle name="40% - 强调文字颜色 2 6 2 2 2 2" xfId="1735"/>
    <cellStyle name="40% - 强调文字颜色 2 6 2 2 3" xfId="1354"/>
    <cellStyle name="40% - 强调文字颜色 2 6 2 3" xfId="607"/>
    <cellStyle name="40% - 强调文字颜色 2 6 2 3 2" xfId="1559"/>
    <cellStyle name="40% - 强调文字颜色 2 6 2 4" xfId="959"/>
    <cellStyle name="40% - 强调文字颜色 2 6 2 4 2" xfId="1911"/>
    <cellStyle name="40% - 强调文字颜色 2 6 2 5" xfId="1178"/>
    <cellStyle name="40% - 强调文字颜色 2 6 3" xfId="314"/>
    <cellStyle name="40% - 强调文字颜色 2 6 3 2" xfId="695"/>
    <cellStyle name="40% - 强调文字颜色 2 6 3 2 2" xfId="1647"/>
    <cellStyle name="40% - 强调文字颜色 2 6 3 3" xfId="1266"/>
    <cellStyle name="40% - 强调文字颜色 2 6 4" xfId="519"/>
    <cellStyle name="40% - 强调文字颜色 2 6 4 2" xfId="1471"/>
    <cellStyle name="40% - 强调文字颜色 2 6 5" xfId="871"/>
    <cellStyle name="40% - 强调文字颜色 2 6 5 2" xfId="1823"/>
    <cellStyle name="40% - 强调文字颜色 2 6 6" xfId="1090"/>
    <cellStyle name="40% - 强调文字颜色 2 7" xfId="150"/>
    <cellStyle name="40% - 强调文字颜色 2 7 2" xfId="327"/>
    <cellStyle name="40% - 强调文字颜色 2 7 2 2" xfId="708"/>
    <cellStyle name="40% - 强调文字颜色 2 7 2 2 2" xfId="1660"/>
    <cellStyle name="40% - 强调文字颜色 2 7 2 3" xfId="1279"/>
    <cellStyle name="40% - 强调文字颜色 2 7 3" xfId="532"/>
    <cellStyle name="40% - 强调文字颜色 2 7 3 2" xfId="1484"/>
    <cellStyle name="40% - 强调文字颜色 2 7 4" xfId="884"/>
    <cellStyle name="40% - 强调文字颜色 2 7 4 2" xfId="1836"/>
    <cellStyle name="40% - 强调文字颜色 2 7 5" xfId="1103"/>
    <cellStyle name="40% - 强调文字颜色 2 8" xfId="62"/>
    <cellStyle name="40% - 强调文字颜色 2 8 2" xfId="444"/>
    <cellStyle name="40% - 强调文字颜色 2 8 2 2" xfId="1396"/>
    <cellStyle name="40% - 强调文字颜色 2 8 3" xfId="1015"/>
    <cellStyle name="40% - 强调文字颜色 2 9" xfId="239"/>
    <cellStyle name="40% - 强调文字颜色 2 9 2" xfId="620"/>
    <cellStyle name="40% - 强调文字颜色 2 9 2 2" xfId="1572"/>
    <cellStyle name="40% - 强调文字颜色 2 9 3" xfId="1191"/>
    <cellStyle name="40% - 强调文字颜色 3" xfId="27" builtinId="39" customBuiltin="1"/>
    <cellStyle name="40% - 强调文字颜色 3 10" xfId="416"/>
    <cellStyle name="40% - 强调文字颜色 3 10 2" xfId="1368"/>
    <cellStyle name="40% - 强调文字颜色 3 11" xfId="798"/>
    <cellStyle name="40% - 强调文字颜色 3 11 2" xfId="1750"/>
    <cellStyle name="40% - 强调文字颜色 3 12" xfId="975"/>
    <cellStyle name="40% - 强调文字颜色 3 12 2" xfId="1927"/>
    <cellStyle name="40% - 强调文字颜色 3 13" xfId="987"/>
    <cellStyle name="40% - 强调文字颜色 3 14" xfId="1941"/>
    <cellStyle name="40% - 强调文字颜色 3 2" xfId="50"/>
    <cellStyle name="40% - 强调文字颜色 3 2 2" xfId="171"/>
    <cellStyle name="40% - 强调文字颜色 3 2 2 2" xfId="348"/>
    <cellStyle name="40% - 强调文字颜色 3 2 2 2 2" xfId="729"/>
    <cellStyle name="40% - 强调文字颜色 3 2 2 2 2 2" xfId="1681"/>
    <cellStyle name="40% - 强调文字颜色 3 2 2 2 3" xfId="1300"/>
    <cellStyle name="40% - 强调文字颜色 3 2 2 3" xfId="553"/>
    <cellStyle name="40% - 强调文字颜色 3 2 2 3 2" xfId="1505"/>
    <cellStyle name="40% - 强调文字颜色 3 2 2 4" xfId="905"/>
    <cellStyle name="40% - 强调文字颜色 3 2 2 4 2" xfId="1857"/>
    <cellStyle name="40% - 强调文字颜色 3 2 2 5" xfId="1124"/>
    <cellStyle name="40% - 强调文字颜色 3 2 3" xfId="83"/>
    <cellStyle name="40% - 强调文字颜色 3 2 3 2" xfId="465"/>
    <cellStyle name="40% - 强调文字颜色 3 2 3 2 2" xfId="1417"/>
    <cellStyle name="40% - 强调文字颜色 3 2 3 3" xfId="1036"/>
    <cellStyle name="40% - 强调文字颜色 3 2 4" xfId="260"/>
    <cellStyle name="40% - 强调文字颜色 3 2 4 2" xfId="641"/>
    <cellStyle name="40% - 强调文字颜色 3 2 4 2 2" xfId="1593"/>
    <cellStyle name="40% - 强调文字颜色 3 2 4 3" xfId="1212"/>
    <cellStyle name="40% - 强调文字颜色 3 2 5" xfId="432"/>
    <cellStyle name="40% - 强调文字颜色 3 2 5 2" xfId="1384"/>
    <cellStyle name="40% - 强调文字颜色 3 2 6" xfId="817"/>
    <cellStyle name="40% - 强调文字颜色 3 2 6 2" xfId="1769"/>
    <cellStyle name="40% - 强调文字颜色 3 2 7" xfId="1003"/>
    <cellStyle name="40% - 强调文字颜色 3 3" xfId="97"/>
    <cellStyle name="40% - 强调文字颜色 3 3 2" xfId="185"/>
    <cellStyle name="40% - 强调文字颜色 3 3 2 2" xfId="362"/>
    <cellStyle name="40% - 强调文字颜色 3 3 2 2 2" xfId="743"/>
    <cellStyle name="40% - 强调文字颜色 3 3 2 2 2 2" xfId="1695"/>
    <cellStyle name="40% - 强调文字颜色 3 3 2 2 3" xfId="1314"/>
    <cellStyle name="40% - 强调文字颜色 3 3 2 3" xfId="567"/>
    <cellStyle name="40% - 强调文字颜色 3 3 2 3 2" xfId="1519"/>
    <cellStyle name="40% - 强调文字颜色 3 3 2 4" xfId="919"/>
    <cellStyle name="40% - 强调文字颜色 3 3 2 4 2" xfId="1871"/>
    <cellStyle name="40% - 强调文字颜色 3 3 2 5" xfId="1138"/>
    <cellStyle name="40% - 强调文字颜色 3 3 3" xfId="274"/>
    <cellStyle name="40% - 强调文字颜色 3 3 3 2" xfId="655"/>
    <cellStyle name="40% - 强调文字颜色 3 3 3 2 2" xfId="1607"/>
    <cellStyle name="40% - 强调文字颜色 3 3 3 3" xfId="1226"/>
    <cellStyle name="40% - 强调文字颜色 3 3 4" xfId="479"/>
    <cellStyle name="40% - 强调文字颜色 3 3 4 2" xfId="1431"/>
    <cellStyle name="40% - 强调文字颜色 3 3 5" xfId="831"/>
    <cellStyle name="40% - 强调文字颜色 3 3 5 2" xfId="1783"/>
    <cellStyle name="40% - 强调文字颜色 3 3 6" xfId="1050"/>
    <cellStyle name="40% - 强调文字颜色 3 4" xfId="111"/>
    <cellStyle name="40% - 强调文字颜色 3 4 2" xfId="199"/>
    <cellStyle name="40% - 强调文字颜色 3 4 2 2" xfId="376"/>
    <cellStyle name="40% - 强调文字颜色 3 4 2 2 2" xfId="757"/>
    <cellStyle name="40% - 强调文字颜色 3 4 2 2 2 2" xfId="1709"/>
    <cellStyle name="40% - 强调文字颜色 3 4 2 2 3" xfId="1328"/>
    <cellStyle name="40% - 强调文字颜色 3 4 2 3" xfId="581"/>
    <cellStyle name="40% - 强调文字颜色 3 4 2 3 2" xfId="1533"/>
    <cellStyle name="40% - 强调文字颜色 3 4 2 4" xfId="933"/>
    <cellStyle name="40% - 强调文字颜色 3 4 2 4 2" xfId="1885"/>
    <cellStyle name="40% - 强调文字颜色 3 4 2 5" xfId="1152"/>
    <cellStyle name="40% - 强调文字颜色 3 4 3" xfId="288"/>
    <cellStyle name="40% - 强调文字颜色 3 4 3 2" xfId="669"/>
    <cellStyle name="40% - 强调文字颜色 3 4 3 2 2" xfId="1621"/>
    <cellStyle name="40% - 强调文字颜色 3 4 3 3" xfId="1240"/>
    <cellStyle name="40% - 强调文字颜色 3 4 4" xfId="493"/>
    <cellStyle name="40% - 强调文字颜色 3 4 4 2" xfId="1445"/>
    <cellStyle name="40% - 强调文字颜色 3 4 5" xfId="845"/>
    <cellStyle name="40% - 强调文字颜色 3 4 5 2" xfId="1797"/>
    <cellStyle name="40% - 强调文字颜色 3 4 6" xfId="1064"/>
    <cellStyle name="40% - 强调文字颜色 3 5" xfId="125"/>
    <cellStyle name="40% - 强调文字颜色 3 5 2" xfId="213"/>
    <cellStyle name="40% - 强调文字颜色 3 5 2 2" xfId="390"/>
    <cellStyle name="40% - 强调文字颜色 3 5 2 2 2" xfId="771"/>
    <cellStyle name="40% - 强调文字颜色 3 5 2 2 2 2" xfId="1723"/>
    <cellStyle name="40% - 强调文字颜色 3 5 2 2 3" xfId="1342"/>
    <cellStyle name="40% - 强调文字颜色 3 5 2 3" xfId="595"/>
    <cellStyle name="40% - 强调文字颜色 3 5 2 3 2" xfId="1547"/>
    <cellStyle name="40% - 强调文字颜色 3 5 2 4" xfId="947"/>
    <cellStyle name="40% - 强调文字颜色 3 5 2 4 2" xfId="1899"/>
    <cellStyle name="40% - 强调文字颜色 3 5 2 5" xfId="1166"/>
    <cellStyle name="40% - 强调文字颜色 3 5 3" xfId="302"/>
    <cellStyle name="40% - 强调文字颜色 3 5 3 2" xfId="683"/>
    <cellStyle name="40% - 强调文字颜色 3 5 3 2 2" xfId="1635"/>
    <cellStyle name="40% - 强调文字颜色 3 5 3 3" xfId="1254"/>
    <cellStyle name="40% - 强调文字颜色 3 5 4" xfId="507"/>
    <cellStyle name="40% - 强调文字颜色 3 5 4 2" xfId="1459"/>
    <cellStyle name="40% - 强调文字颜色 3 5 5" xfId="859"/>
    <cellStyle name="40% - 强调文字颜色 3 5 5 2" xfId="1811"/>
    <cellStyle name="40% - 强调文字颜色 3 5 6" xfId="1078"/>
    <cellStyle name="40% - 强调文字颜色 3 6" xfId="139"/>
    <cellStyle name="40% - 强调文字颜色 3 6 2" xfId="227"/>
    <cellStyle name="40% - 强调文字颜色 3 6 2 2" xfId="404"/>
    <cellStyle name="40% - 强调文字颜色 3 6 2 2 2" xfId="785"/>
    <cellStyle name="40% - 强调文字颜色 3 6 2 2 2 2" xfId="1737"/>
    <cellStyle name="40% - 强调文字颜色 3 6 2 2 3" xfId="1356"/>
    <cellStyle name="40% - 强调文字颜色 3 6 2 3" xfId="609"/>
    <cellStyle name="40% - 强调文字颜色 3 6 2 3 2" xfId="1561"/>
    <cellStyle name="40% - 强调文字颜色 3 6 2 4" xfId="961"/>
    <cellStyle name="40% - 强调文字颜色 3 6 2 4 2" xfId="1913"/>
    <cellStyle name="40% - 强调文字颜色 3 6 2 5" xfId="1180"/>
    <cellStyle name="40% - 强调文字颜色 3 6 3" xfId="316"/>
    <cellStyle name="40% - 强调文字颜色 3 6 3 2" xfId="697"/>
    <cellStyle name="40% - 强调文字颜色 3 6 3 2 2" xfId="1649"/>
    <cellStyle name="40% - 强调文字颜色 3 6 3 3" xfId="1268"/>
    <cellStyle name="40% - 强调文字颜色 3 6 4" xfId="521"/>
    <cellStyle name="40% - 强调文字颜色 3 6 4 2" xfId="1473"/>
    <cellStyle name="40% - 强调文字颜色 3 6 5" xfId="873"/>
    <cellStyle name="40% - 强调文字颜色 3 6 5 2" xfId="1825"/>
    <cellStyle name="40% - 强调文字颜色 3 6 6" xfId="1092"/>
    <cellStyle name="40% - 强调文字颜色 3 7" xfId="152"/>
    <cellStyle name="40% - 强调文字颜色 3 7 2" xfId="329"/>
    <cellStyle name="40% - 强调文字颜色 3 7 2 2" xfId="710"/>
    <cellStyle name="40% - 强调文字颜色 3 7 2 2 2" xfId="1662"/>
    <cellStyle name="40% - 强调文字颜色 3 7 2 3" xfId="1281"/>
    <cellStyle name="40% - 强调文字颜色 3 7 3" xfId="534"/>
    <cellStyle name="40% - 强调文字颜色 3 7 3 2" xfId="1486"/>
    <cellStyle name="40% - 强调文字颜色 3 7 4" xfId="886"/>
    <cellStyle name="40% - 强调文字颜色 3 7 4 2" xfId="1838"/>
    <cellStyle name="40% - 强调文字颜色 3 7 5" xfId="1105"/>
    <cellStyle name="40% - 强调文字颜色 3 8" xfId="64"/>
    <cellStyle name="40% - 强调文字颜色 3 8 2" xfId="446"/>
    <cellStyle name="40% - 强调文字颜色 3 8 2 2" xfId="1398"/>
    <cellStyle name="40% - 强调文字颜色 3 8 3" xfId="1017"/>
    <cellStyle name="40% - 强调文字颜色 3 9" xfId="241"/>
    <cellStyle name="40% - 强调文字颜色 3 9 2" xfId="622"/>
    <cellStyle name="40% - 强调文字颜色 3 9 2 2" xfId="1574"/>
    <cellStyle name="40% - 强调文字颜色 3 9 3" xfId="1193"/>
    <cellStyle name="40% - 强调文字颜色 4" xfId="31" builtinId="43" customBuiltin="1"/>
    <cellStyle name="40% - 强调文字颜色 4 10" xfId="418"/>
    <cellStyle name="40% - 强调文字颜色 4 10 2" xfId="1370"/>
    <cellStyle name="40% - 强调文字颜色 4 11" xfId="800"/>
    <cellStyle name="40% - 强调文字颜色 4 11 2" xfId="1752"/>
    <cellStyle name="40% - 强调文字颜色 4 12" xfId="977"/>
    <cellStyle name="40% - 强调文字颜色 4 12 2" xfId="1929"/>
    <cellStyle name="40% - 强调文字颜色 4 13" xfId="989"/>
    <cellStyle name="40% - 强调文字颜色 4 14" xfId="1943"/>
    <cellStyle name="40% - 强调文字颜色 4 2" xfId="52"/>
    <cellStyle name="40% - 强调文字颜色 4 2 2" xfId="173"/>
    <cellStyle name="40% - 强调文字颜色 4 2 2 2" xfId="350"/>
    <cellStyle name="40% - 强调文字颜色 4 2 2 2 2" xfId="731"/>
    <cellStyle name="40% - 强调文字颜色 4 2 2 2 2 2" xfId="1683"/>
    <cellStyle name="40% - 强调文字颜色 4 2 2 2 3" xfId="1302"/>
    <cellStyle name="40% - 强调文字颜色 4 2 2 3" xfId="555"/>
    <cellStyle name="40% - 强调文字颜色 4 2 2 3 2" xfId="1507"/>
    <cellStyle name="40% - 强调文字颜色 4 2 2 4" xfId="907"/>
    <cellStyle name="40% - 强调文字颜色 4 2 2 4 2" xfId="1859"/>
    <cellStyle name="40% - 强调文字颜色 4 2 2 5" xfId="1126"/>
    <cellStyle name="40% - 强调文字颜色 4 2 3" xfId="85"/>
    <cellStyle name="40% - 强调文字颜色 4 2 3 2" xfId="467"/>
    <cellStyle name="40% - 强调文字颜色 4 2 3 2 2" xfId="1419"/>
    <cellStyle name="40% - 强调文字颜色 4 2 3 3" xfId="1038"/>
    <cellStyle name="40% - 强调文字颜色 4 2 4" xfId="262"/>
    <cellStyle name="40% - 强调文字颜色 4 2 4 2" xfId="643"/>
    <cellStyle name="40% - 强调文字颜色 4 2 4 2 2" xfId="1595"/>
    <cellStyle name="40% - 强调文字颜色 4 2 4 3" xfId="1214"/>
    <cellStyle name="40% - 强调文字颜色 4 2 5" xfId="434"/>
    <cellStyle name="40% - 强调文字颜色 4 2 5 2" xfId="1386"/>
    <cellStyle name="40% - 强调文字颜色 4 2 6" xfId="819"/>
    <cellStyle name="40% - 强调文字颜色 4 2 6 2" xfId="1771"/>
    <cellStyle name="40% - 强调文字颜色 4 2 7" xfId="1005"/>
    <cellStyle name="40% - 强调文字颜色 4 3" xfId="99"/>
    <cellStyle name="40% - 强调文字颜色 4 3 2" xfId="187"/>
    <cellStyle name="40% - 强调文字颜色 4 3 2 2" xfId="364"/>
    <cellStyle name="40% - 强调文字颜色 4 3 2 2 2" xfId="745"/>
    <cellStyle name="40% - 强调文字颜色 4 3 2 2 2 2" xfId="1697"/>
    <cellStyle name="40% - 强调文字颜色 4 3 2 2 3" xfId="1316"/>
    <cellStyle name="40% - 强调文字颜色 4 3 2 3" xfId="569"/>
    <cellStyle name="40% - 强调文字颜色 4 3 2 3 2" xfId="1521"/>
    <cellStyle name="40% - 强调文字颜色 4 3 2 4" xfId="921"/>
    <cellStyle name="40% - 强调文字颜色 4 3 2 4 2" xfId="1873"/>
    <cellStyle name="40% - 强调文字颜色 4 3 2 5" xfId="1140"/>
    <cellStyle name="40% - 强调文字颜色 4 3 3" xfId="276"/>
    <cellStyle name="40% - 强调文字颜色 4 3 3 2" xfId="657"/>
    <cellStyle name="40% - 强调文字颜色 4 3 3 2 2" xfId="1609"/>
    <cellStyle name="40% - 强调文字颜色 4 3 3 3" xfId="1228"/>
    <cellStyle name="40% - 强调文字颜色 4 3 4" xfId="481"/>
    <cellStyle name="40% - 强调文字颜色 4 3 4 2" xfId="1433"/>
    <cellStyle name="40% - 强调文字颜色 4 3 5" xfId="833"/>
    <cellStyle name="40% - 强调文字颜色 4 3 5 2" xfId="1785"/>
    <cellStyle name="40% - 强调文字颜色 4 3 6" xfId="1052"/>
    <cellStyle name="40% - 强调文字颜色 4 4" xfId="113"/>
    <cellStyle name="40% - 强调文字颜色 4 4 2" xfId="201"/>
    <cellStyle name="40% - 强调文字颜色 4 4 2 2" xfId="378"/>
    <cellStyle name="40% - 强调文字颜色 4 4 2 2 2" xfId="759"/>
    <cellStyle name="40% - 强调文字颜色 4 4 2 2 2 2" xfId="1711"/>
    <cellStyle name="40% - 强调文字颜色 4 4 2 2 3" xfId="1330"/>
    <cellStyle name="40% - 强调文字颜色 4 4 2 3" xfId="583"/>
    <cellStyle name="40% - 强调文字颜色 4 4 2 3 2" xfId="1535"/>
    <cellStyle name="40% - 强调文字颜色 4 4 2 4" xfId="935"/>
    <cellStyle name="40% - 强调文字颜色 4 4 2 4 2" xfId="1887"/>
    <cellStyle name="40% - 强调文字颜色 4 4 2 5" xfId="1154"/>
    <cellStyle name="40% - 强调文字颜色 4 4 3" xfId="290"/>
    <cellStyle name="40% - 强调文字颜色 4 4 3 2" xfId="671"/>
    <cellStyle name="40% - 强调文字颜色 4 4 3 2 2" xfId="1623"/>
    <cellStyle name="40% - 强调文字颜色 4 4 3 3" xfId="1242"/>
    <cellStyle name="40% - 强调文字颜色 4 4 4" xfId="495"/>
    <cellStyle name="40% - 强调文字颜色 4 4 4 2" xfId="1447"/>
    <cellStyle name="40% - 强调文字颜色 4 4 5" xfId="847"/>
    <cellStyle name="40% - 强调文字颜色 4 4 5 2" xfId="1799"/>
    <cellStyle name="40% - 强调文字颜色 4 4 6" xfId="1066"/>
    <cellStyle name="40% - 强调文字颜色 4 5" xfId="127"/>
    <cellStyle name="40% - 强调文字颜色 4 5 2" xfId="215"/>
    <cellStyle name="40% - 强调文字颜色 4 5 2 2" xfId="392"/>
    <cellStyle name="40% - 强调文字颜色 4 5 2 2 2" xfId="773"/>
    <cellStyle name="40% - 强调文字颜色 4 5 2 2 2 2" xfId="1725"/>
    <cellStyle name="40% - 强调文字颜色 4 5 2 2 3" xfId="1344"/>
    <cellStyle name="40% - 强调文字颜色 4 5 2 3" xfId="597"/>
    <cellStyle name="40% - 强调文字颜色 4 5 2 3 2" xfId="1549"/>
    <cellStyle name="40% - 强调文字颜色 4 5 2 4" xfId="949"/>
    <cellStyle name="40% - 强调文字颜色 4 5 2 4 2" xfId="1901"/>
    <cellStyle name="40% - 强调文字颜色 4 5 2 5" xfId="1168"/>
    <cellStyle name="40% - 强调文字颜色 4 5 3" xfId="304"/>
    <cellStyle name="40% - 强调文字颜色 4 5 3 2" xfId="685"/>
    <cellStyle name="40% - 强调文字颜色 4 5 3 2 2" xfId="1637"/>
    <cellStyle name="40% - 强调文字颜色 4 5 3 3" xfId="1256"/>
    <cellStyle name="40% - 强调文字颜色 4 5 4" xfId="509"/>
    <cellStyle name="40% - 强调文字颜色 4 5 4 2" xfId="1461"/>
    <cellStyle name="40% - 强调文字颜色 4 5 5" xfId="861"/>
    <cellStyle name="40% - 强调文字颜色 4 5 5 2" xfId="1813"/>
    <cellStyle name="40% - 强调文字颜色 4 5 6" xfId="1080"/>
    <cellStyle name="40% - 强调文字颜色 4 6" xfId="141"/>
    <cellStyle name="40% - 强调文字颜色 4 6 2" xfId="229"/>
    <cellStyle name="40% - 强调文字颜色 4 6 2 2" xfId="406"/>
    <cellStyle name="40% - 强调文字颜色 4 6 2 2 2" xfId="787"/>
    <cellStyle name="40% - 强调文字颜色 4 6 2 2 2 2" xfId="1739"/>
    <cellStyle name="40% - 强调文字颜色 4 6 2 2 3" xfId="1358"/>
    <cellStyle name="40% - 强调文字颜色 4 6 2 3" xfId="611"/>
    <cellStyle name="40% - 强调文字颜色 4 6 2 3 2" xfId="1563"/>
    <cellStyle name="40% - 强调文字颜色 4 6 2 4" xfId="963"/>
    <cellStyle name="40% - 强调文字颜色 4 6 2 4 2" xfId="1915"/>
    <cellStyle name="40% - 强调文字颜色 4 6 2 5" xfId="1182"/>
    <cellStyle name="40% - 强调文字颜色 4 6 3" xfId="318"/>
    <cellStyle name="40% - 强调文字颜色 4 6 3 2" xfId="699"/>
    <cellStyle name="40% - 强调文字颜色 4 6 3 2 2" xfId="1651"/>
    <cellStyle name="40% - 强调文字颜色 4 6 3 3" xfId="1270"/>
    <cellStyle name="40% - 强调文字颜色 4 6 4" xfId="523"/>
    <cellStyle name="40% - 强调文字颜色 4 6 4 2" xfId="1475"/>
    <cellStyle name="40% - 强调文字颜色 4 6 5" xfId="875"/>
    <cellStyle name="40% - 强调文字颜色 4 6 5 2" xfId="1827"/>
    <cellStyle name="40% - 强调文字颜色 4 6 6" xfId="1094"/>
    <cellStyle name="40% - 强调文字颜色 4 7" xfId="154"/>
    <cellStyle name="40% - 强调文字颜色 4 7 2" xfId="331"/>
    <cellStyle name="40% - 强调文字颜色 4 7 2 2" xfId="712"/>
    <cellStyle name="40% - 强调文字颜色 4 7 2 2 2" xfId="1664"/>
    <cellStyle name="40% - 强调文字颜色 4 7 2 3" xfId="1283"/>
    <cellStyle name="40% - 强调文字颜色 4 7 3" xfId="536"/>
    <cellStyle name="40% - 强调文字颜色 4 7 3 2" xfId="1488"/>
    <cellStyle name="40% - 强调文字颜色 4 7 4" xfId="888"/>
    <cellStyle name="40% - 强调文字颜色 4 7 4 2" xfId="1840"/>
    <cellStyle name="40% - 强调文字颜色 4 7 5" xfId="1107"/>
    <cellStyle name="40% - 强调文字颜色 4 8" xfId="66"/>
    <cellStyle name="40% - 强调文字颜色 4 8 2" xfId="448"/>
    <cellStyle name="40% - 强调文字颜色 4 8 2 2" xfId="1400"/>
    <cellStyle name="40% - 强调文字颜色 4 8 3" xfId="1019"/>
    <cellStyle name="40% - 强调文字颜色 4 9" xfId="243"/>
    <cellStyle name="40% - 强调文字颜色 4 9 2" xfId="624"/>
    <cellStyle name="40% - 强调文字颜色 4 9 2 2" xfId="1576"/>
    <cellStyle name="40% - 强调文字颜色 4 9 3" xfId="1195"/>
    <cellStyle name="40% - 强调文字颜色 5" xfId="35" builtinId="47" customBuiltin="1"/>
    <cellStyle name="40% - 强调文字颜色 5 10" xfId="420"/>
    <cellStyle name="40% - 强调文字颜色 5 10 2" xfId="1372"/>
    <cellStyle name="40% - 强调文字颜色 5 11" xfId="802"/>
    <cellStyle name="40% - 强调文字颜色 5 11 2" xfId="1754"/>
    <cellStyle name="40% - 强调文字颜色 5 12" xfId="979"/>
    <cellStyle name="40% - 强调文字颜色 5 12 2" xfId="1931"/>
    <cellStyle name="40% - 强调文字颜色 5 13" xfId="991"/>
    <cellStyle name="40% - 强调文字颜色 5 14" xfId="1945"/>
    <cellStyle name="40% - 强调文字颜色 5 2" xfId="54"/>
    <cellStyle name="40% - 强调文字颜色 5 2 2" xfId="175"/>
    <cellStyle name="40% - 强调文字颜色 5 2 2 2" xfId="352"/>
    <cellStyle name="40% - 强调文字颜色 5 2 2 2 2" xfId="733"/>
    <cellStyle name="40% - 强调文字颜色 5 2 2 2 2 2" xfId="1685"/>
    <cellStyle name="40% - 强调文字颜色 5 2 2 2 3" xfId="1304"/>
    <cellStyle name="40% - 强调文字颜色 5 2 2 3" xfId="557"/>
    <cellStyle name="40% - 强调文字颜色 5 2 2 3 2" xfId="1509"/>
    <cellStyle name="40% - 强调文字颜色 5 2 2 4" xfId="909"/>
    <cellStyle name="40% - 强调文字颜色 5 2 2 4 2" xfId="1861"/>
    <cellStyle name="40% - 强调文字颜色 5 2 2 5" xfId="1128"/>
    <cellStyle name="40% - 强调文字颜色 5 2 3" xfId="87"/>
    <cellStyle name="40% - 强调文字颜色 5 2 3 2" xfId="469"/>
    <cellStyle name="40% - 强调文字颜色 5 2 3 2 2" xfId="1421"/>
    <cellStyle name="40% - 强调文字颜色 5 2 3 3" xfId="1040"/>
    <cellStyle name="40% - 强调文字颜色 5 2 4" xfId="264"/>
    <cellStyle name="40% - 强调文字颜色 5 2 4 2" xfId="645"/>
    <cellStyle name="40% - 强调文字颜色 5 2 4 2 2" xfId="1597"/>
    <cellStyle name="40% - 强调文字颜色 5 2 4 3" xfId="1216"/>
    <cellStyle name="40% - 强调文字颜色 5 2 5" xfId="436"/>
    <cellStyle name="40% - 强调文字颜色 5 2 5 2" xfId="1388"/>
    <cellStyle name="40% - 强调文字颜色 5 2 6" xfId="821"/>
    <cellStyle name="40% - 强调文字颜色 5 2 6 2" xfId="1773"/>
    <cellStyle name="40% - 强调文字颜色 5 2 7" xfId="1007"/>
    <cellStyle name="40% - 强调文字颜色 5 3" xfId="101"/>
    <cellStyle name="40% - 强调文字颜色 5 3 2" xfId="189"/>
    <cellStyle name="40% - 强调文字颜色 5 3 2 2" xfId="366"/>
    <cellStyle name="40% - 强调文字颜色 5 3 2 2 2" xfId="747"/>
    <cellStyle name="40% - 强调文字颜色 5 3 2 2 2 2" xfId="1699"/>
    <cellStyle name="40% - 强调文字颜色 5 3 2 2 3" xfId="1318"/>
    <cellStyle name="40% - 强调文字颜色 5 3 2 3" xfId="571"/>
    <cellStyle name="40% - 强调文字颜色 5 3 2 3 2" xfId="1523"/>
    <cellStyle name="40% - 强调文字颜色 5 3 2 4" xfId="923"/>
    <cellStyle name="40% - 强调文字颜色 5 3 2 4 2" xfId="1875"/>
    <cellStyle name="40% - 强调文字颜色 5 3 2 5" xfId="1142"/>
    <cellStyle name="40% - 强调文字颜色 5 3 3" xfId="278"/>
    <cellStyle name="40% - 强调文字颜色 5 3 3 2" xfId="659"/>
    <cellStyle name="40% - 强调文字颜色 5 3 3 2 2" xfId="1611"/>
    <cellStyle name="40% - 强调文字颜色 5 3 3 3" xfId="1230"/>
    <cellStyle name="40% - 强调文字颜色 5 3 4" xfId="483"/>
    <cellStyle name="40% - 强调文字颜色 5 3 4 2" xfId="1435"/>
    <cellStyle name="40% - 强调文字颜色 5 3 5" xfId="835"/>
    <cellStyle name="40% - 强调文字颜色 5 3 5 2" xfId="1787"/>
    <cellStyle name="40% - 强调文字颜色 5 3 6" xfId="1054"/>
    <cellStyle name="40% - 强调文字颜色 5 4" xfId="115"/>
    <cellStyle name="40% - 强调文字颜色 5 4 2" xfId="203"/>
    <cellStyle name="40% - 强调文字颜色 5 4 2 2" xfId="380"/>
    <cellStyle name="40% - 强调文字颜色 5 4 2 2 2" xfId="761"/>
    <cellStyle name="40% - 强调文字颜色 5 4 2 2 2 2" xfId="1713"/>
    <cellStyle name="40% - 强调文字颜色 5 4 2 2 3" xfId="1332"/>
    <cellStyle name="40% - 强调文字颜色 5 4 2 3" xfId="585"/>
    <cellStyle name="40% - 强调文字颜色 5 4 2 3 2" xfId="1537"/>
    <cellStyle name="40% - 强调文字颜色 5 4 2 4" xfId="937"/>
    <cellStyle name="40% - 强调文字颜色 5 4 2 4 2" xfId="1889"/>
    <cellStyle name="40% - 强调文字颜色 5 4 2 5" xfId="1156"/>
    <cellStyle name="40% - 强调文字颜色 5 4 3" xfId="292"/>
    <cellStyle name="40% - 强调文字颜色 5 4 3 2" xfId="673"/>
    <cellStyle name="40% - 强调文字颜色 5 4 3 2 2" xfId="1625"/>
    <cellStyle name="40% - 强调文字颜色 5 4 3 3" xfId="1244"/>
    <cellStyle name="40% - 强调文字颜色 5 4 4" xfId="497"/>
    <cellStyle name="40% - 强调文字颜色 5 4 4 2" xfId="1449"/>
    <cellStyle name="40% - 强调文字颜色 5 4 5" xfId="849"/>
    <cellStyle name="40% - 强调文字颜色 5 4 5 2" xfId="1801"/>
    <cellStyle name="40% - 强调文字颜色 5 4 6" xfId="1068"/>
    <cellStyle name="40% - 强调文字颜色 5 5" xfId="129"/>
    <cellStyle name="40% - 强调文字颜色 5 5 2" xfId="217"/>
    <cellStyle name="40% - 强调文字颜色 5 5 2 2" xfId="394"/>
    <cellStyle name="40% - 强调文字颜色 5 5 2 2 2" xfId="775"/>
    <cellStyle name="40% - 强调文字颜色 5 5 2 2 2 2" xfId="1727"/>
    <cellStyle name="40% - 强调文字颜色 5 5 2 2 3" xfId="1346"/>
    <cellStyle name="40% - 强调文字颜色 5 5 2 3" xfId="599"/>
    <cellStyle name="40% - 强调文字颜色 5 5 2 3 2" xfId="1551"/>
    <cellStyle name="40% - 强调文字颜色 5 5 2 4" xfId="951"/>
    <cellStyle name="40% - 强调文字颜色 5 5 2 4 2" xfId="1903"/>
    <cellStyle name="40% - 强调文字颜色 5 5 2 5" xfId="1170"/>
    <cellStyle name="40% - 强调文字颜色 5 5 3" xfId="306"/>
    <cellStyle name="40% - 强调文字颜色 5 5 3 2" xfId="687"/>
    <cellStyle name="40% - 强调文字颜色 5 5 3 2 2" xfId="1639"/>
    <cellStyle name="40% - 强调文字颜色 5 5 3 3" xfId="1258"/>
    <cellStyle name="40% - 强调文字颜色 5 5 4" xfId="511"/>
    <cellStyle name="40% - 强调文字颜色 5 5 4 2" xfId="1463"/>
    <cellStyle name="40% - 强调文字颜色 5 5 5" xfId="863"/>
    <cellStyle name="40% - 强调文字颜色 5 5 5 2" xfId="1815"/>
    <cellStyle name="40% - 强调文字颜色 5 5 6" xfId="1082"/>
    <cellStyle name="40% - 强调文字颜色 5 6" xfId="143"/>
    <cellStyle name="40% - 强调文字颜色 5 6 2" xfId="231"/>
    <cellStyle name="40% - 强调文字颜色 5 6 2 2" xfId="408"/>
    <cellStyle name="40% - 强调文字颜色 5 6 2 2 2" xfId="789"/>
    <cellStyle name="40% - 强调文字颜色 5 6 2 2 2 2" xfId="1741"/>
    <cellStyle name="40% - 强调文字颜色 5 6 2 2 3" xfId="1360"/>
    <cellStyle name="40% - 强调文字颜色 5 6 2 3" xfId="613"/>
    <cellStyle name="40% - 强调文字颜色 5 6 2 3 2" xfId="1565"/>
    <cellStyle name="40% - 强调文字颜色 5 6 2 4" xfId="965"/>
    <cellStyle name="40% - 强调文字颜色 5 6 2 4 2" xfId="1917"/>
    <cellStyle name="40% - 强调文字颜色 5 6 2 5" xfId="1184"/>
    <cellStyle name="40% - 强调文字颜色 5 6 3" xfId="320"/>
    <cellStyle name="40% - 强调文字颜色 5 6 3 2" xfId="701"/>
    <cellStyle name="40% - 强调文字颜色 5 6 3 2 2" xfId="1653"/>
    <cellStyle name="40% - 强调文字颜色 5 6 3 3" xfId="1272"/>
    <cellStyle name="40% - 强调文字颜色 5 6 4" xfId="525"/>
    <cellStyle name="40% - 强调文字颜色 5 6 4 2" xfId="1477"/>
    <cellStyle name="40% - 强调文字颜色 5 6 5" xfId="877"/>
    <cellStyle name="40% - 强调文字颜色 5 6 5 2" xfId="1829"/>
    <cellStyle name="40% - 强调文字颜色 5 6 6" xfId="1096"/>
    <cellStyle name="40% - 强调文字颜色 5 7" xfId="156"/>
    <cellStyle name="40% - 强调文字颜色 5 7 2" xfId="333"/>
    <cellStyle name="40% - 强调文字颜色 5 7 2 2" xfId="714"/>
    <cellStyle name="40% - 强调文字颜色 5 7 2 2 2" xfId="1666"/>
    <cellStyle name="40% - 强调文字颜色 5 7 2 3" xfId="1285"/>
    <cellStyle name="40% - 强调文字颜色 5 7 3" xfId="538"/>
    <cellStyle name="40% - 强调文字颜色 5 7 3 2" xfId="1490"/>
    <cellStyle name="40% - 强调文字颜色 5 7 4" xfId="890"/>
    <cellStyle name="40% - 强调文字颜色 5 7 4 2" xfId="1842"/>
    <cellStyle name="40% - 强调文字颜色 5 7 5" xfId="1109"/>
    <cellStyle name="40% - 强调文字颜色 5 8" xfId="68"/>
    <cellStyle name="40% - 强调文字颜色 5 8 2" xfId="450"/>
    <cellStyle name="40% - 强调文字颜色 5 8 2 2" xfId="1402"/>
    <cellStyle name="40% - 强调文字颜色 5 8 3" xfId="1021"/>
    <cellStyle name="40% - 强调文字颜色 5 9" xfId="245"/>
    <cellStyle name="40% - 强调文字颜色 5 9 2" xfId="626"/>
    <cellStyle name="40% - 强调文字颜色 5 9 2 2" xfId="1578"/>
    <cellStyle name="40% - 强调文字颜色 5 9 3" xfId="1197"/>
    <cellStyle name="40% - 强调文字颜色 6" xfId="39" builtinId="51" customBuiltin="1"/>
    <cellStyle name="40% - 强调文字颜色 6 10" xfId="422"/>
    <cellStyle name="40% - 强调文字颜色 6 10 2" xfId="1374"/>
    <cellStyle name="40% - 强调文字颜色 6 11" xfId="804"/>
    <cellStyle name="40% - 强调文字颜色 6 11 2" xfId="1756"/>
    <cellStyle name="40% - 强调文字颜色 6 12" xfId="981"/>
    <cellStyle name="40% - 强调文字颜色 6 12 2" xfId="1933"/>
    <cellStyle name="40% - 强调文字颜色 6 13" xfId="993"/>
    <cellStyle name="40% - 强调文字颜色 6 14" xfId="1947"/>
    <cellStyle name="40% - 强调文字颜色 6 2" xfId="56"/>
    <cellStyle name="40% - 强调文字颜色 6 2 2" xfId="177"/>
    <cellStyle name="40% - 强调文字颜色 6 2 2 2" xfId="354"/>
    <cellStyle name="40% - 强调文字颜色 6 2 2 2 2" xfId="735"/>
    <cellStyle name="40% - 强调文字颜色 6 2 2 2 2 2" xfId="1687"/>
    <cellStyle name="40% - 强调文字颜色 6 2 2 2 3" xfId="1306"/>
    <cellStyle name="40% - 强调文字颜色 6 2 2 3" xfId="559"/>
    <cellStyle name="40% - 强调文字颜色 6 2 2 3 2" xfId="1511"/>
    <cellStyle name="40% - 强调文字颜色 6 2 2 4" xfId="911"/>
    <cellStyle name="40% - 强调文字颜色 6 2 2 4 2" xfId="1863"/>
    <cellStyle name="40% - 强调文字颜色 6 2 2 5" xfId="1130"/>
    <cellStyle name="40% - 强调文字颜色 6 2 3" xfId="89"/>
    <cellStyle name="40% - 强调文字颜色 6 2 3 2" xfId="471"/>
    <cellStyle name="40% - 强调文字颜色 6 2 3 2 2" xfId="1423"/>
    <cellStyle name="40% - 强调文字颜色 6 2 3 3" xfId="1042"/>
    <cellStyle name="40% - 强调文字颜色 6 2 4" xfId="266"/>
    <cellStyle name="40% - 强调文字颜色 6 2 4 2" xfId="647"/>
    <cellStyle name="40% - 强调文字颜色 6 2 4 2 2" xfId="1599"/>
    <cellStyle name="40% - 强调文字颜色 6 2 4 3" xfId="1218"/>
    <cellStyle name="40% - 强调文字颜色 6 2 5" xfId="438"/>
    <cellStyle name="40% - 强调文字颜色 6 2 5 2" xfId="1390"/>
    <cellStyle name="40% - 强调文字颜色 6 2 6" xfId="823"/>
    <cellStyle name="40% - 强调文字颜色 6 2 6 2" xfId="1775"/>
    <cellStyle name="40% - 强调文字颜色 6 2 7" xfId="1009"/>
    <cellStyle name="40% - 强调文字颜色 6 3" xfId="103"/>
    <cellStyle name="40% - 强调文字颜色 6 3 2" xfId="191"/>
    <cellStyle name="40% - 强调文字颜色 6 3 2 2" xfId="368"/>
    <cellStyle name="40% - 强调文字颜色 6 3 2 2 2" xfId="749"/>
    <cellStyle name="40% - 强调文字颜色 6 3 2 2 2 2" xfId="1701"/>
    <cellStyle name="40% - 强调文字颜色 6 3 2 2 3" xfId="1320"/>
    <cellStyle name="40% - 强调文字颜色 6 3 2 3" xfId="573"/>
    <cellStyle name="40% - 强调文字颜色 6 3 2 3 2" xfId="1525"/>
    <cellStyle name="40% - 强调文字颜色 6 3 2 4" xfId="925"/>
    <cellStyle name="40% - 强调文字颜色 6 3 2 4 2" xfId="1877"/>
    <cellStyle name="40% - 强调文字颜色 6 3 2 5" xfId="1144"/>
    <cellStyle name="40% - 强调文字颜色 6 3 3" xfId="280"/>
    <cellStyle name="40% - 强调文字颜色 6 3 3 2" xfId="661"/>
    <cellStyle name="40% - 强调文字颜色 6 3 3 2 2" xfId="1613"/>
    <cellStyle name="40% - 强调文字颜色 6 3 3 3" xfId="1232"/>
    <cellStyle name="40% - 强调文字颜色 6 3 4" xfId="485"/>
    <cellStyle name="40% - 强调文字颜色 6 3 4 2" xfId="1437"/>
    <cellStyle name="40% - 强调文字颜色 6 3 5" xfId="837"/>
    <cellStyle name="40% - 强调文字颜色 6 3 5 2" xfId="1789"/>
    <cellStyle name="40% - 强调文字颜色 6 3 6" xfId="1056"/>
    <cellStyle name="40% - 强调文字颜色 6 4" xfId="117"/>
    <cellStyle name="40% - 强调文字颜色 6 4 2" xfId="205"/>
    <cellStyle name="40% - 强调文字颜色 6 4 2 2" xfId="382"/>
    <cellStyle name="40% - 强调文字颜色 6 4 2 2 2" xfId="763"/>
    <cellStyle name="40% - 强调文字颜色 6 4 2 2 2 2" xfId="1715"/>
    <cellStyle name="40% - 强调文字颜色 6 4 2 2 3" xfId="1334"/>
    <cellStyle name="40% - 强调文字颜色 6 4 2 3" xfId="587"/>
    <cellStyle name="40% - 强调文字颜色 6 4 2 3 2" xfId="1539"/>
    <cellStyle name="40% - 强调文字颜色 6 4 2 4" xfId="939"/>
    <cellStyle name="40% - 强调文字颜色 6 4 2 4 2" xfId="1891"/>
    <cellStyle name="40% - 强调文字颜色 6 4 2 5" xfId="1158"/>
    <cellStyle name="40% - 强调文字颜色 6 4 3" xfId="294"/>
    <cellStyle name="40% - 强调文字颜色 6 4 3 2" xfId="675"/>
    <cellStyle name="40% - 强调文字颜色 6 4 3 2 2" xfId="1627"/>
    <cellStyle name="40% - 强调文字颜色 6 4 3 3" xfId="1246"/>
    <cellStyle name="40% - 强调文字颜色 6 4 4" xfId="499"/>
    <cellStyle name="40% - 强调文字颜色 6 4 4 2" xfId="1451"/>
    <cellStyle name="40% - 强调文字颜色 6 4 5" xfId="851"/>
    <cellStyle name="40% - 强调文字颜色 6 4 5 2" xfId="1803"/>
    <cellStyle name="40% - 强调文字颜色 6 4 6" xfId="1070"/>
    <cellStyle name="40% - 强调文字颜色 6 5" xfId="131"/>
    <cellStyle name="40% - 强调文字颜色 6 5 2" xfId="219"/>
    <cellStyle name="40% - 强调文字颜色 6 5 2 2" xfId="396"/>
    <cellStyle name="40% - 强调文字颜色 6 5 2 2 2" xfId="777"/>
    <cellStyle name="40% - 强调文字颜色 6 5 2 2 2 2" xfId="1729"/>
    <cellStyle name="40% - 强调文字颜色 6 5 2 2 3" xfId="1348"/>
    <cellStyle name="40% - 强调文字颜色 6 5 2 3" xfId="601"/>
    <cellStyle name="40% - 强调文字颜色 6 5 2 3 2" xfId="1553"/>
    <cellStyle name="40% - 强调文字颜色 6 5 2 4" xfId="953"/>
    <cellStyle name="40% - 强调文字颜色 6 5 2 4 2" xfId="1905"/>
    <cellStyle name="40% - 强调文字颜色 6 5 2 5" xfId="1172"/>
    <cellStyle name="40% - 强调文字颜色 6 5 3" xfId="308"/>
    <cellStyle name="40% - 强调文字颜色 6 5 3 2" xfId="689"/>
    <cellStyle name="40% - 强调文字颜色 6 5 3 2 2" xfId="1641"/>
    <cellStyle name="40% - 强调文字颜色 6 5 3 3" xfId="1260"/>
    <cellStyle name="40% - 强调文字颜色 6 5 4" xfId="513"/>
    <cellStyle name="40% - 强调文字颜色 6 5 4 2" xfId="1465"/>
    <cellStyle name="40% - 强调文字颜色 6 5 5" xfId="865"/>
    <cellStyle name="40% - 强调文字颜色 6 5 5 2" xfId="1817"/>
    <cellStyle name="40% - 强调文字颜色 6 5 6" xfId="1084"/>
    <cellStyle name="40% - 强调文字颜色 6 6" xfId="145"/>
    <cellStyle name="40% - 强调文字颜色 6 6 2" xfId="233"/>
    <cellStyle name="40% - 强调文字颜色 6 6 2 2" xfId="410"/>
    <cellStyle name="40% - 强调文字颜色 6 6 2 2 2" xfId="791"/>
    <cellStyle name="40% - 强调文字颜色 6 6 2 2 2 2" xfId="1743"/>
    <cellStyle name="40% - 强调文字颜色 6 6 2 2 3" xfId="1362"/>
    <cellStyle name="40% - 强调文字颜色 6 6 2 3" xfId="615"/>
    <cellStyle name="40% - 强调文字颜色 6 6 2 3 2" xfId="1567"/>
    <cellStyle name="40% - 强调文字颜色 6 6 2 4" xfId="967"/>
    <cellStyle name="40% - 强调文字颜色 6 6 2 4 2" xfId="1919"/>
    <cellStyle name="40% - 强调文字颜色 6 6 2 5" xfId="1186"/>
    <cellStyle name="40% - 强调文字颜色 6 6 3" xfId="322"/>
    <cellStyle name="40% - 强调文字颜色 6 6 3 2" xfId="703"/>
    <cellStyle name="40% - 强调文字颜色 6 6 3 2 2" xfId="1655"/>
    <cellStyle name="40% - 强调文字颜色 6 6 3 3" xfId="1274"/>
    <cellStyle name="40% - 强调文字颜色 6 6 4" xfId="527"/>
    <cellStyle name="40% - 强调文字颜色 6 6 4 2" xfId="1479"/>
    <cellStyle name="40% - 强调文字颜色 6 6 5" xfId="879"/>
    <cellStyle name="40% - 强调文字颜色 6 6 5 2" xfId="1831"/>
    <cellStyle name="40% - 强调文字颜色 6 6 6" xfId="1098"/>
    <cellStyle name="40% - 强调文字颜色 6 7" xfId="158"/>
    <cellStyle name="40% - 强调文字颜色 6 7 2" xfId="335"/>
    <cellStyle name="40% - 强调文字颜色 6 7 2 2" xfId="716"/>
    <cellStyle name="40% - 强调文字颜色 6 7 2 2 2" xfId="1668"/>
    <cellStyle name="40% - 强调文字颜色 6 7 2 3" xfId="1287"/>
    <cellStyle name="40% - 强调文字颜色 6 7 3" xfId="540"/>
    <cellStyle name="40% - 强调文字颜色 6 7 3 2" xfId="1492"/>
    <cellStyle name="40% - 强调文字颜色 6 7 4" xfId="892"/>
    <cellStyle name="40% - 强调文字颜色 6 7 4 2" xfId="1844"/>
    <cellStyle name="40% - 强调文字颜色 6 7 5" xfId="1111"/>
    <cellStyle name="40% - 强调文字颜色 6 8" xfId="70"/>
    <cellStyle name="40% - 强调文字颜色 6 8 2" xfId="452"/>
    <cellStyle name="40% - 强调文字颜色 6 8 2 2" xfId="1404"/>
    <cellStyle name="40% - 强调文字颜色 6 8 3" xfId="1023"/>
    <cellStyle name="40% - 强调文字颜色 6 9" xfId="247"/>
    <cellStyle name="40% - 强调文字颜色 6 9 2" xfId="628"/>
    <cellStyle name="40% - 强调文字颜色 6 9 2 2" xfId="1580"/>
    <cellStyle name="40% - 强调文字颜色 6 9 3" xfId="1199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118"/>
    <cellStyle name="常规 10 2" xfId="206"/>
    <cellStyle name="常规 10 2 2" xfId="383"/>
    <cellStyle name="常规 10 2 2 2" xfId="764"/>
    <cellStyle name="常规 10 2 2 2 2" xfId="1716"/>
    <cellStyle name="常规 10 2 2 3" xfId="1335"/>
    <cellStyle name="常规 10 2 3" xfId="588"/>
    <cellStyle name="常规 10 2 3 2" xfId="1540"/>
    <cellStyle name="常规 10 2 4" xfId="940"/>
    <cellStyle name="常规 10 2 4 2" xfId="1892"/>
    <cellStyle name="常规 10 2 5" xfId="1159"/>
    <cellStyle name="常规 10 3" xfId="295"/>
    <cellStyle name="常规 10 3 2" xfId="676"/>
    <cellStyle name="常规 10 3 2 2" xfId="1628"/>
    <cellStyle name="常规 10 3 3" xfId="1247"/>
    <cellStyle name="常规 10 4" xfId="500"/>
    <cellStyle name="常规 10 4 2" xfId="1452"/>
    <cellStyle name="常规 10 5" xfId="852"/>
    <cellStyle name="常规 10 5 2" xfId="1804"/>
    <cellStyle name="常规 10 6" xfId="1071"/>
    <cellStyle name="常规 11" xfId="132"/>
    <cellStyle name="常规 11 2" xfId="220"/>
    <cellStyle name="常规 11 2 2" xfId="397"/>
    <cellStyle name="常规 11 2 2 2" xfId="778"/>
    <cellStyle name="常规 11 2 2 2 2" xfId="1730"/>
    <cellStyle name="常规 11 2 2 3" xfId="1349"/>
    <cellStyle name="常规 11 2 3" xfId="602"/>
    <cellStyle name="常规 11 2 3 2" xfId="1554"/>
    <cellStyle name="常规 11 2 4" xfId="954"/>
    <cellStyle name="常规 11 2 4 2" xfId="1906"/>
    <cellStyle name="常规 11 2 5" xfId="1173"/>
    <cellStyle name="常规 11 3" xfId="309"/>
    <cellStyle name="常规 11 3 2" xfId="690"/>
    <cellStyle name="常规 11 3 2 2" xfId="1642"/>
    <cellStyle name="常规 11 3 3" xfId="1261"/>
    <cellStyle name="常规 11 4" xfId="514"/>
    <cellStyle name="常规 11 4 2" xfId="1466"/>
    <cellStyle name="常规 11 5" xfId="866"/>
    <cellStyle name="常规 11 5 2" xfId="1818"/>
    <cellStyle name="常规 11 6" xfId="1085"/>
    <cellStyle name="常规 12" xfId="234"/>
    <cellStyle name="常规 13" xfId="968"/>
    <cellStyle name="常规 13 2" xfId="1920"/>
    <cellStyle name="常规 14" xfId="1934"/>
    <cellStyle name="常规 2" xfId="41"/>
    <cellStyle name="常规 2 2" xfId="146"/>
    <cellStyle name="常规 2 2 2" xfId="323"/>
    <cellStyle name="常规 2 2 2 2" xfId="704"/>
    <cellStyle name="常规 2 2 2 2 2" xfId="1656"/>
    <cellStyle name="常规 2 2 2 3" xfId="1275"/>
    <cellStyle name="常规 2 2 3" xfId="528"/>
    <cellStyle name="常规 2 2 3 2" xfId="1480"/>
    <cellStyle name="常规 2 2 4" xfId="880"/>
    <cellStyle name="常规 2 2 4 2" xfId="1832"/>
    <cellStyle name="常规 2 2 5" xfId="1099"/>
    <cellStyle name="常规 2 3" xfId="58"/>
    <cellStyle name="常规 2 3 2" xfId="440"/>
    <cellStyle name="常规 2 3 2 2" xfId="1392"/>
    <cellStyle name="常规 2 3 3" xfId="1011"/>
    <cellStyle name="常规 2 4" xfId="235"/>
    <cellStyle name="常规 2 4 2" xfId="616"/>
    <cellStyle name="常规 2 4 2 2" xfId="1568"/>
    <cellStyle name="常规 2 4 3" xfId="1187"/>
    <cellStyle name="常规 2 5" xfId="423"/>
    <cellStyle name="常规 2 5 2" xfId="1375"/>
    <cellStyle name="常规 2 6" xfId="792"/>
    <cellStyle name="常规 2 6 2" xfId="1744"/>
    <cellStyle name="常规 2 7" xfId="994"/>
    <cellStyle name="常规 3" xfId="43"/>
    <cellStyle name="常规 3 2" xfId="159"/>
    <cellStyle name="常规 3 2 2" xfId="336"/>
    <cellStyle name="常规 3 2 2 2" xfId="717"/>
    <cellStyle name="常规 3 2 2 2 2" xfId="1669"/>
    <cellStyle name="常规 3 2 2 3" xfId="1288"/>
    <cellStyle name="常规 3 2 3" xfId="541"/>
    <cellStyle name="常规 3 2 3 2" xfId="1493"/>
    <cellStyle name="常规 3 2 4" xfId="893"/>
    <cellStyle name="常规 3 2 4 2" xfId="1845"/>
    <cellStyle name="常规 3 2 5" xfId="1112"/>
    <cellStyle name="常规 3 3" xfId="71"/>
    <cellStyle name="常规 3 3 2" xfId="453"/>
    <cellStyle name="常规 3 3 2 2" xfId="1405"/>
    <cellStyle name="常规 3 3 3" xfId="1024"/>
    <cellStyle name="常规 3 4" xfId="248"/>
    <cellStyle name="常规 3 4 2" xfId="629"/>
    <cellStyle name="常规 3 4 2 2" xfId="1581"/>
    <cellStyle name="常规 3 4 3" xfId="1200"/>
    <cellStyle name="常规 3 5" xfId="425"/>
    <cellStyle name="常规 3 5 2" xfId="1377"/>
    <cellStyle name="常规 3 6" xfId="805"/>
    <cellStyle name="常规 3 6 2" xfId="1757"/>
    <cellStyle name="常规 3 7" xfId="996"/>
    <cellStyle name="常规 4" xfId="57"/>
    <cellStyle name="常规 4 2" xfId="161"/>
    <cellStyle name="常规 4 2 2" xfId="338"/>
    <cellStyle name="常规 4 2 2 2" xfId="719"/>
    <cellStyle name="常规 4 2 2 2 2" xfId="1671"/>
    <cellStyle name="常规 4 2 2 3" xfId="1290"/>
    <cellStyle name="常规 4 2 3" xfId="543"/>
    <cellStyle name="常规 4 2 3 2" xfId="1495"/>
    <cellStyle name="常规 4 2 4" xfId="895"/>
    <cellStyle name="常规 4 2 4 2" xfId="1847"/>
    <cellStyle name="常规 4 2 5" xfId="1114"/>
    <cellStyle name="常规 4 3" xfId="73"/>
    <cellStyle name="常规 4 3 2" xfId="455"/>
    <cellStyle name="常规 4 3 2 2" xfId="1407"/>
    <cellStyle name="常规 4 3 3" xfId="1026"/>
    <cellStyle name="常规 4 4" xfId="250"/>
    <cellStyle name="常规 4 4 2" xfId="631"/>
    <cellStyle name="常规 4 4 2 2" xfId="1583"/>
    <cellStyle name="常规 4 4 3" xfId="1202"/>
    <cellStyle name="常规 4 5" xfId="439"/>
    <cellStyle name="常规 4 5 2" xfId="1391"/>
    <cellStyle name="常规 4 6" xfId="807"/>
    <cellStyle name="常规 4 6 2" xfId="1759"/>
    <cellStyle name="常规 4 7" xfId="1010"/>
    <cellStyle name="常规 5" xfId="75"/>
    <cellStyle name="常规 5 2" xfId="163"/>
    <cellStyle name="常规 5 2 2" xfId="340"/>
    <cellStyle name="常规 5 2 2 2" xfId="721"/>
    <cellStyle name="常规 5 2 2 2 2" xfId="1673"/>
    <cellStyle name="常规 5 2 2 3" xfId="1292"/>
    <cellStyle name="常规 5 2 3" xfId="545"/>
    <cellStyle name="常规 5 2 3 2" xfId="1497"/>
    <cellStyle name="常规 5 2 4" xfId="897"/>
    <cellStyle name="常规 5 2 4 2" xfId="1849"/>
    <cellStyle name="常规 5 2 5" xfId="1116"/>
    <cellStyle name="常规 5 3" xfId="252"/>
    <cellStyle name="常规 5 3 2" xfId="633"/>
    <cellStyle name="常规 5 3 2 2" xfId="1585"/>
    <cellStyle name="常规 5 3 3" xfId="1204"/>
    <cellStyle name="常规 5 4" xfId="457"/>
    <cellStyle name="常规 5 4 2" xfId="1409"/>
    <cellStyle name="常规 5 5" xfId="809"/>
    <cellStyle name="常规 5 5 2" xfId="1761"/>
    <cellStyle name="常规 5 6" xfId="1028"/>
    <cellStyle name="常规 6" xfId="74"/>
    <cellStyle name="常规 6 2" xfId="162"/>
    <cellStyle name="常规 6 2 2" xfId="339"/>
    <cellStyle name="常规 6 2 2 2" xfId="720"/>
    <cellStyle name="常规 6 2 2 2 2" xfId="1672"/>
    <cellStyle name="常规 6 2 2 3" xfId="1291"/>
    <cellStyle name="常规 6 2 3" xfId="544"/>
    <cellStyle name="常规 6 2 3 2" xfId="1496"/>
    <cellStyle name="常规 6 2 4" xfId="896"/>
    <cellStyle name="常规 6 2 4 2" xfId="1848"/>
    <cellStyle name="常规 6 2 5" xfId="1115"/>
    <cellStyle name="常规 6 3" xfId="251"/>
    <cellStyle name="常规 6 3 2" xfId="632"/>
    <cellStyle name="常规 6 3 2 2" xfId="1584"/>
    <cellStyle name="常规 6 3 3" xfId="1203"/>
    <cellStyle name="常规 6 4" xfId="456"/>
    <cellStyle name="常规 6 4 2" xfId="1408"/>
    <cellStyle name="常规 6 5" xfId="808"/>
    <cellStyle name="常规 6 5 2" xfId="1760"/>
    <cellStyle name="常规 6 6" xfId="1027"/>
    <cellStyle name="常规 7" xfId="76"/>
    <cellStyle name="常规 7 2" xfId="164"/>
    <cellStyle name="常规 7 2 2" xfId="341"/>
    <cellStyle name="常规 7 2 2 2" xfId="722"/>
    <cellStyle name="常规 7 2 2 2 2" xfId="1674"/>
    <cellStyle name="常规 7 2 2 3" xfId="1293"/>
    <cellStyle name="常规 7 2 3" xfId="546"/>
    <cellStyle name="常规 7 2 3 2" xfId="1498"/>
    <cellStyle name="常规 7 2 4" xfId="898"/>
    <cellStyle name="常规 7 2 4 2" xfId="1850"/>
    <cellStyle name="常规 7 2 5" xfId="1117"/>
    <cellStyle name="常规 7 3" xfId="253"/>
    <cellStyle name="常规 7 3 2" xfId="634"/>
    <cellStyle name="常规 7 3 2 2" xfId="1586"/>
    <cellStyle name="常规 7 3 3" xfId="1205"/>
    <cellStyle name="常规 7 4" xfId="458"/>
    <cellStyle name="常规 7 4 2" xfId="1410"/>
    <cellStyle name="常规 7 5" xfId="810"/>
    <cellStyle name="常规 7 5 2" xfId="1762"/>
    <cellStyle name="常规 7 6" xfId="1029"/>
    <cellStyle name="常规 8" xfId="90"/>
    <cellStyle name="常规 8 2" xfId="178"/>
    <cellStyle name="常规 8 2 2" xfId="355"/>
    <cellStyle name="常规 8 2 2 2" xfId="736"/>
    <cellStyle name="常规 8 2 2 2 2" xfId="1688"/>
    <cellStyle name="常规 8 2 2 3" xfId="1307"/>
    <cellStyle name="常规 8 2 3" xfId="560"/>
    <cellStyle name="常规 8 2 3 2" xfId="1512"/>
    <cellStyle name="常规 8 2 4" xfId="912"/>
    <cellStyle name="常规 8 2 4 2" xfId="1864"/>
    <cellStyle name="常规 8 2 5" xfId="1131"/>
    <cellStyle name="常规 8 3" xfId="267"/>
    <cellStyle name="常规 8 3 2" xfId="648"/>
    <cellStyle name="常规 8 3 2 2" xfId="1600"/>
    <cellStyle name="常规 8 3 3" xfId="1219"/>
    <cellStyle name="常规 8 4" xfId="472"/>
    <cellStyle name="常规 8 4 2" xfId="1424"/>
    <cellStyle name="常规 8 5" xfId="824"/>
    <cellStyle name="常规 8 5 2" xfId="1776"/>
    <cellStyle name="常规 8 6" xfId="1043"/>
    <cellStyle name="常规 9" xfId="104"/>
    <cellStyle name="常规 9 2" xfId="192"/>
    <cellStyle name="常规 9 2 2" xfId="369"/>
    <cellStyle name="常规 9 2 2 2" xfId="750"/>
    <cellStyle name="常规 9 2 2 2 2" xfId="1702"/>
    <cellStyle name="常规 9 2 2 3" xfId="1321"/>
    <cellStyle name="常规 9 2 3" xfId="574"/>
    <cellStyle name="常规 9 2 3 2" xfId="1526"/>
    <cellStyle name="常规 9 2 4" xfId="926"/>
    <cellStyle name="常规 9 2 4 2" xfId="1878"/>
    <cellStyle name="常规 9 2 5" xfId="1145"/>
    <cellStyle name="常规 9 3" xfId="281"/>
    <cellStyle name="常规 9 3 2" xfId="662"/>
    <cellStyle name="常规 9 3 2 2" xfId="1614"/>
    <cellStyle name="常规 9 3 3" xfId="1233"/>
    <cellStyle name="常规 9 4" xfId="486"/>
    <cellStyle name="常规 9 4 2" xfId="1438"/>
    <cellStyle name="常规 9 5" xfId="838"/>
    <cellStyle name="常规 9 5 2" xfId="1790"/>
    <cellStyle name="常规 9 6" xfId="1057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2 2" xfId="160"/>
    <cellStyle name="注释 2 2 2" xfId="337"/>
    <cellStyle name="注释 2 2 2 2" xfId="718"/>
    <cellStyle name="注释 2 2 2 2 2" xfId="1670"/>
    <cellStyle name="注释 2 2 2 3" xfId="1289"/>
    <cellStyle name="注释 2 2 3" xfId="542"/>
    <cellStyle name="注释 2 2 3 2" xfId="1494"/>
    <cellStyle name="注释 2 2 4" xfId="894"/>
    <cellStyle name="注释 2 2 4 2" xfId="1846"/>
    <cellStyle name="注释 2 2 5" xfId="1113"/>
    <cellStyle name="注释 2 3" xfId="72"/>
    <cellStyle name="注释 2 3 2" xfId="454"/>
    <cellStyle name="注释 2 3 2 2" xfId="1406"/>
    <cellStyle name="注释 2 3 3" xfId="1025"/>
    <cellStyle name="注释 2 4" xfId="249"/>
    <cellStyle name="注释 2 4 2" xfId="630"/>
    <cellStyle name="注释 2 4 2 2" xfId="1582"/>
    <cellStyle name="注释 2 4 3" xfId="1201"/>
    <cellStyle name="注释 2 5" xfId="424"/>
    <cellStyle name="注释 2 5 2" xfId="1376"/>
    <cellStyle name="注释 2 6" xfId="806"/>
    <cellStyle name="注释 2 6 2" xfId="1758"/>
    <cellStyle name="注释 2 7" xfId="995"/>
    <cellStyle name="注释 3" xfId="44"/>
    <cellStyle name="注释 3 2" xfId="165"/>
    <cellStyle name="注释 3 2 2" xfId="342"/>
    <cellStyle name="注释 3 2 2 2" xfId="723"/>
    <cellStyle name="注释 3 2 2 2 2" xfId="1675"/>
    <cellStyle name="注释 3 2 2 3" xfId="1294"/>
    <cellStyle name="注释 3 2 3" xfId="547"/>
    <cellStyle name="注释 3 2 3 2" xfId="1499"/>
    <cellStyle name="注释 3 2 4" xfId="899"/>
    <cellStyle name="注释 3 2 4 2" xfId="1851"/>
    <cellStyle name="注释 3 2 5" xfId="1118"/>
    <cellStyle name="注释 3 3" xfId="77"/>
    <cellStyle name="注释 3 3 2" xfId="459"/>
    <cellStyle name="注释 3 3 2 2" xfId="1411"/>
    <cellStyle name="注释 3 3 3" xfId="1030"/>
    <cellStyle name="注释 3 4" xfId="254"/>
    <cellStyle name="注释 3 4 2" xfId="635"/>
    <cellStyle name="注释 3 4 2 2" xfId="1587"/>
    <cellStyle name="注释 3 4 3" xfId="1206"/>
    <cellStyle name="注释 3 5" xfId="426"/>
    <cellStyle name="注释 3 5 2" xfId="1378"/>
    <cellStyle name="注释 3 6" xfId="811"/>
    <cellStyle name="注释 3 6 2" xfId="1763"/>
    <cellStyle name="注释 3 7" xfId="997"/>
    <cellStyle name="注释 4" xfId="91"/>
    <cellStyle name="注释 4 2" xfId="179"/>
    <cellStyle name="注释 4 2 2" xfId="356"/>
    <cellStyle name="注释 4 2 2 2" xfId="737"/>
    <cellStyle name="注释 4 2 2 2 2" xfId="1689"/>
    <cellStyle name="注释 4 2 2 3" xfId="1308"/>
    <cellStyle name="注释 4 2 3" xfId="561"/>
    <cellStyle name="注释 4 2 3 2" xfId="1513"/>
    <cellStyle name="注释 4 2 4" xfId="913"/>
    <cellStyle name="注释 4 2 4 2" xfId="1865"/>
    <cellStyle name="注释 4 2 5" xfId="1132"/>
    <cellStyle name="注释 4 3" xfId="268"/>
    <cellStyle name="注释 4 3 2" xfId="649"/>
    <cellStyle name="注释 4 3 2 2" xfId="1601"/>
    <cellStyle name="注释 4 3 3" xfId="1220"/>
    <cellStyle name="注释 4 4" xfId="473"/>
    <cellStyle name="注释 4 4 2" xfId="1425"/>
    <cellStyle name="注释 4 5" xfId="825"/>
    <cellStyle name="注释 4 5 2" xfId="1777"/>
    <cellStyle name="注释 4 6" xfId="1044"/>
    <cellStyle name="注释 5" xfId="105"/>
    <cellStyle name="注释 5 2" xfId="193"/>
    <cellStyle name="注释 5 2 2" xfId="370"/>
    <cellStyle name="注释 5 2 2 2" xfId="751"/>
    <cellStyle name="注释 5 2 2 2 2" xfId="1703"/>
    <cellStyle name="注释 5 2 2 3" xfId="1322"/>
    <cellStyle name="注释 5 2 3" xfId="575"/>
    <cellStyle name="注释 5 2 3 2" xfId="1527"/>
    <cellStyle name="注释 5 2 4" xfId="927"/>
    <cellStyle name="注释 5 2 4 2" xfId="1879"/>
    <cellStyle name="注释 5 2 5" xfId="1146"/>
    <cellStyle name="注释 5 3" xfId="282"/>
    <cellStyle name="注释 5 3 2" xfId="663"/>
    <cellStyle name="注释 5 3 2 2" xfId="1615"/>
    <cellStyle name="注释 5 3 3" xfId="1234"/>
    <cellStyle name="注释 5 4" xfId="487"/>
    <cellStyle name="注释 5 4 2" xfId="1439"/>
    <cellStyle name="注释 5 5" xfId="839"/>
    <cellStyle name="注释 5 5 2" xfId="1791"/>
    <cellStyle name="注释 5 6" xfId="1058"/>
    <cellStyle name="注释 6" xfId="119"/>
    <cellStyle name="注释 6 2" xfId="207"/>
    <cellStyle name="注释 6 2 2" xfId="384"/>
    <cellStyle name="注释 6 2 2 2" xfId="765"/>
    <cellStyle name="注释 6 2 2 2 2" xfId="1717"/>
    <cellStyle name="注释 6 2 2 3" xfId="1336"/>
    <cellStyle name="注释 6 2 3" xfId="589"/>
    <cellStyle name="注释 6 2 3 2" xfId="1541"/>
    <cellStyle name="注释 6 2 4" xfId="941"/>
    <cellStyle name="注释 6 2 4 2" xfId="1893"/>
    <cellStyle name="注释 6 2 5" xfId="1160"/>
    <cellStyle name="注释 6 3" xfId="296"/>
    <cellStyle name="注释 6 3 2" xfId="677"/>
    <cellStyle name="注释 6 3 2 2" xfId="1629"/>
    <cellStyle name="注释 6 3 3" xfId="1248"/>
    <cellStyle name="注释 6 4" xfId="501"/>
    <cellStyle name="注释 6 4 2" xfId="1453"/>
    <cellStyle name="注释 6 5" xfId="853"/>
    <cellStyle name="注释 6 5 2" xfId="1805"/>
    <cellStyle name="注释 6 6" xfId="1072"/>
    <cellStyle name="注释 7" xfId="133"/>
    <cellStyle name="注释 7 2" xfId="221"/>
    <cellStyle name="注释 7 2 2" xfId="398"/>
    <cellStyle name="注释 7 2 2 2" xfId="779"/>
    <cellStyle name="注释 7 2 2 2 2" xfId="1731"/>
    <cellStyle name="注释 7 2 2 3" xfId="1350"/>
    <cellStyle name="注释 7 2 3" xfId="603"/>
    <cellStyle name="注释 7 2 3 2" xfId="1555"/>
    <cellStyle name="注释 7 2 4" xfId="955"/>
    <cellStyle name="注释 7 2 4 2" xfId="1907"/>
    <cellStyle name="注释 7 2 5" xfId="1174"/>
    <cellStyle name="注释 7 3" xfId="310"/>
    <cellStyle name="注释 7 3 2" xfId="691"/>
    <cellStyle name="注释 7 3 2 2" xfId="1643"/>
    <cellStyle name="注释 7 3 3" xfId="1262"/>
    <cellStyle name="注释 7 4" xfId="515"/>
    <cellStyle name="注释 7 4 2" xfId="1467"/>
    <cellStyle name="注释 7 5" xfId="867"/>
    <cellStyle name="注释 7 5 2" xfId="1819"/>
    <cellStyle name="注释 7 6" xfId="1086"/>
    <cellStyle name="注释 8" xfId="969"/>
    <cellStyle name="注释 8 2" xfId="1921"/>
    <cellStyle name="注释 9" xfId="1935"/>
  </cellStyles>
  <dxfs count="0"/>
  <tableStyles count="0" defaultTableStyle="TableStyleMedium2" defaultPivotStyle="PivotStyleMedium9"/>
  <colors>
    <mruColors>
      <color rgb="FF8EA5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1530156194805"/>
          <c:y val="6.0774788706108196E-2"/>
          <c:w val="0.78530381451162889"/>
          <c:h val="0.76768994232187771"/>
        </c:manualLayout>
      </c:layout>
      <c:scatterChart>
        <c:scatterStyle val="lineMarker"/>
        <c:varyColors val="0"/>
        <c:ser>
          <c:idx val="2"/>
          <c:order val="0"/>
          <c:tx>
            <c:v>65% interval</c:v>
          </c:tx>
          <c:spPr>
            <a:ln w="1905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巴西!$A$585:$A$645</c:f>
              <c:numCache>
                <c:formatCode>m/d/yyyy</c:formatCode>
                <c:ptCount val="6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</c:numCache>
            </c:numRef>
          </c:xVal>
          <c:yVal>
            <c:numRef>
              <c:f>巴西!$H$582:$H$642</c:f>
              <c:numCache>
                <c:formatCode>General</c:formatCode>
                <c:ptCount val="61"/>
                <c:pt idx="0">
                  <c:v>4.8522998111873896</c:v>
                </c:pt>
                <c:pt idx="1">
                  <c:v>4.83821497804289</c:v>
                </c:pt>
                <c:pt idx="2">
                  <c:v>4.41116380811446</c:v>
                </c:pt>
                <c:pt idx="3">
                  <c:v>5.4445788646630904</c:v>
                </c:pt>
                <c:pt idx="4">
                  <c:v>5.83381674211107</c:v>
                </c:pt>
                <c:pt idx="5">
                  <c:v>4.6249231851926504</c:v>
                </c:pt>
                <c:pt idx="6">
                  <c:v>4.6242326063537202</c:v>
                </c:pt>
                <c:pt idx="7">
                  <c:v>5.7036551113190699</c:v>
                </c:pt>
                <c:pt idx="8">
                  <c:v>5.1571113975531002</c:v>
                </c:pt>
                <c:pt idx="9">
                  <c:v>4.2966905049526503</c:v>
                </c:pt>
                <c:pt idx="10">
                  <c:v>5.2103377367741501</c:v>
                </c:pt>
                <c:pt idx="11">
                  <c:v>5.6475918776157199</c:v>
                </c:pt>
                <c:pt idx="12">
                  <c:v>4.5243857555069704</c:v>
                </c:pt>
                <c:pt idx="13">
                  <c:v>4.5672578135024997</c:v>
                </c:pt>
                <c:pt idx="14">
                  <c:v>5.6457566926950404</c:v>
                </c:pt>
                <c:pt idx="15">
                  <c:v>5.1011577768487504</c:v>
                </c:pt>
                <c:pt idx="16">
                  <c:v>4.2468036681078001</c:v>
                </c:pt>
                <c:pt idx="17">
                  <c:v>5.1484346458177797</c:v>
                </c:pt>
                <c:pt idx="18">
                  <c:v>5.57794407446716</c:v>
                </c:pt>
                <c:pt idx="19">
                  <c:v>4.4672112136358102</c:v>
                </c:pt>
                <c:pt idx="20">
                  <c:v>4.5124040140508797</c:v>
                </c:pt>
                <c:pt idx="21">
                  <c:v>5.5787964723782704</c:v>
                </c:pt>
                <c:pt idx="22">
                  <c:v>5.0387060158935304</c:v>
                </c:pt>
                <c:pt idx="23">
                  <c:v>4.1955499430852798</c:v>
                </c:pt>
                <c:pt idx="24">
                  <c:v>5.0885924267493996</c:v>
                </c:pt>
                <c:pt idx="25">
                  <c:v>5.5115254497711197</c:v>
                </c:pt>
                <c:pt idx="26">
                  <c:v>4.4130215764048701</c:v>
                </c:pt>
                <c:pt idx="27">
                  <c:v>4.4600828258393497</c:v>
                </c:pt>
                <c:pt idx="28">
                  <c:v>5.5142164978094197</c:v>
                </c:pt>
                <c:pt idx="29">
                  <c:v>4.9784815087327203</c:v>
                </c:pt>
                <c:pt idx="30">
                  <c:v>4.1463626741221402</c:v>
                </c:pt>
                <c:pt idx="31">
                  <c:v>5.0309041968574704</c:v>
                </c:pt>
                <c:pt idx="32">
                  <c:v>5.4473538355308104</c:v>
                </c:pt>
                <c:pt idx="33">
                  <c:v>4.3609378611506804</c:v>
                </c:pt>
                <c:pt idx="34">
                  <c:v>4.4098067789044304</c:v>
                </c:pt>
                <c:pt idx="35">
                  <c:v>5.4518008857504903</c:v>
                </c:pt>
                <c:pt idx="36">
                  <c:v>4.9203722218296999</c:v>
                </c:pt>
                <c:pt idx="37">
                  <c:v>4.0991361848400203</c:v>
                </c:pt>
                <c:pt idx="38">
                  <c:v>4.9752387097030502</c:v>
                </c:pt>
                <c:pt idx="39">
                  <c:v>5.3852783721036701</c:v>
                </c:pt>
                <c:pt idx="40">
                  <c:v>4.3108044924648299</c:v>
                </c:pt>
                <c:pt idx="41">
                  <c:v>4.3614223461653703</c:v>
                </c:pt>
                <c:pt idx="42">
                  <c:v>5.3913988217787798</c:v>
                </c:pt>
                <c:pt idx="43">
                  <c:v>4.8642319893293902</c:v>
                </c:pt>
                <c:pt idx="44">
                  <c:v>4.0537290899528902</c:v>
                </c:pt>
                <c:pt idx="45">
                  <c:v>4.9214560705938899</c:v>
                </c:pt>
                <c:pt idx="46">
                  <c:v>5.3251603720479999</c:v>
                </c:pt>
                <c:pt idx="47">
                  <c:v>4.2624864836335998</c:v>
                </c:pt>
                <c:pt idx="48">
                  <c:v>4.3147971040157298</c:v>
                </c:pt>
                <c:pt idx="49">
                  <c:v>5.3328783889429996</c:v>
                </c:pt>
                <c:pt idx="50">
                  <c:v>4.80993142027061</c:v>
                </c:pt>
                <c:pt idx="51">
                  <c:v>4.0100156095156896</c:v>
                </c:pt>
                <c:pt idx="52">
                  <c:v>4.8694315563514099</c:v>
                </c:pt>
                <c:pt idx="53">
                  <c:v>5.2668760615339796</c:v>
                </c:pt>
                <c:pt idx="54">
                  <c:v>4.2158634902062699</c:v>
                </c:pt>
                <c:pt idx="55">
                  <c:v>4.2698130445372602</c:v>
                </c:pt>
                <c:pt idx="56">
                  <c:v>5.2761218119479798</c:v>
                </c:pt>
                <c:pt idx="57">
                  <c:v>4.75735488746386</c:v>
                </c:pt>
                <c:pt idx="58">
                  <c:v>3.9678834016633902</c:v>
                </c:pt>
                <c:pt idx="59">
                  <c:v>4.8190536325360398</c:v>
                </c:pt>
                <c:pt idx="60">
                  <c:v>5.2103145513577003</c:v>
                </c:pt>
              </c:numCache>
            </c:numRef>
          </c:yVal>
          <c:smooth val="0"/>
        </c:ser>
        <c:ser>
          <c:idx val="4"/>
          <c:order val="1"/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巴西!$A$585:$A$645</c:f>
              <c:numCache>
                <c:formatCode>m/d/yyyy</c:formatCode>
                <c:ptCount val="6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</c:numCache>
            </c:numRef>
          </c:xVal>
          <c:yVal>
            <c:numRef>
              <c:f>巴西!$G$585:$G$645</c:f>
              <c:numCache>
                <c:formatCode>General</c:formatCode>
                <c:ptCount val="61"/>
                <c:pt idx="0">
                  <c:v>10.93333333333333</c:v>
                </c:pt>
                <c:pt idx="1">
                  <c:v>19.033333333333331</c:v>
                </c:pt>
                <c:pt idx="2">
                  <c:v>4.5666666666666664</c:v>
                </c:pt>
                <c:pt idx="3">
                  <c:v>2.8666666666666671</c:v>
                </c:pt>
                <c:pt idx="4">
                  <c:v>7.7666666666666657</c:v>
                </c:pt>
                <c:pt idx="5">
                  <c:v>11.83333333333333</c:v>
                </c:pt>
                <c:pt idx="6">
                  <c:v>11.733333333333331</c:v>
                </c:pt>
                <c:pt idx="7">
                  <c:v>7.7666666666666657</c:v>
                </c:pt>
                <c:pt idx="8">
                  <c:v>14</c:v>
                </c:pt>
                <c:pt idx="9">
                  <c:v>5.5</c:v>
                </c:pt>
                <c:pt idx="10">
                  <c:v>3.1</c:v>
                </c:pt>
                <c:pt idx="11">
                  <c:v>5.1000000000000014</c:v>
                </c:pt>
                <c:pt idx="12">
                  <c:v>11.133333333333329</c:v>
                </c:pt>
                <c:pt idx="13">
                  <c:v>9.4333333333333336</c:v>
                </c:pt>
                <c:pt idx="14">
                  <c:v>7.833333333333333</c:v>
                </c:pt>
                <c:pt idx="15">
                  <c:v>7.9333333333333327</c:v>
                </c:pt>
                <c:pt idx="16">
                  <c:v>4.3</c:v>
                </c:pt>
                <c:pt idx="17">
                  <c:v>4</c:v>
                </c:pt>
                <c:pt idx="18">
                  <c:v>7.666666666666667</c:v>
                </c:pt>
                <c:pt idx="19">
                  <c:v>9.3666666666666654</c:v>
                </c:pt>
                <c:pt idx="20">
                  <c:v>6.9000000000000012</c:v>
                </c:pt>
                <c:pt idx="21">
                  <c:v>4.333333333333333</c:v>
                </c:pt>
                <c:pt idx="22">
                  <c:v>5.8999999999999986</c:v>
                </c:pt>
                <c:pt idx="23">
                  <c:v>7.7333333333333343</c:v>
                </c:pt>
                <c:pt idx="24">
                  <c:v>5.1000000000000014</c:v>
                </c:pt>
                <c:pt idx="25">
                  <c:v>6.5666666666666664</c:v>
                </c:pt>
                <c:pt idx="26">
                  <c:v>9</c:v>
                </c:pt>
                <c:pt idx="27">
                  <c:v>12.766666666666669</c:v>
                </c:pt>
                <c:pt idx="28">
                  <c:v>10.33333333333333</c:v>
                </c:pt>
                <c:pt idx="29">
                  <c:v>6.166666666666667</c:v>
                </c:pt>
                <c:pt idx="30">
                  <c:v>4.6000000000000014</c:v>
                </c:pt>
                <c:pt idx="31">
                  <c:v>2.7</c:v>
                </c:pt>
                <c:pt idx="32">
                  <c:v>3.3666666666666671</c:v>
                </c:pt>
                <c:pt idx="33">
                  <c:v>6.333333333333333</c:v>
                </c:pt>
                <c:pt idx="34">
                  <c:v>6.3666666666666671</c:v>
                </c:pt>
                <c:pt idx="35">
                  <c:v>6.4333333333333336</c:v>
                </c:pt>
                <c:pt idx="36">
                  <c:v>5.6999999999999993</c:v>
                </c:pt>
                <c:pt idx="37">
                  <c:v>5.8</c:v>
                </c:pt>
                <c:pt idx="38">
                  <c:v>5.7</c:v>
                </c:pt>
                <c:pt idx="39">
                  <c:v>7.3</c:v>
                </c:pt>
                <c:pt idx="40">
                  <c:v>7.4000000000000012</c:v>
                </c:pt>
                <c:pt idx="41">
                  <c:v>13.8</c:v>
                </c:pt>
                <c:pt idx="42">
                  <c:v>8.5</c:v>
                </c:pt>
                <c:pt idx="43">
                  <c:v>9.1333333333333329</c:v>
                </c:pt>
                <c:pt idx="44">
                  <c:v>8</c:v>
                </c:pt>
                <c:pt idx="45">
                  <c:v>4.8</c:v>
                </c:pt>
                <c:pt idx="46">
                  <c:v>8.9333333333333336</c:v>
                </c:pt>
                <c:pt idx="47">
                  <c:v>6.333333333333333</c:v>
                </c:pt>
                <c:pt idx="48">
                  <c:v>6.5333333333333341</c:v>
                </c:pt>
                <c:pt idx="49">
                  <c:v>7.7</c:v>
                </c:pt>
                <c:pt idx="50">
                  <c:v>4.5333333333333341</c:v>
                </c:pt>
                <c:pt idx="51">
                  <c:v>4.2</c:v>
                </c:pt>
                <c:pt idx="52">
                  <c:v>3.2666666666666671</c:v>
                </c:pt>
                <c:pt idx="53">
                  <c:v>5.0000000000000009</c:v>
                </c:pt>
                <c:pt idx="54">
                  <c:v>5.2666666666666666</c:v>
                </c:pt>
                <c:pt idx="55">
                  <c:v>7.2333333333333343</c:v>
                </c:pt>
                <c:pt idx="56">
                  <c:v>9.3666666666666671</c:v>
                </c:pt>
                <c:pt idx="57">
                  <c:v>10.16666666666667</c:v>
                </c:pt>
                <c:pt idx="58">
                  <c:v>5.8</c:v>
                </c:pt>
                <c:pt idx="59">
                  <c:v>5.3</c:v>
                </c:pt>
                <c:pt idx="60">
                  <c:v>10.233333333333331</c:v>
                </c:pt>
              </c:numCache>
            </c:numRef>
          </c:yVal>
          <c:smooth val="0"/>
        </c:ser>
        <c:ser>
          <c:idx val="0"/>
          <c:order val="2"/>
          <c:tx>
            <c:v>Actual</c:v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巴西!$A$2:$A$584</c:f>
              <c:numCache>
                <c:formatCode>m/d/yyyy</c:formatCode>
                <c:ptCount val="583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</c:numCache>
            </c:numRef>
          </c:xVal>
          <c:yVal>
            <c:numRef>
              <c:f>巴西!$C$2:$C$584</c:f>
              <c:numCache>
                <c:formatCode>General</c:formatCode>
                <c:ptCount val="583"/>
                <c:pt idx="0">
                  <c:v>6.4333333333333336</c:v>
                </c:pt>
                <c:pt idx="1">
                  <c:v>5.9333333333333336</c:v>
                </c:pt>
                <c:pt idx="2">
                  <c:v>7.6000000000000014</c:v>
                </c:pt>
                <c:pt idx="3">
                  <c:v>6</c:v>
                </c:pt>
                <c:pt idx="4">
                  <c:v>3.166666666666667</c:v>
                </c:pt>
                <c:pt idx="5">
                  <c:v>5.7333333333333334</c:v>
                </c:pt>
                <c:pt idx="6">
                  <c:v>6.333333333333333</c:v>
                </c:pt>
                <c:pt idx="7">
                  <c:v>6.0333333333333341</c:v>
                </c:pt>
                <c:pt idx="8">
                  <c:v>6.2</c:v>
                </c:pt>
                <c:pt idx="9">
                  <c:v>6.0999999999999988</c:v>
                </c:pt>
                <c:pt idx="10">
                  <c:v>5.4333333333333336</c:v>
                </c:pt>
                <c:pt idx="11">
                  <c:v>5.0333333333333341</c:v>
                </c:pt>
                <c:pt idx="12">
                  <c:v>7.3666666666666671</c:v>
                </c:pt>
                <c:pt idx="13">
                  <c:v>6.9666666666666659</c:v>
                </c:pt>
                <c:pt idx="14">
                  <c:v>6.5</c:v>
                </c:pt>
                <c:pt idx="15">
                  <c:v>7.3666666666666671</c:v>
                </c:pt>
                <c:pt idx="16">
                  <c:v>8.2666666666666675</c:v>
                </c:pt>
                <c:pt idx="17">
                  <c:v>5.9333333333333327</c:v>
                </c:pt>
                <c:pt idx="18">
                  <c:v>5.0333333333333341</c:v>
                </c:pt>
                <c:pt idx="19">
                  <c:v>8.4</c:v>
                </c:pt>
                <c:pt idx="20">
                  <c:v>7.5333333333333341</c:v>
                </c:pt>
                <c:pt idx="21">
                  <c:v>8.3333333333333339</c:v>
                </c:pt>
                <c:pt idx="22">
                  <c:v>8.9333333333333336</c:v>
                </c:pt>
                <c:pt idx="23">
                  <c:v>8.0333333333333332</c:v>
                </c:pt>
                <c:pt idx="24">
                  <c:v>4.166666666666667</c:v>
                </c:pt>
                <c:pt idx="25">
                  <c:v>2.7333333333333329</c:v>
                </c:pt>
                <c:pt idx="26">
                  <c:v>3.666666666666667</c:v>
                </c:pt>
                <c:pt idx="27">
                  <c:v>4.1000000000000014</c:v>
                </c:pt>
                <c:pt idx="28">
                  <c:v>4.6000000000000014</c:v>
                </c:pt>
                <c:pt idx="29">
                  <c:v>5.5</c:v>
                </c:pt>
                <c:pt idx="30">
                  <c:v>5.1333333333333329</c:v>
                </c:pt>
                <c:pt idx="31">
                  <c:v>4.6000000000000014</c:v>
                </c:pt>
                <c:pt idx="32">
                  <c:v>3.5333333333333332</c:v>
                </c:pt>
                <c:pt idx="33">
                  <c:v>4.8999999999999986</c:v>
                </c:pt>
                <c:pt idx="34">
                  <c:v>5.4666666666666659</c:v>
                </c:pt>
                <c:pt idx="35">
                  <c:v>5.4333333333333336</c:v>
                </c:pt>
                <c:pt idx="36">
                  <c:v>5.2333333333333334</c:v>
                </c:pt>
                <c:pt idx="37">
                  <c:v>6.666666666666667</c:v>
                </c:pt>
                <c:pt idx="38">
                  <c:v>4.2</c:v>
                </c:pt>
                <c:pt idx="39">
                  <c:v>3.7</c:v>
                </c:pt>
                <c:pt idx="40">
                  <c:v>6.6000000000000014</c:v>
                </c:pt>
                <c:pt idx="41">
                  <c:v>5.3666666666666671</c:v>
                </c:pt>
                <c:pt idx="42">
                  <c:v>4.1333333333333337</c:v>
                </c:pt>
                <c:pt idx="43">
                  <c:v>4.6000000000000014</c:v>
                </c:pt>
                <c:pt idx="44">
                  <c:v>4.0666666666666673</c:v>
                </c:pt>
                <c:pt idx="45">
                  <c:v>3.333333333333333</c:v>
                </c:pt>
                <c:pt idx="46">
                  <c:v>2.2666666666666671</c:v>
                </c:pt>
                <c:pt idx="47">
                  <c:v>5.2666666666666666</c:v>
                </c:pt>
                <c:pt idx="48">
                  <c:v>7.2666666666666666</c:v>
                </c:pt>
                <c:pt idx="49">
                  <c:v>7.2666666666666666</c:v>
                </c:pt>
                <c:pt idx="50">
                  <c:v>7.5333333333333341</c:v>
                </c:pt>
                <c:pt idx="51">
                  <c:v>4.2</c:v>
                </c:pt>
                <c:pt idx="52">
                  <c:v>2.9666666666666659</c:v>
                </c:pt>
                <c:pt idx="53">
                  <c:v>2.6</c:v>
                </c:pt>
                <c:pt idx="54">
                  <c:v>4.4000000000000004</c:v>
                </c:pt>
                <c:pt idx="55">
                  <c:v>4.166666666666667</c:v>
                </c:pt>
                <c:pt idx="56">
                  <c:v>6.3666666666666671</c:v>
                </c:pt>
                <c:pt idx="57">
                  <c:v>6.6333333333333329</c:v>
                </c:pt>
                <c:pt idx="58">
                  <c:v>6.5666666666666664</c:v>
                </c:pt>
                <c:pt idx="59">
                  <c:v>6.666666666666667</c:v>
                </c:pt>
                <c:pt idx="60">
                  <c:v>5.9333333333333327</c:v>
                </c:pt>
                <c:pt idx="61">
                  <c:v>5.3</c:v>
                </c:pt>
                <c:pt idx="62">
                  <c:v>7.7333333333333334</c:v>
                </c:pt>
                <c:pt idx="63">
                  <c:v>8.2000000000000011</c:v>
                </c:pt>
                <c:pt idx="64">
                  <c:v>13.7</c:v>
                </c:pt>
                <c:pt idx="65">
                  <c:v>11.25</c:v>
                </c:pt>
                <c:pt idx="66">
                  <c:v>5.5666666666666664</c:v>
                </c:pt>
                <c:pt idx="67">
                  <c:v>2.166666666666667</c:v>
                </c:pt>
                <c:pt idx="68">
                  <c:v>5.7666666666666657</c:v>
                </c:pt>
                <c:pt idx="69">
                  <c:v>9.7333333333333325</c:v>
                </c:pt>
                <c:pt idx="70">
                  <c:v>10.06666666666667</c:v>
                </c:pt>
                <c:pt idx="71">
                  <c:v>5.166666666666667</c:v>
                </c:pt>
                <c:pt idx="72">
                  <c:v>5.7333333333333334</c:v>
                </c:pt>
                <c:pt idx="73">
                  <c:v>5.7666666666666666</c:v>
                </c:pt>
                <c:pt idx="74">
                  <c:v>5.4333333333333336</c:v>
                </c:pt>
                <c:pt idx="75">
                  <c:v>8.9666666666666668</c:v>
                </c:pt>
                <c:pt idx="76">
                  <c:v>12.866666666666671</c:v>
                </c:pt>
                <c:pt idx="77">
                  <c:v>13.33333333333333</c:v>
                </c:pt>
                <c:pt idx="78">
                  <c:v>8.7000000000000011</c:v>
                </c:pt>
                <c:pt idx="79">
                  <c:v>5.5</c:v>
                </c:pt>
                <c:pt idx="80">
                  <c:v>5.8666666666666671</c:v>
                </c:pt>
                <c:pt idx="81">
                  <c:v>7.7666666666666657</c:v>
                </c:pt>
                <c:pt idx="82">
                  <c:v>9.7666666666666657</c:v>
                </c:pt>
                <c:pt idx="83">
                  <c:v>6.7</c:v>
                </c:pt>
                <c:pt idx="84">
                  <c:v>7.8666666666666671</c:v>
                </c:pt>
                <c:pt idx="85">
                  <c:v>8.9333333333333336</c:v>
                </c:pt>
                <c:pt idx="86">
                  <c:v>8.2333333333333325</c:v>
                </c:pt>
                <c:pt idx="87">
                  <c:v>4.6333333333333337</c:v>
                </c:pt>
                <c:pt idx="88">
                  <c:v>3.166666666666667</c:v>
                </c:pt>
                <c:pt idx="89">
                  <c:v>4.4666666666666668</c:v>
                </c:pt>
                <c:pt idx="90">
                  <c:v>6.8</c:v>
                </c:pt>
                <c:pt idx="91">
                  <c:v>11.33333333333333</c:v>
                </c:pt>
                <c:pt idx="92">
                  <c:v>10.53333333333333</c:v>
                </c:pt>
                <c:pt idx="93">
                  <c:v>12.66666666666667</c:v>
                </c:pt>
                <c:pt idx="94">
                  <c:v>14.03333333333333</c:v>
                </c:pt>
                <c:pt idx="95">
                  <c:v>10.16666666666667</c:v>
                </c:pt>
                <c:pt idx="96">
                  <c:v>13.233333333333331</c:v>
                </c:pt>
                <c:pt idx="97">
                  <c:v>11.46666666666667</c:v>
                </c:pt>
                <c:pt idx="98">
                  <c:v>10.33333333333333</c:v>
                </c:pt>
                <c:pt idx="99">
                  <c:v>8.3666666666666671</c:v>
                </c:pt>
                <c:pt idx="100">
                  <c:v>9.7999999999999989</c:v>
                </c:pt>
                <c:pt idx="101">
                  <c:v>7.9666666666666659</c:v>
                </c:pt>
                <c:pt idx="102">
                  <c:v>5.0333333333333341</c:v>
                </c:pt>
                <c:pt idx="103">
                  <c:v>8.9333333333333318</c:v>
                </c:pt>
                <c:pt idx="104">
                  <c:v>10.43333333333333</c:v>
                </c:pt>
                <c:pt idx="105">
                  <c:v>12.7</c:v>
                </c:pt>
                <c:pt idx="106">
                  <c:v>10.133333333333329</c:v>
                </c:pt>
                <c:pt idx="107">
                  <c:v>13.53333333333333</c:v>
                </c:pt>
                <c:pt idx="108">
                  <c:v>10.8</c:v>
                </c:pt>
                <c:pt idx="109">
                  <c:v>3.6333333333333329</c:v>
                </c:pt>
                <c:pt idx="110">
                  <c:v>5.5666666666666664</c:v>
                </c:pt>
                <c:pt idx="111">
                  <c:v>6.8</c:v>
                </c:pt>
                <c:pt idx="112">
                  <c:v>7.5</c:v>
                </c:pt>
                <c:pt idx="113">
                  <c:v>9.1666666666666661</c:v>
                </c:pt>
                <c:pt idx="114">
                  <c:v>11.66666666666667</c:v>
                </c:pt>
                <c:pt idx="115">
                  <c:v>10.866666666666671</c:v>
                </c:pt>
                <c:pt idx="116">
                  <c:v>7.8999999999999986</c:v>
                </c:pt>
                <c:pt idx="117">
                  <c:v>12.33333333333333</c:v>
                </c:pt>
                <c:pt idx="118">
                  <c:v>13.56666666666667</c:v>
                </c:pt>
                <c:pt idx="119">
                  <c:v>12.866666666666671</c:v>
                </c:pt>
                <c:pt idx="120">
                  <c:v>12.766666666666669</c:v>
                </c:pt>
                <c:pt idx="121">
                  <c:v>8.8666666666666671</c:v>
                </c:pt>
                <c:pt idx="122">
                  <c:v>7.1333333333333329</c:v>
                </c:pt>
                <c:pt idx="123">
                  <c:v>3.7999999999999989</c:v>
                </c:pt>
                <c:pt idx="124">
                  <c:v>10.16666666666667</c:v>
                </c:pt>
                <c:pt idx="125">
                  <c:v>8.5666666666666682</c:v>
                </c:pt>
                <c:pt idx="126">
                  <c:v>6.666666666666667</c:v>
                </c:pt>
                <c:pt idx="127">
                  <c:v>10.93333333333333</c:v>
                </c:pt>
                <c:pt idx="128">
                  <c:v>9.9333333333333336</c:v>
                </c:pt>
                <c:pt idx="129">
                  <c:v>9.1666666666666661</c:v>
                </c:pt>
                <c:pt idx="130">
                  <c:v>8.5666666666666664</c:v>
                </c:pt>
                <c:pt idx="131">
                  <c:v>11.46666666666667</c:v>
                </c:pt>
                <c:pt idx="132">
                  <c:v>10.03333333333333</c:v>
                </c:pt>
                <c:pt idx="133">
                  <c:v>11.46666666666667</c:v>
                </c:pt>
                <c:pt idx="134">
                  <c:v>11.1</c:v>
                </c:pt>
                <c:pt idx="135">
                  <c:v>11.133333333333329</c:v>
                </c:pt>
                <c:pt idx="136">
                  <c:v>8.6666666666666661</c:v>
                </c:pt>
                <c:pt idx="137">
                  <c:v>10.4</c:v>
                </c:pt>
                <c:pt idx="138">
                  <c:v>14.633333333333329</c:v>
                </c:pt>
                <c:pt idx="139">
                  <c:v>8.0333333333333332</c:v>
                </c:pt>
                <c:pt idx="140">
                  <c:v>6.5333333333333341</c:v>
                </c:pt>
                <c:pt idx="141">
                  <c:v>8.4333333333333336</c:v>
                </c:pt>
                <c:pt idx="142">
                  <c:v>15.03333333333333</c:v>
                </c:pt>
                <c:pt idx="143">
                  <c:v>11.866666666666671</c:v>
                </c:pt>
                <c:pt idx="144">
                  <c:v>6.9333333333333336</c:v>
                </c:pt>
                <c:pt idx="145">
                  <c:v>12.866666666666671</c:v>
                </c:pt>
                <c:pt idx="146">
                  <c:v>14.06666666666667</c:v>
                </c:pt>
                <c:pt idx="147">
                  <c:v>14.16666666666667</c:v>
                </c:pt>
                <c:pt idx="148">
                  <c:v>15.366666666666671</c:v>
                </c:pt>
                <c:pt idx="149">
                  <c:v>16.333333333333329</c:v>
                </c:pt>
                <c:pt idx="150">
                  <c:v>11.56666666666667</c:v>
                </c:pt>
                <c:pt idx="151">
                  <c:v>3.9</c:v>
                </c:pt>
                <c:pt idx="152">
                  <c:v>10.5</c:v>
                </c:pt>
                <c:pt idx="153">
                  <c:v>11.7</c:v>
                </c:pt>
                <c:pt idx="154">
                  <c:v>5.4333333333333336</c:v>
                </c:pt>
                <c:pt idx="155">
                  <c:v>6.833333333333333</c:v>
                </c:pt>
                <c:pt idx="156">
                  <c:v>5.9666666666666659</c:v>
                </c:pt>
                <c:pt idx="157">
                  <c:v>6.333333333333333</c:v>
                </c:pt>
                <c:pt idx="158">
                  <c:v>5.1333333333333329</c:v>
                </c:pt>
                <c:pt idx="159">
                  <c:v>10.8</c:v>
                </c:pt>
                <c:pt idx="160">
                  <c:v>11.16666666666667</c:v>
                </c:pt>
                <c:pt idx="161">
                  <c:v>10.133333333333329</c:v>
                </c:pt>
                <c:pt idx="162">
                  <c:v>12.3</c:v>
                </c:pt>
                <c:pt idx="163">
                  <c:v>12.766666666666669</c:v>
                </c:pt>
                <c:pt idx="164">
                  <c:v>11.53333333333333</c:v>
                </c:pt>
                <c:pt idx="165">
                  <c:v>7.833333333333333</c:v>
                </c:pt>
                <c:pt idx="166">
                  <c:v>12.96666666666667</c:v>
                </c:pt>
                <c:pt idx="167">
                  <c:v>15.93333333333333</c:v>
                </c:pt>
                <c:pt idx="168">
                  <c:v>11.633333333333329</c:v>
                </c:pt>
                <c:pt idx="169">
                  <c:v>12.7</c:v>
                </c:pt>
                <c:pt idx="170">
                  <c:v>11.8</c:v>
                </c:pt>
                <c:pt idx="171">
                  <c:v>6.7333333333333334</c:v>
                </c:pt>
                <c:pt idx="172">
                  <c:v>5.6333333333333329</c:v>
                </c:pt>
                <c:pt idx="173">
                  <c:v>10.33333333333333</c:v>
                </c:pt>
                <c:pt idx="174">
                  <c:v>13.5</c:v>
                </c:pt>
                <c:pt idx="175">
                  <c:v>8.6</c:v>
                </c:pt>
                <c:pt idx="176">
                  <c:v>7.6000000000000014</c:v>
                </c:pt>
                <c:pt idx="177">
                  <c:v>7.3666666666666671</c:v>
                </c:pt>
                <c:pt idx="178">
                  <c:v>4.6000000000000014</c:v>
                </c:pt>
                <c:pt idx="179">
                  <c:v>4.6333333333333337</c:v>
                </c:pt>
                <c:pt idx="180">
                  <c:v>6.2</c:v>
                </c:pt>
                <c:pt idx="181">
                  <c:v>6.6333333333333329</c:v>
                </c:pt>
                <c:pt idx="182">
                  <c:v>8.1666666666666661</c:v>
                </c:pt>
                <c:pt idx="183">
                  <c:v>11.133333333333329</c:v>
                </c:pt>
                <c:pt idx="184">
                  <c:v>13</c:v>
                </c:pt>
                <c:pt idx="185">
                  <c:v>12.96666666666667</c:v>
                </c:pt>
                <c:pt idx="186">
                  <c:v>9.0666666666666664</c:v>
                </c:pt>
                <c:pt idx="187">
                  <c:v>5.4333333333333336</c:v>
                </c:pt>
                <c:pt idx="188">
                  <c:v>5.7666666666666666</c:v>
                </c:pt>
                <c:pt idx="189">
                  <c:v>7.6000000000000014</c:v>
                </c:pt>
                <c:pt idx="190">
                  <c:v>10.56666666666667</c:v>
                </c:pt>
                <c:pt idx="191">
                  <c:v>14.33333333333333</c:v>
                </c:pt>
                <c:pt idx="192">
                  <c:v>6.6333333333333329</c:v>
                </c:pt>
                <c:pt idx="193">
                  <c:v>7.333333333333333</c:v>
                </c:pt>
                <c:pt idx="194">
                  <c:v>4.3666666666666671</c:v>
                </c:pt>
                <c:pt idx="195">
                  <c:v>7.5666666666666673</c:v>
                </c:pt>
                <c:pt idx="196">
                  <c:v>8.2000000000000011</c:v>
                </c:pt>
                <c:pt idx="197">
                  <c:v>10.56666666666667</c:v>
                </c:pt>
                <c:pt idx="198">
                  <c:v>12.46666666666667</c:v>
                </c:pt>
                <c:pt idx="199">
                  <c:v>12.366666666666671</c:v>
                </c:pt>
                <c:pt idx="200">
                  <c:v>9.9</c:v>
                </c:pt>
                <c:pt idx="201">
                  <c:v>9.8333333333333339</c:v>
                </c:pt>
                <c:pt idx="202">
                  <c:v>5</c:v>
                </c:pt>
                <c:pt idx="203">
                  <c:v>8.2000000000000011</c:v>
                </c:pt>
                <c:pt idx="204">
                  <c:v>10.199999999999999</c:v>
                </c:pt>
                <c:pt idx="205">
                  <c:v>19.133333333333329</c:v>
                </c:pt>
                <c:pt idx="206">
                  <c:v>15.43333333333333</c:v>
                </c:pt>
                <c:pt idx="207">
                  <c:v>3.2666666666666671</c:v>
                </c:pt>
                <c:pt idx="208">
                  <c:v>6.0666666666666673</c:v>
                </c:pt>
                <c:pt idx="209">
                  <c:v>5.7333333333333334</c:v>
                </c:pt>
                <c:pt idx="210">
                  <c:v>6.7333333333333334</c:v>
                </c:pt>
                <c:pt idx="211">
                  <c:v>7.666666666666667</c:v>
                </c:pt>
                <c:pt idx="212">
                  <c:v>9.9333333333333336</c:v>
                </c:pt>
                <c:pt idx="213">
                  <c:v>12.56666666666667</c:v>
                </c:pt>
                <c:pt idx="214">
                  <c:v>10.3</c:v>
                </c:pt>
                <c:pt idx="215">
                  <c:v>11.9</c:v>
                </c:pt>
                <c:pt idx="216">
                  <c:v>6.666666666666667</c:v>
                </c:pt>
                <c:pt idx="217">
                  <c:v>8.0666666666666664</c:v>
                </c:pt>
                <c:pt idx="218">
                  <c:v>10.93333333333333</c:v>
                </c:pt>
                <c:pt idx="219">
                  <c:v>19.033333333333331</c:v>
                </c:pt>
                <c:pt idx="220">
                  <c:v>4.5666666666666664</c:v>
                </c:pt>
                <c:pt idx="221">
                  <c:v>2.8666666666666671</c:v>
                </c:pt>
                <c:pt idx="222">
                  <c:v>7.7666666666666657</c:v>
                </c:pt>
                <c:pt idx="223">
                  <c:v>11.83333333333333</c:v>
                </c:pt>
                <c:pt idx="224">
                  <c:v>11.733333333333331</c:v>
                </c:pt>
                <c:pt idx="225">
                  <c:v>7.7666666666666657</c:v>
                </c:pt>
                <c:pt idx="226">
                  <c:v>14</c:v>
                </c:pt>
                <c:pt idx="227">
                  <c:v>5.5</c:v>
                </c:pt>
                <c:pt idx="228">
                  <c:v>3.1</c:v>
                </c:pt>
                <c:pt idx="229">
                  <c:v>5.1000000000000014</c:v>
                </c:pt>
                <c:pt idx="230">
                  <c:v>11.133333333333329</c:v>
                </c:pt>
                <c:pt idx="231">
                  <c:v>9.4333333333333336</c:v>
                </c:pt>
                <c:pt idx="232">
                  <c:v>7.833333333333333</c:v>
                </c:pt>
                <c:pt idx="233">
                  <c:v>7.9333333333333327</c:v>
                </c:pt>
                <c:pt idx="234">
                  <c:v>4.3</c:v>
                </c:pt>
                <c:pt idx="235">
                  <c:v>4</c:v>
                </c:pt>
                <c:pt idx="236">
                  <c:v>7.666666666666667</c:v>
                </c:pt>
                <c:pt idx="237">
                  <c:v>9.3666666666666654</c:v>
                </c:pt>
                <c:pt idx="238">
                  <c:v>6.9000000000000012</c:v>
                </c:pt>
                <c:pt idx="239">
                  <c:v>4.333333333333333</c:v>
                </c:pt>
                <c:pt idx="240">
                  <c:v>5.8999999999999986</c:v>
                </c:pt>
                <c:pt idx="241">
                  <c:v>7.7333333333333343</c:v>
                </c:pt>
                <c:pt idx="242">
                  <c:v>5.1000000000000014</c:v>
                </c:pt>
                <c:pt idx="243">
                  <c:v>6.5666666666666664</c:v>
                </c:pt>
                <c:pt idx="244">
                  <c:v>9</c:v>
                </c:pt>
                <c:pt idx="245">
                  <c:v>12.766666666666669</c:v>
                </c:pt>
                <c:pt idx="246">
                  <c:v>10.33333333333333</c:v>
                </c:pt>
                <c:pt idx="247">
                  <c:v>6.166666666666667</c:v>
                </c:pt>
                <c:pt idx="248">
                  <c:v>4.6000000000000014</c:v>
                </c:pt>
                <c:pt idx="249">
                  <c:v>2.7</c:v>
                </c:pt>
                <c:pt idx="250">
                  <c:v>3.3666666666666671</c:v>
                </c:pt>
                <c:pt idx="251">
                  <c:v>6.333333333333333</c:v>
                </c:pt>
                <c:pt idx="252">
                  <c:v>6.3666666666666671</c:v>
                </c:pt>
                <c:pt idx="253">
                  <c:v>6.4333333333333336</c:v>
                </c:pt>
                <c:pt idx="254">
                  <c:v>5.6999999999999993</c:v>
                </c:pt>
                <c:pt idx="255">
                  <c:v>5.8</c:v>
                </c:pt>
                <c:pt idx="256">
                  <c:v>5.7</c:v>
                </c:pt>
                <c:pt idx="257">
                  <c:v>7.3</c:v>
                </c:pt>
                <c:pt idx="258">
                  <c:v>7.4000000000000012</c:v>
                </c:pt>
                <c:pt idx="259">
                  <c:v>13.8</c:v>
                </c:pt>
                <c:pt idx="260">
                  <c:v>8.5</c:v>
                </c:pt>
                <c:pt idx="261">
                  <c:v>9.1333333333333329</c:v>
                </c:pt>
                <c:pt idx="262">
                  <c:v>8</c:v>
                </c:pt>
                <c:pt idx="263">
                  <c:v>4.8</c:v>
                </c:pt>
                <c:pt idx="264">
                  <c:v>8.9333333333333336</c:v>
                </c:pt>
                <c:pt idx="265">
                  <c:v>6.333333333333333</c:v>
                </c:pt>
                <c:pt idx="266">
                  <c:v>6.5333333333333341</c:v>
                </c:pt>
                <c:pt idx="267">
                  <c:v>7.7</c:v>
                </c:pt>
                <c:pt idx="268">
                  <c:v>4.5333333333333341</c:v>
                </c:pt>
                <c:pt idx="269">
                  <c:v>4.2</c:v>
                </c:pt>
                <c:pt idx="270">
                  <c:v>3.2666666666666671</c:v>
                </c:pt>
                <c:pt idx="271">
                  <c:v>5.0000000000000009</c:v>
                </c:pt>
                <c:pt idx="272">
                  <c:v>5.2666666666666666</c:v>
                </c:pt>
                <c:pt idx="273">
                  <c:v>7.2333333333333343</c:v>
                </c:pt>
                <c:pt idx="274">
                  <c:v>9.3666666666666671</c:v>
                </c:pt>
                <c:pt idx="275">
                  <c:v>10.16666666666667</c:v>
                </c:pt>
                <c:pt idx="276">
                  <c:v>5.8</c:v>
                </c:pt>
                <c:pt idx="277">
                  <c:v>5.3</c:v>
                </c:pt>
                <c:pt idx="278">
                  <c:v>10.233333333333331</c:v>
                </c:pt>
                <c:pt idx="279">
                  <c:v>8.5333333333333332</c:v>
                </c:pt>
                <c:pt idx="280">
                  <c:v>6.8</c:v>
                </c:pt>
                <c:pt idx="281">
                  <c:v>7.333333333333333</c:v>
                </c:pt>
                <c:pt idx="282">
                  <c:v>6.9333333333333336</c:v>
                </c:pt>
                <c:pt idx="283">
                  <c:v>4</c:v>
                </c:pt>
                <c:pt idx="284">
                  <c:v>3.4</c:v>
                </c:pt>
                <c:pt idx="285">
                  <c:v>6.7333333333333334</c:v>
                </c:pt>
                <c:pt idx="286">
                  <c:v>7.2</c:v>
                </c:pt>
                <c:pt idx="287">
                  <c:v>6.6333333333333329</c:v>
                </c:pt>
                <c:pt idx="288">
                  <c:v>6.4666666666666659</c:v>
                </c:pt>
                <c:pt idx="289">
                  <c:v>8.5666666666666664</c:v>
                </c:pt>
                <c:pt idx="290">
                  <c:v>7.1000000000000014</c:v>
                </c:pt>
                <c:pt idx="291">
                  <c:v>4</c:v>
                </c:pt>
                <c:pt idx="292">
                  <c:v>6.166666666666667</c:v>
                </c:pt>
                <c:pt idx="293">
                  <c:v>9.1333333333333329</c:v>
                </c:pt>
                <c:pt idx="294">
                  <c:v>9.2999999999999989</c:v>
                </c:pt>
                <c:pt idx="295">
                  <c:v>9.0333333333333332</c:v>
                </c:pt>
                <c:pt idx="296">
                  <c:v>9.0666666666666664</c:v>
                </c:pt>
                <c:pt idx="297">
                  <c:v>6.7333333333333334</c:v>
                </c:pt>
                <c:pt idx="298">
                  <c:v>5.3666666666666671</c:v>
                </c:pt>
                <c:pt idx="299">
                  <c:v>7.5666666666666664</c:v>
                </c:pt>
                <c:pt idx="300">
                  <c:v>4.5</c:v>
                </c:pt>
                <c:pt idx="301">
                  <c:v>5.2</c:v>
                </c:pt>
                <c:pt idx="302">
                  <c:v>3.8</c:v>
                </c:pt>
                <c:pt idx="303">
                  <c:v>3.5333333333333332</c:v>
                </c:pt>
                <c:pt idx="304">
                  <c:v>3.6</c:v>
                </c:pt>
                <c:pt idx="305">
                  <c:v>3.5</c:v>
                </c:pt>
                <c:pt idx="306">
                  <c:v>7.5333333333333341</c:v>
                </c:pt>
                <c:pt idx="307">
                  <c:v>7.5</c:v>
                </c:pt>
                <c:pt idx="308">
                  <c:v>6.6000000000000014</c:v>
                </c:pt>
                <c:pt idx="309">
                  <c:v>5.7666666666666666</c:v>
                </c:pt>
                <c:pt idx="310">
                  <c:v>3.9</c:v>
                </c:pt>
                <c:pt idx="311">
                  <c:v>2.7999999999999989</c:v>
                </c:pt>
                <c:pt idx="312">
                  <c:v>2.5666666666666669</c:v>
                </c:pt>
                <c:pt idx="313">
                  <c:v>5.0333333333333341</c:v>
                </c:pt>
                <c:pt idx="314">
                  <c:v>7.1000000000000014</c:v>
                </c:pt>
                <c:pt idx="315">
                  <c:v>7.8</c:v>
                </c:pt>
                <c:pt idx="316">
                  <c:v>6.0666666666666664</c:v>
                </c:pt>
                <c:pt idx="317">
                  <c:v>5.7333333333333334</c:v>
                </c:pt>
                <c:pt idx="318">
                  <c:v>4.3666666666666663</c:v>
                </c:pt>
                <c:pt idx="319">
                  <c:v>3.5</c:v>
                </c:pt>
                <c:pt idx="320">
                  <c:v>5.833333333333333</c:v>
                </c:pt>
                <c:pt idx="321">
                  <c:v>7.3666666666666671</c:v>
                </c:pt>
                <c:pt idx="322">
                  <c:v>5.333333333333333</c:v>
                </c:pt>
                <c:pt idx="323">
                  <c:v>5.6000000000000014</c:v>
                </c:pt>
                <c:pt idx="324">
                  <c:v>9.1666666666666661</c:v>
                </c:pt>
                <c:pt idx="325">
                  <c:v>5.7333333333333334</c:v>
                </c:pt>
                <c:pt idx="326">
                  <c:v>2.9666666666666659</c:v>
                </c:pt>
                <c:pt idx="327">
                  <c:v>5.0333333333333332</c:v>
                </c:pt>
                <c:pt idx="328">
                  <c:v>4.9333333333333336</c:v>
                </c:pt>
                <c:pt idx="329">
                  <c:v>4.833333333333333</c:v>
                </c:pt>
                <c:pt idx="330">
                  <c:v>5.7333333333333334</c:v>
                </c:pt>
                <c:pt idx="331">
                  <c:v>5.9666666666666659</c:v>
                </c:pt>
                <c:pt idx="332">
                  <c:v>5.8</c:v>
                </c:pt>
                <c:pt idx="333">
                  <c:v>4.6000000000000014</c:v>
                </c:pt>
                <c:pt idx="334">
                  <c:v>5.5666666666666664</c:v>
                </c:pt>
                <c:pt idx="335">
                  <c:v>9.2333333333333343</c:v>
                </c:pt>
                <c:pt idx="336">
                  <c:v>9.6</c:v>
                </c:pt>
                <c:pt idx="337">
                  <c:v>7.9666666666666659</c:v>
                </c:pt>
                <c:pt idx="338">
                  <c:v>9.9666666666666668</c:v>
                </c:pt>
                <c:pt idx="339">
                  <c:v>10.1</c:v>
                </c:pt>
                <c:pt idx="340">
                  <c:v>4.5666666666666664</c:v>
                </c:pt>
                <c:pt idx="341">
                  <c:v>7.4000000000000012</c:v>
                </c:pt>
                <c:pt idx="342">
                  <c:v>9.4333333333333336</c:v>
                </c:pt>
                <c:pt idx="343">
                  <c:v>8.7666666666666675</c:v>
                </c:pt>
                <c:pt idx="344">
                  <c:v>6.4666666666666659</c:v>
                </c:pt>
                <c:pt idx="345">
                  <c:v>5.9000000000000012</c:v>
                </c:pt>
                <c:pt idx="346">
                  <c:v>4.2333333333333334</c:v>
                </c:pt>
                <c:pt idx="347">
                  <c:v>3.433333333333334</c:v>
                </c:pt>
                <c:pt idx="348">
                  <c:v>5.3666666666666671</c:v>
                </c:pt>
                <c:pt idx="349">
                  <c:v>5.5</c:v>
                </c:pt>
                <c:pt idx="350">
                  <c:v>6.0333333333333341</c:v>
                </c:pt>
                <c:pt idx="351">
                  <c:v>8.6</c:v>
                </c:pt>
                <c:pt idx="352">
                  <c:v>9.2666666666666675</c:v>
                </c:pt>
                <c:pt idx="353">
                  <c:v>6.7666666666666666</c:v>
                </c:pt>
                <c:pt idx="354">
                  <c:v>3.9666666666666668</c:v>
                </c:pt>
                <c:pt idx="355">
                  <c:v>8.0500000000000007</c:v>
                </c:pt>
                <c:pt idx="356">
                  <c:v>7.1999999999999993</c:v>
                </c:pt>
                <c:pt idx="357">
                  <c:v>8.7999999999999989</c:v>
                </c:pt>
                <c:pt idx="358">
                  <c:v>6.7</c:v>
                </c:pt>
                <c:pt idx="359">
                  <c:v>5.833333333333333</c:v>
                </c:pt>
                <c:pt idx="360">
                  <c:v>3.6</c:v>
                </c:pt>
                <c:pt idx="361">
                  <c:v>2.7</c:v>
                </c:pt>
                <c:pt idx="362">
                  <c:v>4.3666666666666671</c:v>
                </c:pt>
                <c:pt idx="363">
                  <c:v>7.166666666666667</c:v>
                </c:pt>
                <c:pt idx="364">
                  <c:v>9.9</c:v>
                </c:pt>
                <c:pt idx="365">
                  <c:v>8.1</c:v>
                </c:pt>
                <c:pt idx="366">
                  <c:v>8.8333333333333339</c:v>
                </c:pt>
                <c:pt idx="367">
                  <c:v>5.833333333333333</c:v>
                </c:pt>
                <c:pt idx="368">
                  <c:v>4.166666666666667</c:v>
                </c:pt>
                <c:pt idx="369">
                  <c:v>6</c:v>
                </c:pt>
                <c:pt idx="370">
                  <c:v>6.8666666666666671</c:v>
                </c:pt>
                <c:pt idx="371">
                  <c:v>6.3666666666666671</c:v>
                </c:pt>
                <c:pt idx="372">
                  <c:v>8.5</c:v>
                </c:pt>
                <c:pt idx="373">
                  <c:v>6.0999999999999988</c:v>
                </c:pt>
                <c:pt idx="374">
                  <c:v>5</c:v>
                </c:pt>
                <c:pt idx="375">
                  <c:v>4.5333333333333341</c:v>
                </c:pt>
                <c:pt idx="376">
                  <c:v>6.4333333333333327</c:v>
                </c:pt>
                <c:pt idx="377">
                  <c:v>7.0333333333333341</c:v>
                </c:pt>
                <c:pt idx="378">
                  <c:v>6.3</c:v>
                </c:pt>
                <c:pt idx="379">
                  <c:v>8.3333333333333339</c:v>
                </c:pt>
                <c:pt idx="380">
                  <c:v>6.833333333333333</c:v>
                </c:pt>
                <c:pt idx="381">
                  <c:v>4.833333333333333</c:v>
                </c:pt>
                <c:pt idx="382">
                  <c:v>3.833333333333333</c:v>
                </c:pt>
                <c:pt idx="383">
                  <c:v>6.9000000000000012</c:v>
                </c:pt>
                <c:pt idx="384">
                  <c:v>7.2666666666666666</c:v>
                </c:pt>
                <c:pt idx="385">
                  <c:v>8</c:v>
                </c:pt>
                <c:pt idx="386">
                  <c:v>8.4666666666666668</c:v>
                </c:pt>
                <c:pt idx="387">
                  <c:v>7.4666666666666677</c:v>
                </c:pt>
                <c:pt idx="388">
                  <c:v>4.8999999999999986</c:v>
                </c:pt>
                <c:pt idx="389">
                  <c:v>4.5666666666666664</c:v>
                </c:pt>
                <c:pt idx="390">
                  <c:v>6.333333333333333</c:v>
                </c:pt>
                <c:pt idx="391">
                  <c:v>5.8</c:v>
                </c:pt>
                <c:pt idx="392">
                  <c:v>5.1333333333333337</c:v>
                </c:pt>
                <c:pt idx="393">
                  <c:v>5.0666666666666664</c:v>
                </c:pt>
                <c:pt idx="394">
                  <c:v>7.0333333333333341</c:v>
                </c:pt>
                <c:pt idx="395">
                  <c:v>6.333333333333333</c:v>
                </c:pt>
                <c:pt idx="396">
                  <c:v>4.6000000000000014</c:v>
                </c:pt>
                <c:pt idx="397">
                  <c:v>7.6333333333333329</c:v>
                </c:pt>
                <c:pt idx="398">
                  <c:v>6.2666666666666666</c:v>
                </c:pt>
                <c:pt idx="399">
                  <c:v>5.4000000000000012</c:v>
                </c:pt>
                <c:pt idx="400">
                  <c:v>5.2333333333333334</c:v>
                </c:pt>
                <c:pt idx="401">
                  <c:v>3.9</c:v>
                </c:pt>
                <c:pt idx="402">
                  <c:v>4.3499999999999996</c:v>
                </c:pt>
                <c:pt idx="403">
                  <c:v>2.7333333333333329</c:v>
                </c:pt>
                <c:pt idx="404">
                  <c:v>4.5333333333333341</c:v>
                </c:pt>
                <c:pt idx="405">
                  <c:v>7.5333333333333341</c:v>
                </c:pt>
                <c:pt idx="406">
                  <c:v>4.8666666666666671</c:v>
                </c:pt>
                <c:pt idx="407">
                  <c:v>5.2333333333333334</c:v>
                </c:pt>
                <c:pt idx="408">
                  <c:v>7.833333333333333</c:v>
                </c:pt>
                <c:pt idx="409">
                  <c:v>6.0666666666666664</c:v>
                </c:pt>
                <c:pt idx="410">
                  <c:v>7.2</c:v>
                </c:pt>
                <c:pt idx="411">
                  <c:v>6.9333333333333336</c:v>
                </c:pt>
                <c:pt idx="412">
                  <c:v>4.2333333333333334</c:v>
                </c:pt>
                <c:pt idx="413">
                  <c:v>4.5333333333333332</c:v>
                </c:pt>
                <c:pt idx="414">
                  <c:v>5.5666666666666664</c:v>
                </c:pt>
                <c:pt idx="415">
                  <c:v>8.9</c:v>
                </c:pt>
                <c:pt idx="416">
                  <c:v>6.9666666666666659</c:v>
                </c:pt>
                <c:pt idx="417">
                  <c:v>3.5</c:v>
                </c:pt>
                <c:pt idx="418">
                  <c:v>4.7666666666666666</c:v>
                </c:pt>
                <c:pt idx="419">
                  <c:v>5.8</c:v>
                </c:pt>
                <c:pt idx="420">
                  <c:v>3.8666666666666671</c:v>
                </c:pt>
                <c:pt idx="421">
                  <c:v>4.8</c:v>
                </c:pt>
                <c:pt idx="422">
                  <c:v>6.9666666666666659</c:v>
                </c:pt>
                <c:pt idx="423">
                  <c:v>6.3666666666666671</c:v>
                </c:pt>
                <c:pt idx="424">
                  <c:v>6.0666666666666664</c:v>
                </c:pt>
                <c:pt idx="425">
                  <c:v>6.4666666666666659</c:v>
                </c:pt>
                <c:pt idx="426">
                  <c:v>6</c:v>
                </c:pt>
                <c:pt idx="427">
                  <c:v>6.2666666666666657</c:v>
                </c:pt>
                <c:pt idx="428">
                  <c:v>4.8</c:v>
                </c:pt>
                <c:pt idx="429">
                  <c:v>4.8</c:v>
                </c:pt>
                <c:pt idx="430">
                  <c:v>4.6000000000000014</c:v>
                </c:pt>
                <c:pt idx="431">
                  <c:v>4.7</c:v>
                </c:pt>
                <c:pt idx="432">
                  <c:v>9.1333333333333329</c:v>
                </c:pt>
                <c:pt idx="433">
                  <c:v>10.199999999999999</c:v>
                </c:pt>
                <c:pt idx="434">
                  <c:v>13</c:v>
                </c:pt>
                <c:pt idx="435">
                  <c:v>11.16666666666667</c:v>
                </c:pt>
                <c:pt idx="436">
                  <c:v>5.6000000000000014</c:v>
                </c:pt>
                <c:pt idx="437">
                  <c:v>4.7333333333333334</c:v>
                </c:pt>
                <c:pt idx="438">
                  <c:v>3.666666666666667</c:v>
                </c:pt>
                <c:pt idx="439">
                  <c:v>7.6000000000000014</c:v>
                </c:pt>
                <c:pt idx="440">
                  <c:v>10.96666666666667</c:v>
                </c:pt>
                <c:pt idx="441">
                  <c:v>9.5</c:v>
                </c:pt>
                <c:pt idx="442">
                  <c:v>5.8666666666666663</c:v>
                </c:pt>
                <c:pt idx="443">
                  <c:v>6.7</c:v>
                </c:pt>
                <c:pt idx="444">
                  <c:v>7.7</c:v>
                </c:pt>
                <c:pt idx="445">
                  <c:v>5.9333333333333336</c:v>
                </c:pt>
                <c:pt idx="446">
                  <c:v>10.83333333333333</c:v>
                </c:pt>
                <c:pt idx="447">
                  <c:v>7.5666666666666664</c:v>
                </c:pt>
                <c:pt idx="448">
                  <c:v>11.7</c:v>
                </c:pt>
                <c:pt idx="449">
                  <c:v>15.2</c:v>
                </c:pt>
                <c:pt idx="450">
                  <c:v>20.8</c:v>
                </c:pt>
                <c:pt idx="451">
                  <c:v>11.866666666666671</c:v>
                </c:pt>
                <c:pt idx="452">
                  <c:v>5.6000000000000014</c:v>
                </c:pt>
                <c:pt idx="453">
                  <c:v>8.4</c:v>
                </c:pt>
                <c:pt idx="454">
                  <c:v>16.833333333333329</c:v>
                </c:pt>
                <c:pt idx="455">
                  <c:v>16.7</c:v>
                </c:pt>
                <c:pt idx="456">
                  <c:v>15.43333333333333</c:v>
                </c:pt>
                <c:pt idx="457">
                  <c:v>13.56666666666667</c:v>
                </c:pt>
                <c:pt idx="458">
                  <c:v>6.5333333333333341</c:v>
                </c:pt>
                <c:pt idx="459">
                  <c:v>6.7666666666666666</c:v>
                </c:pt>
                <c:pt idx="460">
                  <c:v>8.6333333333333329</c:v>
                </c:pt>
                <c:pt idx="461">
                  <c:v>10.766666666666669</c:v>
                </c:pt>
                <c:pt idx="462">
                  <c:v>13.266666666666669</c:v>
                </c:pt>
                <c:pt idx="463">
                  <c:v>11.5</c:v>
                </c:pt>
                <c:pt idx="464">
                  <c:v>10.7</c:v>
                </c:pt>
                <c:pt idx="465">
                  <c:v>9.0666666666666682</c:v>
                </c:pt>
                <c:pt idx="466">
                  <c:v>7.8000000000000007</c:v>
                </c:pt>
                <c:pt idx="467">
                  <c:v>8.2000000000000011</c:v>
                </c:pt>
                <c:pt idx="468">
                  <c:v>8.4333333333333318</c:v>
                </c:pt>
                <c:pt idx="469">
                  <c:v>10</c:v>
                </c:pt>
                <c:pt idx="470">
                  <c:v>11.16666666666667</c:v>
                </c:pt>
                <c:pt idx="471">
                  <c:v>8.6</c:v>
                </c:pt>
                <c:pt idx="472">
                  <c:v>8.3666666666666671</c:v>
                </c:pt>
                <c:pt idx="473">
                  <c:v>3.9</c:v>
                </c:pt>
                <c:pt idx="474">
                  <c:v>8.4666666666666668</c:v>
                </c:pt>
                <c:pt idx="475">
                  <c:v>11.5</c:v>
                </c:pt>
                <c:pt idx="476">
                  <c:v>7.166666666666667</c:v>
                </c:pt>
                <c:pt idx="477">
                  <c:v>8.3666666666666671</c:v>
                </c:pt>
                <c:pt idx="478">
                  <c:v>9.9666666666666668</c:v>
                </c:pt>
                <c:pt idx="479">
                  <c:v>9.2333333333333343</c:v>
                </c:pt>
                <c:pt idx="480">
                  <c:v>6.0333333333333341</c:v>
                </c:pt>
                <c:pt idx="481">
                  <c:v>8.7000000000000011</c:v>
                </c:pt>
                <c:pt idx="482">
                  <c:v>9.4</c:v>
                </c:pt>
                <c:pt idx="483">
                  <c:v>6.833333333333333</c:v>
                </c:pt>
                <c:pt idx="484">
                  <c:v>10.233333333333331</c:v>
                </c:pt>
                <c:pt idx="485">
                  <c:v>15.56666666666667</c:v>
                </c:pt>
                <c:pt idx="486">
                  <c:v>12.766666666666669</c:v>
                </c:pt>
                <c:pt idx="487">
                  <c:v>8.4333333333333336</c:v>
                </c:pt>
                <c:pt idx="488">
                  <c:v>11.06666666666667</c:v>
                </c:pt>
                <c:pt idx="489">
                  <c:v>8.4666666666666668</c:v>
                </c:pt>
                <c:pt idx="490">
                  <c:v>8.7000000000000011</c:v>
                </c:pt>
                <c:pt idx="491">
                  <c:v>9.0666666666666664</c:v>
                </c:pt>
                <c:pt idx="492">
                  <c:v>14.266666666666669</c:v>
                </c:pt>
                <c:pt idx="493">
                  <c:v>12.03333333333333</c:v>
                </c:pt>
                <c:pt idx="494">
                  <c:v>4.8</c:v>
                </c:pt>
                <c:pt idx="495">
                  <c:v>7.5</c:v>
                </c:pt>
                <c:pt idx="496">
                  <c:v>7.7666666666666657</c:v>
                </c:pt>
                <c:pt idx="497">
                  <c:v>9.4</c:v>
                </c:pt>
                <c:pt idx="498">
                  <c:v>10.866666666666671</c:v>
                </c:pt>
                <c:pt idx="499">
                  <c:v>8.4333333333333336</c:v>
                </c:pt>
                <c:pt idx="500">
                  <c:v>11.7</c:v>
                </c:pt>
                <c:pt idx="501">
                  <c:v>11.03333333333333</c:v>
                </c:pt>
                <c:pt idx="502">
                  <c:v>13.83333333333333</c:v>
                </c:pt>
                <c:pt idx="503">
                  <c:v>19.5</c:v>
                </c:pt>
                <c:pt idx="504">
                  <c:v>21.75</c:v>
                </c:pt>
                <c:pt idx="505">
                  <c:v>22.9</c:v>
                </c:pt>
                <c:pt idx="506">
                  <c:v>11</c:v>
                </c:pt>
                <c:pt idx="507">
                  <c:v>9.6</c:v>
                </c:pt>
                <c:pt idx="508">
                  <c:v>6.1000000000000014</c:v>
                </c:pt>
                <c:pt idx="509">
                  <c:v>9.9666666666666668</c:v>
                </c:pt>
                <c:pt idx="510">
                  <c:v>10.1</c:v>
                </c:pt>
                <c:pt idx="511">
                  <c:v>16.2</c:v>
                </c:pt>
                <c:pt idx="512">
                  <c:v>13.3</c:v>
                </c:pt>
                <c:pt idx="513">
                  <c:v>13.6</c:v>
                </c:pt>
                <c:pt idx="514">
                  <c:v>15.233333333333331</c:v>
                </c:pt>
                <c:pt idx="515">
                  <c:v>12.33333333333333</c:v>
                </c:pt>
                <c:pt idx="516">
                  <c:v>16.43333333333333</c:v>
                </c:pt>
                <c:pt idx="517">
                  <c:v>12.766666666666669</c:v>
                </c:pt>
                <c:pt idx="518">
                  <c:v>6.3666666666666671</c:v>
                </c:pt>
                <c:pt idx="519">
                  <c:v>10.1</c:v>
                </c:pt>
                <c:pt idx="520">
                  <c:v>10.3</c:v>
                </c:pt>
                <c:pt idx="521">
                  <c:v>6.5</c:v>
                </c:pt>
                <c:pt idx="522">
                  <c:v>6.5666666666666664</c:v>
                </c:pt>
                <c:pt idx="523">
                  <c:v>12.866666666666671</c:v>
                </c:pt>
                <c:pt idx="524">
                  <c:v>7.2666666666666657</c:v>
                </c:pt>
                <c:pt idx="525">
                  <c:v>6.8666666666666671</c:v>
                </c:pt>
                <c:pt idx="526">
                  <c:v>8.7000000000000011</c:v>
                </c:pt>
                <c:pt idx="527">
                  <c:v>9.4333333333333336</c:v>
                </c:pt>
                <c:pt idx="528">
                  <c:v>9.6</c:v>
                </c:pt>
                <c:pt idx="529">
                  <c:v>8.6</c:v>
                </c:pt>
                <c:pt idx="530">
                  <c:v>14.03333333333333</c:v>
                </c:pt>
                <c:pt idx="531">
                  <c:v>17.399999999999999</c:v>
                </c:pt>
                <c:pt idx="532">
                  <c:v>6.5333333333333341</c:v>
                </c:pt>
                <c:pt idx="533">
                  <c:v>6.3666666666666663</c:v>
                </c:pt>
                <c:pt idx="534">
                  <c:v>7.8</c:v>
                </c:pt>
                <c:pt idx="535">
                  <c:v>6.6333333333333329</c:v>
                </c:pt>
                <c:pt idx="536">
                  <c:v>6.9000000000000012</c:v>
                </c:pt>
                <c:pt idx="537">
                  <c:v>14.7</c:v>
                </c:pt>
                <c:pt idx="538">
                  <c:v>14.53333333333333</c:v>
                </c:pt>
                <c:pt idx="539">
                  <c:v>15.53333333333333</c:v>
                </c:pt>
                <c:pt idx="540">
                  <c:v>16.266666666666669</c:v>
                </c:pt>
                <c:pt idx="541">
                  <c:v>15.233333333333331</c:v>
                </c:pt>
                <c:pt idx="542">
                  <c:v>15.43333333333333</c:v>
                </c:pt>
                <c:pt idx="543">
                  <c:v>11.9</c:v>
                </c:pt>
                <c:pt idx="544">
                  <c:v>16.033333333333331</c:v>
                </c:pt>
                <c:pt idx="545">
                  <c:v>18.466666666666669</c:v>
                </c:pt>
                <c:pt idx="546">
                  <c:v>20.93333333333333</c:v>
                </c:pt>
                <c:pt idx="547">
                  <c:v>11.16666666666667</c:v>
                </c:pt>
                <c:pt idx="548">
                  <c:v>5</c:v>
                </c:pt>
                <c:pt idx="549">
                  <c:v>5.8666666666666671</c:v>
                </c:pt>
                <c:pt idx="550">
                  <c:v>3.3</c:v>
                </c:pt>
                <c:pt idx="551">
                  <c:v>4.8999999999999986</c:v>
                </c:pt>
                <c:pt idx="552">
                  <c:v>5.5</c:v>
                </c:pt>
                <c:pt idx="553">
                  <c:v>7.666666666666667</c:v>
                </c:pt>
                <c:pt idx="554">
                  <c:v>9.7333333333333325</c:v>
                </c:pt>
                <c:pt idx="555">
                  <c:v>11.733333333333331</c:v>
                </c:pt>
                <c:pt idx="556">
                  <c:v>8.2666666666666675</c:v>
                </c:pt>
                <c:pt idx="557">
                  <c:v>6.1333333333333329</c:v>
                </c:pt>
                <c:pt idx="558">
                  <c:v>4.7333333333333334</c:v>
                </c:pt>
                <c:pt idx="559">
                  <c:v>4.8000000000000007</c:v>
                </c:pt>
                <c:pt idx="560">
                  <c:v>8.7000000000000011</c:v>
                </c:pt>
                <c:pt idx="561">
                  <c:v>9.8666666666666671</c:v>
                </c:pt>
                <c:pt idx="562">
                  <c:v>11.7</c:v>
                </c:pt>
                <c:pt idx="563">
                  <c:v>11.266666666666669</c:v>
                </c:pt>
                <c:pt idx="564">
                  <c:v>7.6333333333333329</c:v>
                </c:pt>
                <c:pt idx="565">
                  <c:v>12.06666666666667</c:v>
                </c:pt>
                <c:pt idx="566">
                  <c:v>9.7999999999999989</c:v>
                </c:pt>
                <c:pt idx="567">
                  <c:v>6.5</c:v>
                </c:pt>
                <c:pt idx="568">
                  <c:v>5.5</c:v>
                </c:pt>
                <c:pt idx="569">
                  <c:v>6.2666666666666666</c:v>
                </c:pt>
                <c:pt idx="570">
                  <c:v>6.666666666666667</c:v>
                </c:pt>
                <c:pt idx="571">
                  <c:v>6.8999999999999986</c:v>
                </c:pt>
                <c:pt idx="572">
                  <c:v>8.8666666666666671</c:v>
                </c:pt>
                <c:pt idx="573">
                  <c:v>10.56666666666667</c:v>
                </c:pt>
                <c:pt idx="574">
                  <c:v>4.0666666666666673</c:v>
                </c:pt>
                <c:pt idx="575">
                  <c:v>5</c:v>
                </c:pt>
                <c:pt idx="576">
                  <c:v>7.3666666666666671</c:v>
                </c:pt>
                <c:pt idx="577">
                  <c:v>7.0333333333333341</c:v>
                </c:pt>
                <c:pt idx="578">
                  <c:v>6.2333333333333334</c:v>
                </c:pt>
                <c:pt idx="579">
                  <c:v>11.8</c:v>
                </c:pt>
                <c:pt idx="580">
                  <c:v>12.233333333333331</c:v>
                </c:pt>
                <c:pt idx="581">
                  <c:v>6.4333333333333336</c:v>
                </c:pt>
                <c:pt idx="582">
                  <c:v>5.0666666666666664</c:v>
                </c:pt>
              </c:numCache>
            </c:numRef>
          </c:yVal>
          <c:smooth val="1"/>
        </c:ser>
        <c:ser>
          <c:idx val="1"/>
          <c:order val="3"/>
          <c:tx>
            <c:v>Predicted</c:v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巴西!$A$585:$A$645</c:f>
              <c:numCache>
                <c:formatCode>m/d/yyyy</c:formatCode>
                <c:ptCount val="6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</c:numCache>
            </c:numRef>
          </c:xVal>
          <c:yVal>
            <c:numRef>
              <c:f>巴西!$C$585:$C$645</c:f>
              <c:numCache>
                <c:formatCode>General</c:formatCode>
                <c:ptCount val="61"/>
                <c:pt idx="0">
                  <c:v>7.2425343303159604</c:v>
                </c:pt>
                <c:pt idx="1">
                  <c:v>7.7855988786359198</c:v>
                </c:pt>
                <c:pt idx="2">
                  <c:v>7.4613382224377398</c:v>
                </c:pt>
                <c:pt idx="3">
                  <c:v>8.5053652740810701</c:v>
                </c:pt>
                <c:pt idx="4">
                  <c:v>8.8980287221651597</c:v>
                </c:pt>
                <c:pt idx="5">
                  <c:v>7.6945792569107798</c:v>
                </c:pt>
                <c:pt idx="6">
                  <c:v>7.7016673477869899</c:v>
                </c:pt>
                <c:pt idx="7">
                  <c:v>8.7932191460320901</c:v>
                </c:pt>
                <c:pt idx="8">
                  <c:v>8.2625513350878297</c:v>
                </c:pt>
                <c:pt idx="9">
                  <c:v>7.4154848430267002</c:v>
                </c:pt>
                <c:pt idx="10">
                  <c:v>8.3406141249377299</c:v>
                </c:pt>
                <c:pt idx="11">
                  <c:v>8.7917638151345194</c:v>
                </c:pt>
                <c:pt idx="12">
                  <c:v>7.6824367418491297</c:v>
                </c:pt>
                <c:pt idx="13">
                  <c:v>7.7363399559537704</c:v>
                </c:pt>
                <c:pt idx="14">
                  <c:v>8.8269046195057701</c:v>
                </c:pt>
                <c:pt idx="15">
                  <c:v>8.2967084706851804</c:v>
                </c:pt>
                <c:pt idx="16">
                  <c:v>7.4545439935424804</c:v>
                </c:pt>
                <c:pt idx="17">
                  <c:v>8.3670271933261198</c:v>
                </c:pt>
                <c:pt idx="18">
                  <c:v>8.8099895728313093</c:v>
                </c:pt>
                <c:pt idx="19">
                  <c:v>7.7128049898918398</c:v>
                </c:pt>
                <c:pt idx="20">
                  <c:v>7.7688031760828302</c:v>
                </c:pt>
                <c:pt idx="21">
                  <c:v>8.8469769396340592</c:v>
                </c:pt>
                <c:pt idx="22">
                  <c:v>8.3208933867803996</c:v>
                </c:pt>
                <c:pt idx="23">
                  <c:v>7.4896028011247102</c:v>
                </c:pt>
                <c:pt idx="24">
                  <c:v>8.3932277971672509</c:v>
                </c:pt>
                <c:pt idx="25">
                  <c:v>8.8292535467508202</c:v>
                </c:pt>
                <c:pt idx="26">
                  <c:v>7.74393280759534</c:v>
                </c:pt>
                <c:pt idx="27">
                  <c:v>7.8015378782803397</c:v>
                </c:pt>
                <c:pt idx="28">
                  <c:v>8.8671625688016196</c:v>
                </c:pt>
                <c:pt idx="29">
                  <c:v>8.3450620777145197</c:v>
                </c:pt>
                <c:pt idx="30">
                  <c:v>7.5245123374270904</c:v>
                </c:pt>
                <c:pt idx="31">
                  <c:v>8.4193910199614006</c:v>
                </c:pt>
                <c:pt idx="32">
                  <c:v>8.8486021148642209</c:v>
                </c:pt>
                <c:pt idx="33">
                  <c:v>7.7750314053901803</c:v>
                </c:pt>
                <c:pt idx="34">
                  <c:v>7.8342017071600996</c:v>
                </c:pt>
                <c:pt idx="35">
                  <c:v>8.8874173592674595</c:v>
                </c:pt>
                <c:pt idx="36">
                  <c:v>8.3692771222209608</c:v>
                </c:pt>
                <c:pt idx="37">
                  <c:v>7.5593349349191801</c:v>
                </c:pt>
                <c:pt idx="38">
                  <c:v>8.4455469212723902</c:v>
                </c:pt>
                <c:pt idx="39">
                  <c:v>8.8680400200510707</c:v>
                </c:pt>
                <c:pt idx="40">
                  <c:v>7.8060970471705096</c:v>
                </c:pt>
                <c:pt idx="41">
                  <c:v>7.8667909144827997</c:v>
                </c:pt>
                <c:pt idx="42">
                  <c:v>8.9077381626914605</c:v>
                </c:pt>
                <c:pt idx="43">
                  <c:v>8.39353721971389</c:v>
                </c:pt>
                <c:pt idx="44">
                  <c:v>7.5940717264270097</c:v>
                </c:pt>
                <c:pt idx="45">
                  <c:v>8.47169610696068</c:v>
                </c:pt>
                <c:pt idx="46">
                  <c:v>8.8875664491218096</c:v>
                </c:pt>
                <c:pt idx="47">
                  <c:v>7.8371299981515197</c:v>
                </c:pt>
                <c:pt idx="48">
                  <c:v>7.8993064212522199</c:v>
                </c:pt>
                <c:pt idx="49">
                  <c:v>8.9281243388818101</c:v>
                </c:pt>
                <c:pt idx="50">
                  <c:v>8.4178416987110598</c:v>
                </c:pt>
                <c:pt idx="51">
                  <c:v>7.62872360955968</c:v>
                </c:pt>
                <c:pt idx="52">
                  <c:v>8.4978388273520196</c:v>
                </c:pt>
                <c:pt idx="53">
                  <c:v>8.9071803917882502</c:v>
                </c:pt>
                <c:pt idx="54">
                  <c:v>7.8681304605835702</c:v>
                </c:pt>
                <c:pt idx="55">
                  <c:v>7.9317491475328197</c:v>
                </c:pt>
                <c:pt idx="56">
                  <c:v>8.9485752785732195</c:v>
                </c:pt>
                <c:pt idx="57">
                  <c:v>8.4421899135838103</c:v>
                </c:pt>
                <c:pt idx="58">
                  <c:v>7.6632914787420798</c:v>
                </c:pt>
                <c:pt idx="59">
                  <c:v>8.52397532787767</c:v>
                </c:pt>
                <c:pt idx="60">
                  <c:v>8.9268808471573404</c:v>
                </c:pt>
              </c:numCache>
            </c:numRef>
          </c:yVal>
          <c:smooth val="1"/>
        </c:ser>
        <c:ser>
          <c:idx val="3"/>
          <c:order val="4"/>
          <c:spPr>
            <a:ln w="1905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巴西!$A$585:$A$645</c:f>
              <c:numCache>
                <c:formatCode>m/d/yyyy</c:formatCode>
                <c:ptCount val="6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</c:numCache>
            </c:numRef>
          </c:xVal>
          <c:yVal>
            <c:numRef>
              <c:f>巴西!$I$582:$I$642</c:f>
              <c:numCache>
                <c:formatCode>General</c:formatCode>
                <c:ptCount val="61"/>
                <c:pt idx="0">
                  <c:v>9.6327688494445205</c:v>
                </c:pt>
                <c:pt idx="1">
                  <c:v>10.732982779228999</c:v>
                </c:pt>
                <c:pt idx="2">
                  <c:v>10.511512636760999</c:v>
                </c:pt>
                <c:pt idx="3">
                  <c:v>11.5661516834991</c:v>
                </c:pt>
                <c:pt idx="4">
                  <c:v>11.962240702219299</c:v>
                </c:pt>
                <c:pt idx="5">
                  <c:v>10.764235328628899</c:v>
                </c:pt>
                <c:pt idx="6">
                  <c:v>10.7791020892203</c:v>
                </c:pt>
                <c:pt idx="7">
                  <c:v>11.882783180745101</c:v>
                </c:pt>
                <c:pt idx="8">
                  <c:v>11.3679912726226</c:v>
                </c:pt>
                <c:pt idx="9">
                  <c:v>10.5342791811007</c:v>
                </c:pt>
                <c:pt idx="10">
                  <c:v>11.470890513101301</c:v>
                </c:pt>
                <c:pt idx="11">
                  <c:v>11.9359357526533</c:v>
                </c:pt>
                <c:pt idx="12">
                  <c:v>10.840487728191301</c:v>
                </c:pt>
                <c:pt idx="13">
                  <c:v>10.905422098404999</c:v>
                </c:pt>
                <c:pt idx="14">
                  <c:v>12.008052546316501</c:v>
                </c:pt>
                <c:pt idx="15">
                  <c:v>11.492259164521601</c:v>
                </c:pt>
                <c:pt idx="16">
                  <c:v>10.6622843189772</c:v>
                </c:pt>
                <c:pt idx="17">
                  <c:v>11.585619740834501</c:v>
                </c:pt>
                <c:pt idx="18">
                  <c:v>12.0420350711955</c:v>
                </c:pt>
                <c:pt idx="19">
                  <c:v>10.9583987661479</c:v>
                </c:pt>
                <c:pt idx="20">
                  <c:v>11.0252023381148</c:v>
                </c:pt>
                <c:pt idx="21">
                  <c:v>12.1151574068899</c:v>
                </c:pt>
                <c:pt idx="22">
                  <c:v>11.6030807576673</c:v>
                </c:pt>
                <c:pt idx="23">
                  <c:v>10.783655659164101</c:v>
                </c:pt>
                <c:pt idx="24">
                  <c:v>11.697863167585099</c:v>
                </c:pt>
                <c:pt idx="25">
                  <c:v>12.1469816437305</c:v>
                </c:pt>
                <c:pt idx="26">
                  <c:v>11.0748440387858</c:v>
                </c:pt>
                <c:pt idx="27">
                  <c:v>11.1429929307213</c:v>
                </c:pt>
                <c:pt idx="28">
                  <c:v>12.2201086397938</c:v>
                </c:pt>
                <c:pt idx="29">
                  <c:v>11.7116426466963</c:v>
                </c:pt>
                <c:pt idx="30">
                  <c:v>10.902662000732001</c:v>
                </c:pt>
                <c:pt idx="31">
                  <c:v>11.807877843065301</c:v>
                </c:pt>
                <c:pt idx="32">
                  <c:v>12.249850394197599</c:v>
                </c:pt>
                <c:pt idx="33">
                  <c:v>11.189124949629701</c:v>
                </c:pt>
                <c:pt idx="34">
                  <c:v>11.258596635415801</c:v>
                </c:pt>
                <c:pt idx="35">
                  <c:v>12.3230338327844</c:v>
                </c:pt>
                <c:pt idx="36">
                  <c:v>11.8181820226122</c:v>
                </c:pt>
                <c:pt idx="37">
                  <c:v>11.019533684998301</c:v>
                </c:pt>
                <c:pt idx="38">
                  <c:v>11.915855132841701</c:v>
                </c:pt>
                <c:pt idx="39">
                  <c:v>12.3508016679985</c:v>
                </c:pt>
                <c:pt idx="40">
                  <c:v>11.301389601876201</c:v>
                </c:pt>
                <c:pt idx="41">
                  <c:v>11.3721594828002</c:v>
                </c:pt>
                <c:pt idx="42">
                  <c:v>12.424077503604099</c:v>
                </c:pt>
                <c:pt idx="43">
                  <c:v>11.9228424500984</c:v>
                </c:pt>
                <c:pt idx="44">
                  <c:v>11.134414362901101</c:v>
                </c:pt>
                <c:pt idx="45">
                  <c:v>12.021936143327499</c:v>
                </c:pt>
                <c:pt idx="46">
                  <c:v>12.4499725261956</c:v>
                </c:pt>
                <c:pt idx="47">
                  <c:v>11.4117735126694</c:v>
                </c:pt>
                <c:pt idx="48">
                  <c:v>11.483815738488699</c:v>
                </c:pt>
                <c:pt idx="49">
                  <c:v>12.523370288820599</c:v>
                </c:pt>
                <c:pt idx="50">
                  <c:v>12.025751977151501</c:v>
                </c:pt>
                <c:pt idx="51">
                  <c:v>11.2474316096037</c:v>
                </c:pt>
                <c:pt idx="52">
                  <c:v>12.126246098352601</c:v>
                </c:pt>
                <c:pt idx="53">
                  <c:v>12.547484722042499</c:v>
                </c:pt>
                <c:pt idx="54">
                  <c:v>11.5203974309609</c:v>
                </c:pt>
                <c:pt idx="55">
                  <c:v>11.5936852505284</c:v>
                </c:pt>
                <c:pt idx="56">
                  <c:v>12.6210287451984</c:v>
                </c:pt>
                <c:pt idx="57">
                  <c:v>12.1270249397038</c:v>
                </c:pt>
                <c:pt idx="58">
                  <c:v>11.358699555820801</c:v>
                </c:pt>
                <c:pt idx="59">
                  <c:v>12.2288970232193</c:v>
                </c:pt>
                <c:pt idx="60">
                  <c:v>12.643447142956999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27168"/>
        <c:axId val="153127744"/>
      </c:scatterChart>
      <c:valAx>
        <c:axId val="153127168"/>
        <c:scaling>
          <c:orientation val="minMax"/>
          <c:max val="44530"/>
          <c:min val="4388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3127744"/>
        <c:crosses val="autoZero"/>
        <c:crossBetween val="midCat"/>
        <c:majorUnit val="155"/>
      </c:valAx>
      <c:valAx>
        <c:axId val="153127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</a:t>
                </a:r>
                <a:r>
                  <a:rPr lang="zh-CN" altLang="en-US">
                    <a:latin typeface="Times New Roman"/>
                    <a:cs typeface="Times New Roman"/>
                  </a:rPr>
                  <a:t>₂ </a:t>
                </a:r>
                <a:r>
                  <a:rPr lang="en-US" altLang="zh-CN">
                    <a:latin typeface="Times New Roman"/>
                    <a:cs typeface="Times New Roman"/>
                  </a:rPr>
                  <a:t>Concentration  </a:t>
                </a:r>
                <a:r>
                  <a:rPr lang="en-US"/>
                  <a:t>/ ( ug/m³ 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4445434207225611E-4"/>
              <c:y val="0.20480621395117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31271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9.8578069245851954E-2"/>
          <c:y val="6.944445925649434E-2"/>
          <c:w val="0.81711075253448928"/>
          <c:h val="8.323064790398501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[1]Sheet2!$B$1:$B$51</c:f>
              <c:numCache>
                <c:formatCode>General</c:formatCode>
                <c:ptCount val="51"/>
                <c:pt idx="0">
                  <c:v>4.4003838227729108E-7</c:v>
                </c:pt>
                <c:pt idx="1">
                  <c:v>1.2417337969773141E-6</c:v>
                </c:pt>
                <c:pt idx="2">
                  <c:v>3.3888448856169523E-6</c:v>
                </c:pt>
                <c:pt idx="3">
                  <c:v>8.9445835781762813E-6</c:v>
                </c:pt>
                <c:pt idx="4">
                  <c:v>2.2832518010504467E-5</c:v>
                </c:pt>
                <c:pt idx="5">
                  <c:v>5.636801456143394E-5</c:v>
                </c:pt>
                <c:pt idx="6">
                  <c:v>1.3458507902817298E-4</c:v>
                </c:pt>
                <c:pt idx="7">
                  <c:v>3.1077518696553009E-4</c:v>
                </c:pt>
                <c:pt idx="8">
                  <c:v>6.9403441396002853E-4</c:v>
                </c:pt>
                <c:pt idx="9">
                  <c:v>1.4989975450488188E-3</c:v>
                </c:pt>
                <c:pt idx="10">
                  <c:v>3.1311659403200714E-3</c:v>
                </c:pt>
                <c:pt idx="11">
                  <c:v>6.3255237923600764E-3</c:v>
                </c:pt>
                <c:pt idx="12">
                  <c:v>1.2358681774086904E-2</c:v>
                </c:pt>
                <c:pt idx="13">
                  <c:v>2.3352482345050374E-2</c:v>
                </c:pt>
                <c:pt idx="14">
                  <c:v>4.2675557359664593E-2</c:v>
                </c:pt>
                <c:pt idx="15">
                  <c:v>7.5424180132017696E-2</c:v>
                </c:pt>
                <c:pt idx="16">
                  <c:v>0.12892206136241444</c:v>
                </c:pt>
                <c:pt idx="17">
                  <c:v>0.21312241586696479</c:v>
                </c:pt>
                <c:pt idx="18">
                  <c:v>0.34073462385516673</c:v>
                </c:pt>
                <c:pt idx="19">
                  <c:v>0.5268520203000614</c:v>
                </c:pt>
                <c:pt idx="20">
                  <c:v>0.78785497080819578</c:v>
                </c:pt>
                <c:pt idx="21">
                  <c:v>1.1394339513350575</c:v>
                </c:pt>
                <c:pt idx="22">
                  <c:v>1.5937392886328596</c:v>
                </c:pt>
                <c:pt idx="23">
                  <c:v>2.1559101080945759</c:v>
                </c:pt>
                <c:pt idx="24">
                  <c:v>2.8205205301474878</c:v>
                </c:pt>
                <c:pt idx="25">
                  <c:v>3.56872537148223</c:v>
                </c:pt>
                <c:pt idx="26">
                  <c:v>4.3669904115114093</c:v>
                </c:pt>
                <c:pt idx="27">
                  <c:v>5.1681676700907122</c:v>
                </c:pt>
                <c:pt idx="28">
                  <c:v>5.9152921424606406</c:v>
                </c:pt>
                <c:pt idx="29">
                  <c:v>6.5478850750530952</c:v>
                </c:pt>
                <c:pt idx="30">
                  <c:v>7.0098890639521096</c:v>
                </c:pt>
                <c:pt idx="31">
                  <c:v>7.2578249353957265</c:v>
                </c:pt>
                <c:pt idx="32">
                  <c:v>7.2675341064959254</c:v>
                </c:pt>
                <c:pt idx="33">
                  <c:v>7.0380591980703162</c:v>
                </c:pt>
                <c:pt idx="34">
                  <c:v>6.5917996491510529</c:v>
                </c:pt>
                <c:pt idx="35">
                  <c:v>5.9709073070842971</c:v>
                </c:pt>
                <c:pt idx="36">
                  <c:v>5.2307252181485451</c:v>
                </c:pt>
                <c:pt idx="37">
                  <c:v>4.4316834308727469</c:v>
                </c:pt>
                <c:pt idx="38">
                  <c:v>3.6312888836153272</c:v>
                </c:pt>
                <c:pt idx="39">
                  <c:v>2.8776509697020138</c:v>
                </c:pt>
                <c:pt idx="40">
                  <c:v>2.2054675945786872</c:v>
                </c:pt>
                <c:pt idx="41">
                  <c:v>1.6347392549168207</c:v>
                </c:pt>
                <c:pt idx="42">
                  <c:v>1.1718756994184985</c:v>
                </c:pt>
                <c:pt idx="43">
                  <c:v>0.8124560040891633</c:v>
                </c:pt>
                <c:pt idx="44">
                  <c:v>0.54475773194216215</c:v>
                </c:pt>
                <c:pt idx="45">
                  <c:v>0.35325815823044804</c:v>
                </c:pt>
                <c:pt idx="46">
                  <c:v>0.2215471891363025</c:v>
                </c:pt>
                <c:pt idx="47">
                  <c:v>0.1343771837555475</c:v>
                </c:pt>
                <c:pt idx="48">
                  <c:v>7.88261058916742E-2</c:v>
                </c:pt>
                <c:pt idx="49">
                  <c:v>4.4719800402142761E-2</c:v>
                </c:pt>
                <c:pt idx="50">
                  <c:v>2.4536628490190927E-2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33792"/>
        <c:axId val="154450688"/>
      </c:lineChart>
      <c:catAx>
        <c:axId val="24003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50688"/>
        <c:crosses val="autoZero"/>
        <c:auto val="1"/>
        <c:lblAlgn val="ctr"/>
        <c:lblOffset val="100"/>
        <c:noMultiLvlLbl val="0"/>
      </c:catAx>
      <c:valAx>
        <c:axId val="1544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3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[1]Sheet1!$A$1:$A$215</c:f>
              <c:numCache>
                <c:formatCode>General</c:formatCode>
                <c:ptCount val="215"/>
                <c:pt idx="0">
                  <c:v>10.246072867834526</c:v>
                </c:pt>
                <c:pt idx="1">
                  <c:v>10.76716835266058</c:v>
                </c:pt>
                <c:pt idx="2">
                  <c:v>11.288263837486635</c:v>
                </c:pt>
                <c:pt idx="3">
                  <c:v>11.809359322312691</c:v>
                </c:pt>
                <c:pt idx="4">
                  <c:v>12.330454807138745</c:v>
                </c:pt>
                <c:pt idx="5">
                  <c:v>12.844312854675549</c:v>
                </c:pt>
                <c:pt idx="6">
                  <c:v>13.350933464923102</c:v>
                </c:pt>
                <c:pt idx="7">
                  <c:v>13.864791512459906</c:v>
                </c:pt>
                <c:pt idx="8">
                  <c:v>14.37864955999671</c:v>
                </c:pt>
                <c:pt idx="9">
                  <c:v>14.892507607533513</c:v>
                </c:pt>
                <c:pt idx="10">
                  <c:v>15.413603092359569</c:v>
                </c:pt>
                <c:pt idx="11">
                  <c:v>15.920223702607123</c:v>
                </c:pt>
                <c:pt idx="12">
                  <c:v>16.426844312854676</c:v>
                </c:pt>
                <c:pt idx="13">
                  <c:v>16.94070236039148</c:v>
                </c:pt>
                <c:pt idx="14">
                  <c:v>17.447322970639032</c:v>
                </c:pt>
                <c:pt idx="15">
                  <c:v>17.961181018175836</c:v>
                </c:pt>
                <c:pt idx="16">
                  <c:v>18.475039065712643</c:v>
                </c:pt>
                <c:pt idx="17">
                  <c:v>18.988897113249443</c:v>
                </c:pt>
                <c:pt idx="18">
                  <c:v>19.502755160786251</c:v>
                </c:pt>
                <c:pt idx="19">
                  <c:v>20.002138333744554</c:v>
                </c:pt>
                <c:pt idx="20">
                  <c:v>20.501521506702854</c:v>
                </c:pt>
                <c:pt idx="21">
                  <c:v>21.008142116950406</c:v>
                </c:pt>
                <c:pt idx="22">
                  <c:v>21.514762727197962</c:v>
                </c:pt>
                <c:pt idx="23">
                  <c:v>22.014145900156265</c:v>
                </c:pt>
                <c:pt idx="24">
                  <c:v>22.506291635825313</c:v>
                </c:pt>
                <c:pt idx="25">
                  <c:v>22.998437371494369</c:v>
                </c:pt>
                <c:pt idx="26">
                  <c:v>23.497820544452669</c:v>
                </c:pt>
                <c:pt idx="27">
                  <c:v>24.004441154700221</c:v>
                </c:pt>
                <c:pt idx="28">
                  <c:v>24.496586890369272</c:v>
                </c:pt>
                <c:pt idx="29">
                  <c:v>24.988732626038328</c:v>
                </c:pt>
                <c:pt idx="30">
                  <c:v>25.473640924418127</c:v>
                </c:pt>
                <c:pt idx="31">
                  <c:v>25.965786660087179</c:v>
                </c:pt>
                <c:pt idx="32">
                  <c:v>26.450694958466979</c:v>
                </c:pt>
                <c:pt idx="33">
                  <c:v>26.921128382268279</c:v>
                </c:pt>
                <c:pt idx="34">
                  <c:v>27.39879924335883</c:v>
                </c:pt>
                <c:pt idx="35">
                  <c:v>27.869232667160126</c:v>
                </c:pt>
                <c:pt idx="36">
                  <c:v>28.346903528250678</c:v>
                </c:pt>
                <c:pt idx="37">
                  <c:v>28.810099514762726</c:v>
                </c:pt>
                <c:pt idx="38">
                  <c:v>29.273295501274774</c:v>
                </c:pt>
                <c:pt idx="39">
                  <c:v>29.722016613208325</c:v>
                </c:pt>
                <c:pt idx="40">
                  <c:v>30.177975162431121</c:v>
                </c:pt>
                <c:pt idx="41">
                  <c:v>30.633933711653917</c:v>
                </c:pt>
                <c:pt idx="42">
                  <c:v>31.082654823587468</c:v>
                </c:pt>
                <c:pt idx="43">
                  <c:v>31.524138498231764</c:v>
                </c:pt>
                <c:pt idx="44">
                  <c:v>31.972859610165308</c:v>
                </c:pt>
                <c:pt idx="45">
                  <c:v>32.414343284809604</c:v>
                </c:pt>
                <c:pt idx="46">
                  <c:v>32.841352084875396</c:v>
                </c:pt>
                <c:pt idx="47">
                  <c:v>33.261123447651947</c:v>
                </c:pt>
                <c:pt idx="48">
                  <c:v>33.688132247717739</c:v>
                </c:pt>
                <c:pt idx="49">
                  <c:v>34.122378485072787</c:v>
                </c:pt>
                <c:pt idx="50">
                  <c:v>34.542149847849331</c:v>
                </c:pt>
                <c:pt idx="51">
                  <c:v>34.954683773336626</c:v>
                </c:pt>
                <c:pt idx="52">
                  <c:v>35.359980261534659</c:v>
                </c:pt>
                <c:pt idx="53">
                  <c:v>35.765276749732706</c:v>
                </c:pt>
                <c:pt idx="54">
                  <c:v>36.170573237930753</c:v>
                </c:pt>
                <c:pt idx="55">
                  <c:v>36.575869726128794</c:v>
                </c:pt>
                <c:pt idx="56">
                  <c:v>36.981166214326834</c:v>
                </c:pt>
                <c:pt idx="57">
                  <c:v>37.371987827946377</c:v>
                </c:pt>
                <c:pt idx="58">
                  <c:v>37.755572004276672</c:v>
                </c:pt>
                <c:pt idx="59">
                  <c:v>38.13915618060696</c:v>
                </c:pt>
                <c:pt idx="60">
                  <c:v>38.522740356937248</c:v>
                </c:pt>
                <c:pt idx="61">
                  <c:v>38.913561970556785</c:v>
                </c:pt>
                <c:pt idx="62">
                  <c:v>39.29714614688708</c:v>
                </c:pt>
                <c:pt idx="63">
                  <c:v>39.680730323217368</c:v>
                </c:pt>
                <c:pt idx="64">
                  <c:v>40.04983962496916</c:v>
                </c:pt>
                <c:pt idx="65">
                  <c:v>40.411711489431696</c:v>
                </c:pt>
                <c:pt idx="66">
                  <c:v>40.773583353894232</c:v>
                </c:pt>
                <c:pt idx="67">
                  <c:v>41.135455218356768</c:v>
                </c:pt>
                <c:pt idx="68">
                  <c:v>41.490089645530063</c:v>
                </c:pt>
                <c:pt idx="69">
                  <c:v>41.84472407270335</c:v>
                </c:pt>
                <c:pt idx="70">
                  <c:v>42.213833374455135</c:v>
                </c:pt>
                <c:pt idx="71">
                  <c:v>42.582942676206926</c:v>
                </c:pt>
                <c:pt idx="72">
                  <c:v>42.959289415247966</c:v>
                </c:pt>
                <c:pt idx="73">
                  <c:v>43.321161279710502</c:v>
                </c:pt>
                <c:pt idx="74">
                  <c:v>43.661320832305286</c:v>
                </c:pt>
                <c:pt idx="75">
                  <c:v>44.001480384900077</c:v>
                </c:pt>
                <c:pt idx="76">
                  <c:v>44.356114812073358</c:v>
                </c:pt>
                <c:pt idx="77">
                  <c:v>44.717986676535901</c:v>
                </c:pt>
                <c:pt idx="78">
                  <c:v>45.072621103709189</c:v>
                </c:pt>
                <c:pt idx="79">
                  <c:v>45.427255530882476</c:v>
                </c:pt>
                <c:pt idx="80">
                  <c:v>45.774652520766509</c:v>
                </c:pt>
                <c:pt idx="81">
                  <c:v>46.107574636072044</c:v>
                </c:pt>
                <c:pt idx="82">
                  <c:v>46.447734188666828</c:v>
                </c:pt>
                <c:pt idx="83">
                  <c:v>46.809606053129372</c:v>
                </c:pt>
                <c:pt idx="84">
                  <c:v>47.185952792170411</c:v>
                </c:pt>
                <c:pt idx="85">
                  <c:v>47.555062093922196</c:v>
                </c:pt>
                <c:pt idx="86">
                  <c:v>47.902459083806235</c:v>
                </c:pt>
                <c:pt idx="87">
                  <c:v>48.242618636401019</c:v>
                </c:pt>
                <c:pt idx="88">
                  <c:v>48.597253063574307</c:v>
                </c:pt>
                <c:pt idx="89">
                  <c:v>48.951887490747595</c:v>
                </c:pt>
                <c:pt idx="90">
                  <c:v>49.313759355210138</c:v>
                </c:pt>
                <c:pt idx="91">
                  <c:v>49.668393782383419</c:v>
                </c:pt>
                <c:pt idx="92">
                  <c:v>50.015790772267458</c:v>
                </c:pt>
                <c:pt idx="93">
                  <c:v>50.36318776215149</c:v>
                </c:pt>
                <c:pt idx="94">
                  <c:v>50.717822189324778</c:v>
                </c:pt>
                <c:pt idx="95">
                  <c:v>51.079694053787314</c:v>
                </c:pt>
                <c:pt idx="96">
                  <c:v>51.448803355539106</c:v>
                </c:pt>
                <c:pt idx="97">
                  <c:v>51.832387531869394</c:v>
                </c:pt>
                <c:pt idx="98">
                  <c:v>52.201496833621185</c:v>
                </c:pt>
                <c:pt idx="99">
                  <c:v>52.563368698083721</c:v>
                </c:pt>
                <c:pt idx="100">
                  <c:v>52.939715437124761</c:v>
                </c:pt>
                <c:pt idx="101">
                  <c:v>53.337774488033553</c:v>
                </c:pt>
                <c:pt idx="102">
                  <c:v>53.728596101653096</c:v>
                </c:pt>
                <c:pt idx="103">
                  <c:v>54.104942840694136</c:v>
                </c:pt>
                <c:pt idx="104">
                  <c:v>54.488527017024424</c:v>
                </c:pt>
                <c:pt idx="105">
                  <c:v>54.879348630643975</c:v>
                </c:pt>
                <c:pt idx="106">
                  <c:v>55.277407681552759</c:v>
                </c:pt>
                <c:pt idx="107">
                  <c:v>55.668229295172303</c:v>
                </c:pt>
                <c:pt idx="108">
                  <c:v>56.073525783370343</c:v>
                </c:pt>
                <c:pt idx="109">
                  <c:v>56.500534583436142</c:v>
                </c:pt>
                <c:pt idx="110">
                  <c:v>56.934780820791183</c:v>
                </c:pt>
                <c:pt idx="111">
                  <c:v>57.361789620856982</c:v>
                </c:pt>
                <c:pt idx="112">
                  <c:v>57.788798420922774</c:v>
                </c:pt>
                <c:pt idx="113">
                  <c:v>58.23028209556707</c:v>
                </c:pt>
                <c:pt idx="114">
                  <c:v>58.671765770211366</c:v>
                </c:pt>
                <c:pt idx="115">
                  <c:v>59.134961756723413</c:v>
                </c:pt>
                <c:pt idx="116">
                  <c:v>59.605395180524717</c:v>
                </c:pt>
                <c:pt idx="117">
                  <c:v>60.083066041615261</c:v>
                </c:pt>
                <c:pt idx="118">
                  <c:v>60.560736902705813</c:v>
                </c:pt>
                <c:pt idx="119">
                  <c:v>61.04564520108562</c:v>
                </c:pt>
                <c:pt idx="120">
                  <c:v>61.523316062176164</c:v>
                </c:pt>
                <c:pt idx="121">
                  <c:v>61.993749485977467</c:v>
                </c:pt>
                <c:pt idx="122">
                  <c:v>62.47865778435726</c:v>
                </c:pt>
                <c:pt idx="123">
                  <c:v>62.970803520026323</c:v>
                </c:pt>
                <c:pt idx="124">
                  <c:v>63.484661567563116</c:v>
                </c:pt>
                <c:pt idx="125">
                  <c:v>64.005757052389171</c:v>
                </c:pt>
                <c:pt idx="126">
                  <c:v>64.519615099925971</c:v>
                </c:pt>
                <c:pt idx="127">
                  <c:v>65.033473147462786</c:v>
                </c:pt>
                <c:pt idx="128">
                  <c:v>65.540093757710338</c:v>
                </c:pt>
                <c:pt idx="129">
                  <c:v>66.04671436795789</c:v>
                </c:pt>
                <c:pt idx="130">
                  <c:v>66.56057241549469</c:v>
                </c:pt>
                <c:pt idx="131">
                  <c:v>67.067193025742256</c:v>
                </c:pt>
                <c:pt idx="132">
                  <c:v>67.566576198700545</c:v>
                </c:pt>
                <c:pt idx="133">
                  <c:v>68.065959371658849</c:v>
                </c:pt>
                <c:pt idx="134">
                  <c:v>68.558105107327918</c:v>
                </c:pt>
                <c:pt idx="135">
                  <c:v>69.028538531129215</c:v>
                </c:pt>
                <c:pt idx="136">
                  <c:v>69.491734517641248</c:v>
                </c:pt>
                <c:pt idx="137">
                  <c:v>69.962167941442544</c:v>
                </c:pt>
                <c:pt idx="138">
                  <c:v>70.425363927954606</c:v>
                </c:pt>
                <c:pt idx="139">
                  <c:v>70.866847602598909</c:v>
                </c:pt>
                <c:pt idx="140">
                  <c:v>71.308331277243184</c:v>
                </c:pt>
                <c:pt idx="141">
                  <c:v>71.749814951887487</c:v>
                </c:pt>
                <c:pt idx="142">
                  <c:v>72.169586314664031</c:v>
                </c:pt>
                <c:pt idx="143">
                  <c:v>72.582120240151326</c:v>
                </c:pt>
                <c:pt idx="144">
                  <c:v>73.00189160292787</c:v>
                </c:pt>
                <c:pt idx="145">
                  <c:v>73.414425528415165</c:v>
                </c:pt>
                <c:pt idx="146">
                  <c:v>73.81248457932395</c:v>
                </c:pt>
                <c:pt idx="147">
                  <c:v>74.210543630232749</c:v>
                </c:pt>
                <c:pt idx="148">
                  <c:v>74.615840118430796</c:v>
                </c:pt>
                <c:pt idx="149">
                  <c:v>75.013899169339581</c:v>
                </c:pt>
                <c:pt idx="150">
                  <c:v>75.41195822024838</c:v>
                </c:pt>
                <c:pt idx="151">
                  <c:v>75.802779833867916</c:v>
                </c:pt>
                <c:pt idx="152">
                  <c:v>76.171889135619708</c:v>
                </c:pt>
                <c:pt idx="153">
                  <c:v>76.540998437371499</c:v>
                </c:pt>
                <c:pt idx="154">
                  <c:v>76.924582613701787</c:v>
                </c:pt>
                <c:pt idx="155">
                  <c:v>77.300929352742827</c:v>
                </c:pt>
                <c:pt idx="156">
                  <c:v>77.670038654494618</c:v>
                </c:pt>
                <c:pt idx="157">
                  <c:v>78.031910518957162</c:v>
                </c:pt>
                <c:pt idx="158">
                  <c:v>78.386544946130442</c:v>
                </c:pt>
                <c:pt idx="159">
                  <c:v>78.741179373303723</c:v>
                </c:pt>
                <c:pt idx="160">
                  <c:v>79.103051237766266</c:v>
                </c:pt>
                <c:pt idx="161">
                  <c:v>79.472160539518057</c:v>
                </c:pt>
                <c:pt idx="162">
                  <c:v>79.841269841269835</c:v>
                </c:pt>
                <c:pt idx="163">
                  <c:v>80.188666831153867</c:v>
                </c:pt>
                <c:pt idx="164">
                  <c:v>80.528826383748665</c:v>
                </c:pt>
                <c:pt idx="165">
                  <c:v>80.88346081092196</c:v>
                </c:pt>
                <c:pt idx="166">
                  <c:v>81.238095238095241</c:v>
                </c:pt>
                <c:pt idx="167">
                  <c:v>81.592729665268521</c:v>
                </c:pt>
                <c:pt idx="168">
                  <c:v>81.947364092441816</c:v>
                </c:pt>
                <c:pt idx="169">
                  <c:v>82.301998519615097</c:v>
                </c:pt>
                <c:pt idx="170">
                  <c:v>82.649395509499143</c:v>
                </c:pt>
                <c:pt idx="171">
                  <c:v>82.996792499383176</c:v>
                </c:pt>
                <c:pt idx="172">
                  <c:v>83.344189489267208</c:v>
                </c:pt>
                <c:pt idx="173">
                  <c:v>83.698823916440489</c:v>
                </c:pt>
                <c:pt idx="174">
                  <c:v>84.046220906324535</c:v>
                </c:pt>
                <c:pt idx="175">
                  <c:v>84.386380458919319</c:v>
                </c:pt>
                <c:pt idx="176">
                  <c:v>84.741014886092614</c:v>
                </c:pt>
                <c:pt idx="177">
                  <c:v>85.102886750555143</c:v>
                </c:pt>
                <c:pt idx="178">
                  <c:v>85.464758615017686</c:v>
                </c:pt>
                <c:pt idx="179">
                  <c:v>85.826630479480215</c:v>
                </c:pt>
                <c:pt idx="180">
                  <c:v>86.18126490665351</c:v>
                </c:pt>
                <c:pt idx="181">
                  <c:v>86.528661896537542</c:v>
                </c:pt>
                <c:pt idx="182">
                  <c:v>86.883296323710837</c:v>
                </c:pt>
                <c:pt idx="183">
                  <c:v>87.24516818817338</c:v>
                </c:pt>
                <c:pt idx="184">
                  <c:v>87.607040052635909</c:v>
                </c:pt>
                <c:pt idx="185">
                  <c:v>87.968911917098453</c:v>
                </c:pt>
                <c:pt idx="186">
                  <c:v>88.33802121885023</c:v>
                </c:pt>
                <c:pt idx="187">
                  <c:v>88.714367957891284</c:v>
                </c:pt>
                <c:pt idx="188">
                  <c:v>89.090714696932324</c:v>
                </c:pt>
                <c:pt idx="189">
                  <c:v>89.467061435973363</c:v>
                </c:pt>
                <c:pt idx="190">
                  <c:v>89.857883049592886</c:v>
                </c:pt>
                <c:pt idx="191">
                  <c:v>90.241467225923188</c:v>
                </c:pt>
                <c:pt idx="192">
                  <c:v>90.610576527674965</c:v>
                </c:pt>
                <c:pt idx="193">
                  <c:v>90.994160704005267</c:v>
                </c:pt>
                <c:pt idx="194">
                  <c:v>91.384982317624804</c:v>
                </c:pt>
                <c:pt idx="195">
                  <c:v>91.783041368533588</c:v>
                </c:pt>
                <c:pt idx="196">
                  <c:v>92.173862982153139</c:v>
                </c:pt>
                <c:pt idx="197">
                  <c:v>92.564684595772675</c:v>
                </c:pt>
                <c:pt idx="198">
                  <c:v>92.962743646681474</c:v>
                </c:pt>
                <c:pt idx="199">
                  <c:v>93.360802697590259</c:v>
                </c:pt>
                <c:pt idx="200">
                  <c:v>93.773336623077554</c:v>
                </c:pt>
                <c:pt idx="201">
                  <c:v>94.193107985854098</c:v>
                </c:pt>
                <c:pt idx="202">
                  <c:v>94.612879348630642</c:v>
                </c:pt>
                <c:pt idx="203">
                  <c:v>95.032650711407186</c:v>
                </c:pt>
                <c:pt idx="204">
                  <c:v>95.445184636894481</c:v>
                </c:pt>
                <c:pt idx="205">
                  <c:v>95.857718562381777</c:v>
                </c:pt>
                <c:pt idx="206">
                  <c:v>96.284727362447569</c:v>
                </c:pt>
                <c:pt idx="207">
                  <c:v>96.726211037091872</c:v>
                </c:pt>
                <c:pt idx="208">
                  <c:v>97.167694711736161</c:v>
                </c:pt>
                <c:pt idx="209">
                  <c:v>97.601940949091201</c:v>
                </c:pt>
                <c:pt idx="210">
                  <c:v>98.043424623735504</c:v>
                </c:pt>
                <c:pt idx="211">
                  <c:v>98.492145735669055</c:v>
                </c:pt>
                <c:pt idx="212">
                  <c:v>98.955341722181103</c:v>
                </c:pt>
                <c:pt idx="213">
                  <c:v>99.396825396825392</c:v>
                </c:pt>
                <c:pt idx="214">
                  <c:v>99.765934698577198</c:v>
                </c:pt>
              </c:numCache>
            </c:numRef>
          </c:cat>
          <c:val>
            <c:numRef>
              <c:f>[1]Sheet1!$B$1:$B$215</c:f>
              <c:numCache>
                <c:formatCode>General</c:formatCode>
                <c:ptCount val="215"/>
                <c:pt idx="0">
                  <c:v>5.5762081784386597E-4</c:v>
                </c:pt>
                <c:pt idx="1">
                  <c:v>5.5762081784386619E-4</c:v>
                </c:pt>
                <c:pt idx="2">
                  <c:v>5.782734407269723E-4</c:v>
                </c:pt>
                <c:pt idx="3">
                  <c:v>6.0925237505163158E-4</c:v>
                </c:pt>
                <c:pt idx="4">
                  <c:v>6.5055762081784392E-4</c:v>
                </c:pt>
                <c:pt idx="5">
                  <c:v>7.1251548946716227E-4</c:v>
                </c:pt>
                <c:pt idx="6">
                  <c:v>7.8479966955803389E-4</c:v>
                </c:pt>
                <c:pt idx="7">
                  <c:v>8.570838496489054E-4</c:v>
                </c:pt>
                <c:pt idx="8">
                  <c:v>9.3969434118132997E-4</c:v>
                </c:pt>
                <c:pt idx="9">
                  <c:v>1.0223048327137546E-3</c:v>
                </c:pt>
                <c:pt idx="10">
                  <c:v>1.0945890128046263E-3</c:v>
                </c:pt>
                <c:pt idx="11">
                  <c:v>1.1771995043370507E-3</c:v>
                </c:pt>
                <c:pt idx="12">
                  <c:v>1.2804626187525817E-3</c:v>
                </c:pt>
                <c:pt idx="13">
                  <c:v>1.3837257331681125E-3</c:v>
                </c:pt>
                <c:pt idx="14">
                  <c:v>1.5076414704667492E-3</c:v>
                </c:pt>
                <c:pt idx="15">
                  <c:v>1.6315572077653861E-3</c:v>
                </c:pt>
                <c:pt idx="16">
                  <c:v>1.74514663362247E-3</c:v>
                </c:pt>
                <c:pt idx="17">
                  <c:v>1.858736059479554E-3</c:v>
                </c:pt>
                <c:pt idx="18">
                  <c:v>1.9929781082197438E-3</c:v>
                </c:pt>
                <c:pt idx="19">
                  <c:v>2.168525402726146E-3</c:v>
                </c:pt>
                <c:pt idx="20">
                  <c:v>2.3543990086741014E-3</c:v>
                </c:pt>
                <c:pt idx="21">
                  <c:v>2.509293680297398E-3</c:v>
                </c:pt>
                <c:pt idx="22">
                  <c:v>2.6641883519206936E-3</c:v>
                </c:pt>
                <c:pt idx="23">
                  <c:v>2.8500619578686491E-3</c:v>
                </c:pt>
                <c:pt idx="24">
                  <c:v>3.0669144981412644E-3</c:v>
                </c:pt>
                <c:pt idx="25">
                  <c:v>3.2837670384138784E-3</c:v>
                </c:pt>
                <c:pt idx="26">
                  <c:v>3.5006195786864928E-3</c:v>
                </c:pt>
                <c:pt idx="27">
                  <c:v>3.7174721189591081E-3</c:v>
                </c:pt>
                <c:pt idx="28">
                  <c:v>3.954977282114829E-3</c:v>
                </c:pt>
                <c:pt idx="29">
                  <c:v>4.2028087567121016E-3</c:v>
                </c:pt>
                <c:pt idx="30">
                  <c:v>4.440313919867823E-3</c:v>
                </c:pt>
                <c:pt idx="31">
                  <c:v>4.6881453944650972E-3</c:v>
                </c:pt>
                <c:pt idx="32">
                  <c:v>4.96695580338703E-3</c:v>
                </c:pt>
                <c:pt idx="33">
                  <c:v>5.2560925237505165E-3</c:v>
                </c:pt>
                <c:pt idx="34">
                  <c:v>5.5555555555555558E-3</c:v>
                </c:pt>
                <c:pt idx="35">
                  <c:v>5.8653448988021488E-3</c:v>
                </c:pt>
                <c:pt idx="36">
                  <c:v>6.1854605534902938E-3</c:v>
                </c:pt>
                <c:pt idx="37">
                  <c:v>6.5159025196199916E-3</c:v>
                </c:pt>
                <c:pt idx="38">
                  <c:v>6.8566707971912432E-3</c:v>
                </c:pt>
                <c:pt idx="39">
                  <c:v>7.2180916976456013E-3</c:v>
                </c:pt>
                <c:pt idx="40">
                  <c:v>7.5691862866584048E-3</c:v>
                </c:pt>
                <c:pt idx="41">
                  <c:v>7.9202808756712109E-3</c:v>
                </c:pt>
                <c:pt idx="42">
                  <c:v>8.302354399008673E-3</c:v>
                </c:pt>
                <c:pt idx="43">
                  <c:v>8.6947542337876913E-3</c:v>
                </c:pt>
                <c:pt idx="44">
                  <c:v>9.0871540685667079E-3</c:v>
                </c:pt>
                <c:pt idx="45">
                  <c:v>9.4898802147872774E-3</c:v>
                </c:pt>
                <c:pt idx="46">
                  <c:v>9.9235852953325071E-3</c:v>
                </c:pt>
                <c:pt idx="47">
                  <c:v>1.0357290375877737E-2</c:v>
                </c:pt>
                <c:pt idx="48">
                  <c:v>1.0780669144981412E-2</c:v>
                </c:pt>
                <c:pt idx="49">
                  <c:v>1.1204047914085089E-2</c:v>
                </c:pt>
                <c:pt idx="50">
                  <c:v>1.1637752994630319E-2</c:v>
                </c:pt>
                <c:pt idx="51">
                  <c:v>1.2081784386617101E-2</c:v>
                </c:pt>
                <c:pt idx="52">
                  <c:v>1.2536142090045435E-2</c:v>
                </c:pt>
                <c:pt idx="53">
                  <c:v>1.3011152416356878E-2</c:v>
                </c:pt>
                <c:pt idx="54">
                  <c:v>1.3475836431226764E-2</c:v>
                </c:pt>
                <c:pt idx="55">
                  <c:v>1.3940520446096656E-2</c:v>
                </c:pt>
                <c:pt idx="56">
                  <c:v>1.4415530772408097E-2</c:v>
                </c:pt>
                <c:pt idx="57">
                  <c:v>1.4900867410161089E-2</c:v>
                </c:pt>
                <c:pt idx="58">
                  <c:v>1.5396530359355638E-2</c:v>
                </c:pt>
                <c:pt idx="59">
                  <c:v>1.5892193308550188E-2</c:v>
                </c:pt>
                <c:pt idx="60">
                  <c:v>1.6398182569186286E-2</c:v>
                </c:pt>
                <c:pt idx="61">
                  <c:v>1.6893845518380836E-2</c:v>
                </c:pt>
                <c:pt idx="62">
                  <c:v>1.7399834779016934E-2</c:v>
                </c:pt>
                <c:pt idx="63">
                  <c:v>1.7895497728211484E-2</c:v>
                </c:pt>
                <c:pt idx="64">
                  <c:v>1.8411813300289136E-2</c:v>
                </c:pt>
                <c:pt idx="65">
                  <c:v>1.8938455183808343E-2</c:v>
                </c:pt>
                <c:pt idx="66">
                  <c:v>1.946509706732755E-2</c:v>
                </c:pt>
                <c:pt idx="67">
                  <c:v>1.9991738950846757E-2</c:v>
                </c:pt>
                <c:pt idx="68">
                  <c:v>2.0528707145807519E-2</c:v>
                </c:pt>
                <c:pt idx="69">
                  <c:v>2.1065675340768277E-2</c:v>
                </c:pt>
                <c:pt idx="70">
                  <c:v>2.1592317224287484E-2</c:v>
                </c:pt>
                <c:pt idx="71">
                  <c:v>2.2108632796365137E-2</c:v>
                </c:pt>
                <c:pt idx="72">
                  <c:v>2.2624948368442796E-2</c:v>
                </c:pt>
                <c:pt idx="73">
                  <c:v>2.3161916563403554E-2</c:v>
                </c:pt>
                <c:pt idx="74">
                  <c:v>2.3719537381247418E-2</c:v>
                </c:pt>
                <c:pt idx="75">
                  <c:v>2.4277158199091282E-2</c:v>
                </c:pt>
                <c:pt idx="76">
                  <c:v>2.4824452705493594E-2</c:v>
                </c:pt>
                <c:pt idx="77">
                  <c:v>2.5351094589012808E-2</c:v>
                </c:pt>
                <c:pt idx="78">
                  <c:v>2.5888062783973566E-2</c:v>
                </c:pt>
                <c:pt idx="79">
                  <c:v>2.6435357290375876E-2</c:v>
                </c:pt>
                <c:pt idx="80">
                  <c:v>2.6992978108219746E-2</c:v>
                </c:pt>
                <c:pt idx="81">
                  <c:v>2.7560925237505165E-2</c:v>
                </c:pt>
                <c:pt idx="82">
                  <c:v>2.812887236679058E-2</c:v>
                </c:pt>
                <c:pt idx="83">
                  <c:v>2.8665840561751345E-2</c:v>
                </c:pt>
                <c:pt idx="84">
                  <c:v>2.9182156133828997E-2</c:v>
                </c:pt>
                <c:pt idx="85">
                  <c:v>2.9719124328789759E-2</c:v>
                </c:pt>
                <c:pt idx="86">
                  <c:v>3.0266418835192072E-2</c:v>
                </c:pt>
                <c:pt idx="87">
                  <c:v>3.0813713341594388E-2</c:v>
                </c:pt>
                <c:pt idx="88">
                  <c:v>3.1350681536555139E-2</c:v>
                </c:pt>
                <c:pt idx="89">
                  <c:v>3.18876497315159E-2</c:v>
                </c:pt>
                <c:pt idx="90">
                  <c:v>3.2424617926476662E-2</c:v>
                </c:pt>
                <c:pt idx="91">
                  <c:v>3.2961586121437424E-2</c:v>
                </c:pt>
                <c:pt idx="92">
                  <c:v>3.3508880627839736E-2</c:v>
                </c:pt>
                <c:pt idx="93">
                  <c:v>3.4056175134242049E-2</c:v>
                </c:pt>
                <c:pt idx="94">
                  <c:v>3.4582817017761253E-2</c:v>
                </c:pt>
                <c:pt idx="95">
                  <c:v>3.5119785212722014E-2</c:v>
                </c:pt>
                <c:pt idx="96">
                  <c:v>3.5646427096241225E-2</c:v>
                </c:pt>
                <c:pt idx="97">
                  <c:v>3.6152416356877326E-2</c:v>
                </c:pt>
                <c:pt idx="98">
                  <c:v>3.6668731928954978E-2</c:v>
                </c:pt>
                <c:pt idx="99">
                  <c:v>3.7195373812474182E-2</c:v>
                </c:pt>
                <c:pt idx="100">
                  <c:v>3.7701363073110283E-2</c:v>
                </c:pt>
                <c:pt idx="101">
                  <c:v>3.8186699710863282E-2</c:v>
                </c:pt>
                <c:pt idx="102">
                  <c:v>3.8672036348616275E-2</c:v>
                </c:pt>
                <c:pt idx="103">
                  <c:v>3.9178025609252376E-2</c:v>
                </c:pt>
                <c:pt idx="104">
                  <c:v>3.9673688558446926E-2</c:v>
                </c:pt>
                <c:pt idx="105">
                  <c:v>4.0159025196199918E-2</c:v>
                </c:pt>
                <c:pt idx="106">
                  <c:v>4.0634035522511353E-2</c:v>
                </c:pt>
                <c:pt idx="107">
                  <c:v>4.1119372160264352E-2</c:v>
                </c:pt>
                <c:pt idx="108">
                  <c:v>4.1584056175134249E-2</c:v>
                </c:pt>
                <c:pt idx="109">
                  <c:v>4.200743494423792E-2</c:v>
                </c:pt>
                <c:pt idx="110">
                  <c:v>4.2420487401900041E-2</c:v>
                </c:pt>
                <c:pt idx="111">
                  <c:v>4.282321354812061E-2</c:v>
                </c:pt>
                <c:pt idx="112">
                  <c:v>4.3215613382899622E-2</c:v>
                </c:pt>
                <c:pt idx="113">
                  <c:v>4.3597686906237089E-2</c:v>
                </c:pt>
                <c:pt idx="114">
                  <c:v>4.3969434118133005E-2</c:v>
                </c:pt>
                <c:pt idx="115">
                  <c:v>4.4320528707145812E-2</c:v>
                </c:pt>
                <c:pt idx="116">
                  <c:v>4.4640644361833959E-2</c:v>
                </c:pt>
                <c:pt idx="117">
                  <c:v>4.4940107393638989E-2</c:v>
                </c:pt>
                <c:pt idx="118">
                  <c:v>4.5208591491119367E-2</c:v>
                </c:pt>
                <c:pt idx="119">
                  <c:v>4.54667492771582E-2</c:v>
                </c:pt>
                <c:pt idx="120">
                  <c:v>4.5704254440313917E-2</c:v>
                </c:pt>
                <c:pt idx="121">
                  <c:v>4.5890128046261872E-2</c:v>
                </c:pt>
                <c:pt idx="122">
                  <c:v>4.6034696406443622E-2</c:v>
                </c:pt>
                <c:pt idx="123">
                  <c:v>4.6158612143742256E-2</c:v>
                </c:pt>
                <c:pt idx="124">
                  <c:v>4.6220570012391576E-2</c:v>
                </c:pt>
                <c:pt idx="125">
                  <c:v>4.6241222635274679E-2</c:v>
                </c:pt>
                <c:pt idx="126">
                  <c:v>4.625154894671623E-2</c:v>
                </c:pt>
                <c:pt idx="127">
                  <c:v>4.625154894671623E-2</c:v>
                </c:pt>
                <c:pt idx="128">
                  <c:v>4.6199917389508467E-2</c:v>
                </c:pt>
                <c:pt idx="129">
                  <c:v>4.6096654275092935E-2</c:v>
                </c:pt>
                <c:pt idx="130">
                  <c:v>4.596241222635275E-2</c:v>
                </c:pt>
                <c:pt idx="131">
                  <c:v>4.5786864931846347E-2</c:v>
                </c:pt>
                <c:pt idx="132">
                  <c:v>4.5570012391573725E-2</c:v>
                </c:pt>
                <c:pt idx="133">
                  <c:v>4.5342833539859566E-2</c:v>
                </c:pt>
                <c:pt idx="134">
                  <c:v>4.5095002065262291E-2</c:v>
                </c:pt>
                <c:pt idx="135">
                  <c:v>4.4805865344898804E-2</c:v>
                </c:pt>
                <c:pt idx="136">
                  <c:v>4.4485749690210658E-2</c:v>
                </c:pt>
                <c:pt idx="137">
                  <c:v>4.4165634035522511E-2</c:v>
                </c:pt>
                <c:pt idx="138">
                  <c:v>4.3814539446509711E-2</c:v>
                </c:pt>
                <c:pt idx="139">
                  <c:v>4.3432465923172243E-2</c:v>
                </c:pt>
                <c:pt idx="140">
                  <c:v>4.3040066088393225E-2</c:v>
                </c:pt>
                <c:pt idx="141">
                  <c:v>4.2637339942172663E-2</c:v>
                </c:pt>
                <c:pt idx="142">
                  <c:v>4.2203634861627426E-2</c:v>
                </c:pt>
                <c:pt idx="143">
                  <c:v>4.1769929781082196E-2</c:v>
                </c:pt>
                <c:pt idx="144">
                  <c:v>4.1346551011978525E-2</c:v>
                </c:pt>
                <c:pt idx="145">
                  <c:v>4.0892193308550179E-2</c:v>
                </c:pt>
                <c:pt idx="146">
                  <c:v>4.0406856670797194E-2</c:v>
                </c:pt>
                <c:pt idx="147">
                  <c:v>3.9921520033044194E-2</c:v>
                </c:pt>
                <c:pt idx="148">
                  <c:v>3.9456836018174311E-2</c:v>
                </c:pt>
                <c:pt idx="149">
                  <c:v>3.8981825691862863E-2</c:v>
                </c:pt>
                <c:pt idx="150">
                  <c:v>3.8506815365551422E-2</c:v>
                </c:pt>
                <c:pt idx="151">
                  <c:v>3.802147872779843E-2</c:v>
                </c:pt>
                <c:pt idx="152">
                  <c:v>3.7505163155720778E-2</c:v>
                </c:pt>
                <c:pt idx="153">
                  <c:v>3.6988847583643125E-2</c:v>
                </c:pt>
                <c:pt idx="154">
                  <c:v>3.6482858323007024E-2</c:v>
                </c:pt>
                <c:pt idx="155">
                  <c:v>3.5976869062370923E-2</c:v>
                </c:pt>
                <c:pt idx="156">
                  <c:v>3.546055349029327E-2</c:v>
                </c:pt>
                <c:pt idx="157">
                  <c:v>3.493391160677406E-2</c:v>
                </c:pt>
                <c:pt idx="158">
                  <c:v>3.4396943411813298E-2</c:v>
                </c:pt>
                <c:pt idx="159">
                  <c:v>3.3849648905410985E-2</c:v>
                </c:pt>
                <c:pt idx="160">
                  <c:v>3.330235439900868E-2</c:v>
                </c:pt>
                <c:pt idx="161">
                  <c:v>3.2775712515489469E-2</c:v>
                </c:pt>
                <c:pt idx="162">
                  <c:v>3.2249070631970266E-2</c:v>
                </c:pt>
                <c:pt idx="163">
                  <c:v>3.1712102437009497E-2</c:v>
                </c:pt>
                <c:pt idx="164">
                  <c:v>3.1164807930607184E-2</c:v>
                </c:pt>
                <c:pt idx="165">
                  <c:v>3.0617513424204872E-2</c:v>
                </c:pt>
                <c:pt idx="166">
                  <c:v>3.0070218917802559E-2</c:v>
                </c:pt>
                <c:pt idx="167">
                  <c:v>2.9533250722841804E-2</c:v>
                </c:pt>
                <c:pt idx="168">
                  <c:v>2.8996282527881043E-2</c:v>
                </c:pt>
                <c:pt idx="169">
                  <c:v>2.8448988021478726E-2</c:v>
                </c:pt>
                <c:pt idx="170">
                  <c:v>2.7891367203634859E-2</c:v>
                </c:pt>
                <c:pt idx="171">
                  <c:v>2.7333746385790999E-2</c:v>
                </c:pt>
                <c:pt idx="172">
                  <c:v>2.6786451879388683E-2</c:v>
                </c:pt>
                <c:pt idx="173">
                  <c:v>2.6259809995869476E-2</c:v>
                </c:pt>
                <c:pt idx="174">
                  <c:v>2.5712515489467163E-2</c:v>
                </c:pt>
                <c:pt idx="175">
                  <c:v>2.5154894671623299E-2</c:v>
                </c:pt>
                <c:pt idx="176">
                  <c:v>2.4607600165220983E-2</c:v>
                </c:pt>
                <c:pt idx="177">
                  <c:v>2.4080958281701776E-2</c:v>
                </c:pt>
                <c:pt idx="178">
                  <c:v>2.3543990086741014E-2</c:v>
                </c:pt>
                <c:pt idx="179">
                  <c:v>2.3007021891780256E-2</c:v>
                </c:pt>
                <c:pt idx="180">
                  <c:v>2.245972738537794E-2</c:v>
                </c:pt>
                <c:pt idx="181">
                  <c:v>2.1902106567534076E-2</c:v>
                </c:pt>
                <c:pt idx="182">
                  <c:v>2.1365138372573318E-2</c:v>
                </c:pt>
                <c:pt idx="183">
                  <c:v>2.0838496489054111E-2</c:v>
                </c:pt>
                <c:pt idx="184">
                  <c:v>2.0291201982651795E-2</c:v>
                </c:pt>
                <c:pt idx="185">
                  <c:v>1.9743907476249482E-2</c:v>
                </c:pt>
                <c:pt idx="186">
                  <c:v>1.9227591904171826E-2</c:v>
                </c:pt>
                <c:pt idx="187">
                  <c:v>1.8721602643535729E-2</c:v>
                </c:pt>
                <c:pt idx="188">
                  <c:v>1.8205287071458076E-2</c:v>
                </c:pt>
                <c:pt idx="189">
                  <c:v>1.768897149938042E-2</c:v>
                </c:pt>
                <c:pt idx="190">
                  <c:v>1.7193308550185873E-2</c:v>
                </c:pt>
                <c:pt idx="191">
                  <c:v>1.6687319289549772E-2</c:v>
                </c:pt>
                <c:pt idx="192">
                  <c:v>1.617100371747212E-2</c:v>
                </c:pt>
                <c:pt idx="193">
                  <c:v>1.5665014456836018E-2</c:v>
                </c:pt>
                <c:pt idx="194">
                  <c:v>1.5169351507641472E-2</c:v>
                </c:pt>
                <c:pt idx="195">
                  <c:v>1.4694341181330029E-2</c:v>
                </c:pt>
                <c:pt idx="196">
                  <c:v>1.4219330855018588E-2</c:v>
                </c:pt>
                <c:pt idx="197">
                  <c:v>1.3723667905824039E-2</c:v>
                </c:pt>
                <c:pt idx="198">
                  <c:v>1.3238331268071047E-2</c:v>
                </c:pt>
                <c:pt idx="199">
                  <c:v>1.2763320941759604E-2</c:v>
                </c:pt>
                <c:pt idx="200">
                  <c:v>1.2308963238331267E-2</c:v>
                </c:pt>
                <c:pt idx="201">
                  <c:v>1.1864931846344486E-2</c:v>
                </c:pt>
                <c:pt idx="202">
                  <c:v>1.1420900454357704E-2</c:v>
                </c:pt>
                <c:pt idx="203">
                  <c:v>1.0987195373812472E-2</c:v>
                </c:pt>
                <c:pt idx="204">
                  <c:v>1.0532837670384139E-2</c:v>
                </c:pt>
                <c:pt idx="205">
                  <c:v>1.0078479966955801E-2</c:v>
                </c:pt>
                <c:pt idx="206">
                  <c:v>9.655101197852128E-3</c:v>
                </c:pt>
                <c:pt idx="207">
                  <c:v>9.2627013630731097E-3</c:v>
                </c:pt>
                <c:pt idx="208">
                  <c:v>8.8703015282940931E-3</c:v>
                </c:pt>
                <c:pt idx="209">
                  <c:v>8.4779016935150765E-3</c:v>
                </c:pt>
                <c:pt idx="210">
                  <c:v>8.0958281701776127E-3</c:v>
                </c:pt>
                <c:pt idx="211">
                  <c:v>7.7240809582817026E-3</c:v>
                </c:pt>
                <c:pt idx="212">
                  <c:v>7.3833126807104511E-3</c:v>
                </c:pt>
                <c:pt idx="213">
                  <c:v>7.0012391573729855E-3</c:v>
                </c:pt>
                <c:pt idx="214">
                  <c:v>6.4849235852953322E-3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35328"/>
        <c:axId val="224305728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[1]Sheet1!$C$1:$C$215</c:f>
              <c:numCache>
                <c:formatCode>General</c:formatCode>
                <c:ptCount val="215"/>
                <c:pt idx="0">
                  <c:v>4.9763704550422202E-4</c:v>
                </c:pt>
                <c:pt idx="1">
                  <c:v>5.4270277466972306E-4</c:v>
                </c:pt>
                <c:pt idx="2">
                  <c:v>5.9135447664665291E-4</c:v>
                </c:pt>
                <c:pt idx="3">
                  <c:v>6.4382856828683322E-4</c:v>
                </c:pt>
                <c:pt idx="4">
                  <c:v>7.0037253349288528E-4</c:v>
                </c:pt>
                <c:pt idx="5">
                  <c:v>7.6036873662619514E-4</c:v>
                </c:pt>
                <c:pt idx="6">
                  <c:v>8.2389262786681291E-4</c:v>
                </c:pt>
                <c:pt idx="7">
                  <c:v>8.9302539830745514E-4</c:v>
                </c:pt>
                <c:pt idx="8">
                  <c:v>9.6717160868262282E-4</c:v>
                </c:pt>
                <c:pt idx="9">
                  <c:v>1.0466218633120748E-3</c:v>
                </c:pt>
                <c:pt idx="10">
                  <c:v>1.1329167639846257E-3</c:v>
                </c:pt>
                <c:pt idx="11">
                  <c:v>1.2226493842313626E-3</c:v>
                </c:pt>
                <c:pt idx="12">
                  <c:v>1.3184458122755744E-3</c:v>
                </c:pt>
                <c:pt idx="13">
                  <c:v>1.4221312040783342E-3</c:v>
                </c:pt>
                <c:pt idx="14">
                  <c:v>1.5311154958636193E-3</c:v>
                </c:pt>
                <c:pt idx="15">
                  <c:v>1.6488584728626503E-3</c:v>
                </c:pt>
                <c:pt idx="16">
                  <c:v>1.7742113100425627E-3</c:v>
                </c:pt>
                <c:pt idx="17">
                  <c:v>1.9075408241973628E-3</c:v>
                </c:pt>
                <c:pt idx="18">
                  <c:v>2.0492213589103888E-3</c:v>
                </c:pt>
                <c:pt idx="19">
                  <c:v>2.195274113592926E-3</c:v>
                </c:pt>
                <c:pt idx="20">
                  <c:v>2.3499293552733513E-3</c:v>
                </c:pt>
                <c:pt idx="21">
                  <c:v>2.5159860319222144E-3</c:v>
                </c:pt>
                <c:pt idx="22">
                  <c:v>2.6916467717089409E-3</c:v>
                </c:pt>
                <c:pt idx="23">
                  <c:v>2.874570362178554E-3</c:v>
                </c:pt>
                <c:pt idx="24">
                  <c:v>3.0646957914841786E-3</c:v>
                </c:pt>
                <c:pt idx="25">
                  <c:v>3.2649578150895837E-3</c:v>
                </c:pt>
                <c:pt idx="26">
                  <c:v>3.4788894743755226E-3</c:v>
                </c:pt>
                <c:pt idx="27">
                  <c:v>3.7073366819267975E-3</c:v>
                </c:pt>
                <c:pt idx="28">
                  <c:v>3.940626272323537E-3</c:v>
                </c:pt>
                <c:pt idx="29">
                  <c:v>4.18547008885222E-3</c:v>
                </c:pt>
                <c:pt idx="30">
                  <c:v>4.4383458672953031E-3</c:v>
                </c:pt>
                <c:pt idx="31">
                  <c:v>4.7071328173647047E-3</c:v>
                </c:pt>
                <c:pt idx="32">
                  <c:v>4.984242159890284E-3</c:v>
                </c:pt>
                <c:pt idx="33">
                  <c:v>5.2650128684919219E-3</c:v>
                </c:pt>
                <c:pt idx="34">
                  <c:v>5.562407188276817E-3</c:v>
                </c:pt>
                <c:pt idx="35">
                  <c:v>5.8676746440766902E-3</c:v>
                </c:pt>
                <c:pt idx="36">
                  <c:v>6.1904628879081592E-3</c:v>
                </c:pt>
                <c:pt idx="37">
                  <c:v>6.5160404571124389E-3</c:v>
                </c:pt>
                <c:pt idx="38">
                  <c:v>6.8542070006669649E-3</c:v>
                </c:pt>
                <c:pt idx="39">
                  <c:v>7.1939946239708997E-3</c:v>
                </c:pt>
                <c:pt idx="40">
                  <c:v>7.5517191365405776E-3</c:v>
                </c:pt>
                <c:pt idx="41">
                  <c:v>7.9221534624900839E-3</c:v>
                </c:pt>
                <c:pt idx="42">
                  <c:v>8.2992500032809998E-3</c:v>
                </c:pt>
                <c:pt idx="43">
                  <c:v>8.6825173568349009E-3</c:v>
                </c:pt>
                <c:pt idx="44">
                  <c:v>9.0846151882988928E-3</c:v>
                </c:pt>
                <c:pt idx="45">
                  <c:v>9.4926452857332904E-3</c:v>
                </c:pt>
                <c:pt idx="46">
                  <c:v>9.8990645069230512E-3</c:v>
                </c:pt>
                <c:pt idx="47">
                  <c:v>1.0309902391836542E-2</c:v>
                </c:pt>
                <c:pt idx="48">
                  <c:v>1.0739335993833159E-2</c:v>
                </c:pt>
                <c:pt idx="49">
                  <c:v>1.1187946285306772E-2</c:v>
                </c:pt>
                <c:pt idx="50">
                  <c:v>1.1632978880680812E-2</c:v>
                </c:pt>
                <c:pt idx="51">
                  <c:v>1.2081187257559899E-2</c:v>
                </c:pt>
                <c:pt idx="52">
                  <c:v>1.2531942443693227E-2</c:v>
                </c:pt>
                <c:pt idx="53">
                  <c:v>1.2992935333969162E-2</c:v>
                </c:pt>
                <c:pt idx="54">
                  <c:v>1.3464067244730872E-2</c:v>
                </c:pt>
                <c:pt idx="55">
                  <c:v>1.3945220213021518E-2</c:v>
                </c:pt>
                <c:pt idx="56">
                  <c:v>1.4436256540743814E-2</c:v>
                </c:pt>
                <c:pt idx="57">
                  <c:v>1.4918968505599069E-2</c:v>
                </c:pt>
                <c:pt idx="58">
                  <c:v>1.5401380872482551E-2</c:v>
                </c:pt>
                <c:pt idx="59">
                  <c:v>1.5892183211520784E-2</c:v>
                </c:pt>
                <c:pt idx="60">
                  <c:v>1.6391190720287444E-2</c:v>
                </c:pt>
                <c:pt idx="61">
                  <c:v>1.690784318955698E-2</c:v>
                </c:pt>
                <c:pt idx="62">
                  <c:v>1.7422782380899712E-2</c:v>
                </c:pt>
                <c:pt idx="63">
                  <c:v>1.7945263973556502E-2</c:v>
                </c:pt>
                <c:pt idx="64">
                  <c:v>1.8454912814820194E-2</c:v>
                </c:pt>
                <c:pt idx="65">
                  <c:v>1.8960885815732475E-2</c:v>
                </c:pt>
                <c:pt idx="66">
                  <c:v>1.9472869469121155E-2</c:v>
                </c:pt>
                <c:pt idx="67">
                  <c:v>1.9990607273526955E-2</c:v>
                </c:pt>
                <c:pt idx="68">
                  <c:v>2.0503312441462952E-2</c:v>
                </c:pt>
                <c:pt idx="69">
                  <c:v>2.1021016772789603E-2</c:v>
                </c:pt>
                <c:pt idx="70">
                  <c:v>2.156485958609413E-2</c:v>
                </c:pt>
                <c:pt idx="71">
                  <c:v>2.2113484103845241E-2</c:v>
                </c:pt>
                <c:pt idx="72">
                  <c:v>2.2677431731791885E-2</c:v>
                </c:pt>
                <c:pt idx="73">
                  <c:v>2.3223684331000135E-2</c:v>
                </c:pt>
                <c:pt idx="74">
                  <c:v>2.3740414750354894E-2</c:v>
                </c:pt>
                <c:pt idx="75">
                  <c:v>2.4259988645268047E-2</c:v>
                </c:pt>
                <c:pt idx="76">
                  <c:v>2.4804362198468811E-2</c:v>
                </c:pt>
                <c:pt idx="77">
                  <c:v>2.5362302393478194E-2</c:v>
                </c:pt>
                <c:pt idx="78">
                  <c:v>2.5911109198505828E-2</c:v>
                </c:pt>
                <c:pt idx="79">
                  <c:v>2.6461531702775664E-2</c:v>
                </c:pt>
                <c:pt idx="80">
                  <c:v>2.7001905534938662E-2</c:v>
                </c:pt>
                <c:pt idx="81">
                  <c:v>2.7520507776648825E-2</c:v>
                </c:pt>
                <c:pt idx="82">
                  <c:v>2.8050773288704478E-2</c:v>
                </c:pt>
                <c:pt idx="83">
                  <c:v>2.8614900737967092E-2</c:v>
                </c:pt>
                <c:pt idx="84">
                  <c:v>2.920112560442464E-2</c:v>
                </c:pt>
                <c:pt idx="85">
                  <c:v>2.9775111997346004E-2</c:v>
                </c:pt>
                <c:pt idx="86">
                  <c:v>3.0314005949602516E-2</c:v>
                </c:pt>
                <c:pt idx="87">
                  <c:v>3.0840004340439254E-2</c:v>
                </c:pt>
                <c:pt idx="88">
                  <c:v>3.1386185041093966E-2</c:v>
                </c:pt>
                <c:pt idx="89">
                  <c:v>3.1929658798671205E-2</c:v>
                </c:pt>
                <c:pt idx="90">
                  <c:v>3.2480943820436134E-2</c:v>
                </c:pt>
                <c:pt idx="91">
                  <c:v>3.3017504394765584E-2</c:v>
                </c:pt>
                <c:pt idx="92">
                  <c:v>3.3539099426247353E-2</c:v>
                </c:pt>
                <c:pt idx="93">
                  <c:v>3.4056263513776393E-2</c:v>
                </c:pt>
                <c:pt idx="94">
                  <c:v>3.4579157882382069E-2</c:v>
                </c:pt>
                <c:pt idx="95">
                  <c:v>3.5106968899953669E-2</c:v>
                </c:pt>
                <c:pt idx="96">
                  <c:v>3.5638814231510656E-2</c:v>
                </c:pt>
                <c:pt idx="97">
                  <c:v>3.6183951000985148E-2</c:v>
                </c:pt>
                <c:pt idx="98">
                  <c:v>3.6700669904849867E-2</c:v>
                </c:pt>
                <c:pt idx="99">
                  <c:v>3.7199251655388191E-2</c:v>
                </c:pt>
                <c:pt idx="100">
                  <c:v>3.770881371150616E-2</c:v>
                </c:pt>
                <c:pt idx="101">
                  <c:v>3.8237201450929688E-2</c:v>
                </c:pt>
                <c:pt idx="102">
                  <c:v>3.8744770588232953E-2</c:v>
                </c:pt>
                <c:pt idx="103">
                  <c:v>3.9222451259469819E-2</c:v>
                </c:pt>
                <c:pt idx="104">
                  <c:v>3.9697540994955705E-2</c:v>
                </c:pt>
                <c:pt idx="105">
                  <c:v>4.0168773061756494E-2</c:v>
                </c:pt>
                <c:pt idx="106">
                  <c:v>4.0634812021363202E-2</c:v>
                </c:pt>
                <c:pt idx="107">
                  <c:v>4.1078114459460212E-2</c:v>
                </c:pt>
                <c:pt idx="108">
                  <c:v>4.1522291236137293E-2</c:v>
                </c:pt>
                <c:pt idx="109">
                  <c:v>4.1972464082955761E-2</c:v>
                </c:pt>
                <c:pt idx="110">
                  <c:v>4.2410820634661964E-2</c:v>
                </c:pt>
                <c:pt idx="111">
                  <c:v>4.2822057745869689E-2</c:v>
                </c:pt>
                <c:pt idx="112">
                  <c:v>4.32129891449438E-2</c:v>
                </c:pt>
                <c:pt idx="113">
                  <c:v>4.3595156502302446E-2</c:v>
                </c:pt>
                <c:pt idx="114">
                  <c:v>4.3954289493395478E-2</c:v>
                </c:pt>
                <c:pt idx="115">
                  <c:v>4.4305643191963742E-2</c:v>
                </c:pt>
                <c:pt idx="116">
                  <c:v>4.4635138310111892E-2</c:v>
                </c:pt>
                <c:pt idx="117">
                  <c:v>4.4940832043450549E-2</c:v>
                </c:pt>
                <c:pt idx="118">
                  <c:v>4.5216807735014714E-2</c:v>
                </c:pt>
                <c:pt idx="119">
                  <c:v>4.5465980504955573E-2</c:v>
                </c:pt>
                <c:pt idx="120">
                  <c:v>4.5680395391845298E-2</c:v>
                </c:pt>
                <c:pt idx="121">
                  <c:v>4.5861014811098E-2</c:v>
                </c:pt>
                <c:pt idx="122">
                  <c:v>4.601507530372561E-2</c:v>
                </c:pt>
                <c:pt idx="123">
                  <c:v>4.6137760474142094E-2</c:v>
                </c:pt>
                <c:pt idx="124">
                  <c:v>4.6229362200214084E-2</c:v>
                </c:pt>
                <c:pt idx="125">
                  <c:v>4.6283954486622703E-2</c:v>
                </c:pt>
                <c:pt idx="126">
                  <c:v>4.6299888018029568E-2</c:v>
                </c:pt>
                <c:pt idx="127">
                  <c:v>4.6278146665318112E-2</c:v>
                </c:pt>
                <c:pt idx="128">
                  <c:v>4.6219880239965434E-2</c:v>
                </c:pt>
                <c:pt idx="129">
                  <c:v>4.6125182227510754E-2</c:v>
                </c:pt>
                <c:pt idx="130">
                  <c:v>4.5992145902881996E-2</c:v>
                </c:pt>
                <c:pt idx="131">
                  <c:v>4.5824832579316348E-2</c:v>
                </c:pt>
                <c:pt idx="132">
                  <c:v>4.5625166303189968E-2</c:v>
                </c:pt>
                <c:pt idx="133">
                  <c:v>4.5391465213101903E-2</c:v>
                </c:pt>
                <c:pt idx="134">
                  <c:v>4.5128370849441692E-2</c:v>
                </c:pt>
                <c:pt idx="135">
                  <c:v>4.4847000459637743E-2</c:v>
                </c:pt>
                <c:pt idx="136">
                  <c:v>4.4541976820073263E-2</c:v>
                </c:pt>
                <c:pt idx="137">
                  <c:v>4.4204378902661996E-2</c:v>
                </c:pt>
                <c:pt idx="138">
                  <c:v>4.3845243309372013E-2</c:v>
                </c:pt>
                <c:pt idx="139">
                  <c:v>4.3478887174813297E-2</c:v>
                </c:pt>
                <c:pt idx="140">
                  <c:v>4.3089697581895396E-2</c:v>
                </c:pt>
                <c:pt idx="141">
                  <c:v>4.267834430931064E-2</c:v>
                </c:pt>
                <c:pt idx="142">
                  <c:v>4.2267307312646059E-2</c:v>
                </c:pt>
                <c:pt idx="143">
                  <c:v>4.1845065629724135E-2</c:v>
                </c:pt>
                <c:pt idx="144">
                  <c:v>4.1397449439573422E-2</c:v>
                </c:pt>
                <c:pt idx="145">
                  <c:v>4.0940546178779937E-2</c:v>
                </c:pt>
                <c:pt idx="146">
                  <c:v>4.0484318920302693E-2</c:v>
                </c:pt>
                <c:pt idx="147">
                  <c:v>4.0013628474784659E-2</c:v>
                </c:pt>
                <c:pt idx="148">
                  <c:v>3.9520166236626089E-2</c:v>
                </c:pt>
                <c:pt idx="149">
                  <c:v>3.9022203533733646E-2</c:v>
                </c:pt>
                <c:pt idx="150">
                  <c:v>3.8511701756384395E-2</c:v>
                </c:pt>
                <c:pt idx="151">
                  <c:v>3.7998920169560538E-2</c:v>
                </c:pt>
                <c:pt idx="152">
                  <c:v>3.7504680823535773E-2</c:v>
                </c:pt>
                <c:pt idx="153">
                  <c:v>3.700132832466721E-2</c:v>
                </c:pt>
                <c:pt idx="154">
                  <c:v>3.646916227514127E-2</c:v>
                </c:pt>
                <c:pt idx="155">
                  <c:v>3.5938632283496967E-2</c:v>
                </c:pt>
                <c:pt idx="156">
                  <c:v>3.5410782764292936E-2</c:v>
                </c:pt>
                <c:pt idx="157">
                  <c:v>3.4886585169561196E-2</c:v>
                </c:pt>
                <c:pt idx="158">
                  <c:v>3.4366940035806946E-2</c:v>
                </c:pt>
                <c:pt idx="159">
                  <c:v>3.3841913852791262E-2</c:v>
                </c:pt>
                <c:pt idx="160">
                  <c:v>3.3301130404298405E-2</c:v>
                </c:pt>
                <c:pt idx="161">
                  <c:v>3.2744814023586123E-2</c:v>
                </c:pt>
                <c:pt idx="162">
                  <c:v>3.2184272992467726E-2</c:v>
                </c:pt>
                <c:pt idx="163">
                  <c:v>3.1653328526614379E-2</c:v>
                </c:pt>
                <c:pt idx="164">
                  <c:v>3.1130710676344816E-2</c:v>
                </c:pt>
                <c:pt idx="165">
                  <c:v>3.0583423100814751E-2</c:v>
                </c:pt>
                <c:pt idx="166">
                  <c:v>3.0034112080932429E-2</c:v>
                </c:pt>
                <c:pt idx="167">
                  <c:v>2.9483235932502145E-2</c:v>
                </c:pt>
                <c:pt idx="168">
                  <c:v>2.8931246456238392E-2</c:v>
                </c:pt>
                <c:pt idx="169">
                  <c:v>2.8378588363334675E-2</c:v>
                </c:pt>
                <c:pt idx="170">
                  <c:v>2.7836981658502832E-2</c:v>
                </c:pt>
                <c:pt idx="171">
                  <c:v>2.7295556051748174E-2</c:v>
                </c:pt>
                <c:pt idx="172">
                  <c:v>2.6754706836287539E-2</c:v>
                </c:pt>
                <c:pt idx="173">
                  <c:v>2.620358625274942E-2</c:v>
                </c:pt>
                <c:pt idx="174">
                  <c:v>2.5665073610921539E-2</c:v>
                </c:pt>
                <c:pt idx="175">
                  <c:v>2.5139442125459772E-2</c:v>
                </c:pt>
                <c:pt idx="176">
                  <c:v>2.4593561172333616E-2</c:v>
                </c:pt>
                <c:pt idx="177">
                  <c:v>2.4039148765604694E-2</c:v>
                </c:pt>
                <c:pt idx="178">
                  <c:v>2.3487752146653634E-2</c:v>
                </c:pt>
                <c:pt idx="179">
                  <c:v>2.2939742070052012E-2</c:v>
                </c:pt>
                <c:pt idx="180">
                  <c:v>2.2406323017772966E-2</c:v>
                </c:pt>
                <c:pt idx="181">
                  <c:v>2.1887590219029716E-2</c:v>
                </c:pt>
                <c:pt idx="182">
                  <c:v>2.1362237548195925E-2</c:v>
                </c:pt>
                <c:pt idx="183">
                  <c:v>2.0830833994235378E-2</c:v>
                </c:pt>
                <c:pt idx="184">
                  <c:v>2.0304452364701589E-2</c:v>
                </c:pt>
                <c:pt idx="185">
                  <c:v>1.9783385234431853E-2</c:v>
                </c:pt>
                <c:pt idx="186">
                  <c:v>1.9257660793634241E-2</c:v>
                </c:pt>
                <c:pt idx="187">
                  <c:v>1.872791057161011E-2</c:v>
                </c:pt>
                <c:pt idx="188">
                  <c:v>1.8204783636287719E-2</c:v>
                </c:pt>
                <c:pt idx="189">
                  <c:v>1.7688545263192683E-2</c:v>
                </c:pt>
                <c:pt idx="190">
                  <c:v>1.716000931448421E-2</c:v>
                </c:pt>
                <c:pt idx="191">
                  <c:v>1.6648997015476879E-2</c:v>
                </c:pt>
                <c:pt idx="192">
                  <c:v>1.6164717874522529E-2</c:v>
                </c:pt>
                <c:pt idx="193">
                  <c:v>1.5669393771641248E-2</c:v>
                </c:pt>
                <c:pt idx="194">
                  <c:v>1.5173252010619257E-2</c:v>
                </c:pt>
                <c:pt idx="195">
                  <c:v>1.4676963007609352E-2</c:v>
                </c:pt>
                <c:pt idx="196">
                  <c:v>1.4198745047594739E-2</c:v>
                </c:pt>
                <c:pt idx="197">
                  <c:v>1.3729643423100403E-2</c:v>
                </c:pt>
                <c:pt idx="198">
                  <c:v>1.3261363460186635E-2</c:v>
                </c:pt>
                <c:pt idx="199">
                  <c:v>1.2802800874827892E-2</c:v>
                </c:pt>
                <c:pt idx="200">
                  <c:v>1.2337928081257797E-2</c:v>
                </c:pt>
                <c:pt idx="201">
                  <c:v>1.187582614992359E-2</c:v>
                </c:pt>
                <c:pt idx="202">
                  <c:v>1.1424824857270151E-2</c:v>
                </c:pt>
                <c:pt idx="203">
                  <c:v>1.0984983110335321E-2</c:v>
                </c:pt>
                <c:pt idx="204">
                  <c:v>1.0563635130224592E-2</c:v>
                </c:pt>
                <c:pt idx="205">
                  <c:v>1.015312135682042E-2</c:v>
                </c:pt>
                <c:pt idx="206">
                  <c:v>9.7396157786342787E-3</c:v>
                </c:pt>
                <c:pt idx="207">
                  <c:v>9.3242801298905401E-3</c:v>
                </c:pt>
                <c:pt idx="208">
                  <c:v>8.9212948103193045E-3</c:v>
                </c:pt>
                <c:pt idx="209">
                  <c:v>8.5369057948375127E-3</c:v>
                </c:pt>
                <c:pt idx="210">
                  <c:v>8.1582221294220162E-3</c:v>
                </c:pt>
                <c:pt idx="211">
                  <c:v>7.7857449099217896E-3</c:v>
                </c:pt>
                <c:pt idx="212">
                  <c:v>7.4142531442175467E-3</c:v>
                </c:pt>
                <c:pt idx="213">
                  <c:v>7.0723315147175414E-3</c:v>
                </c:pt>
                <c:pt idx="214">
                  <c:v>6.7954621104944837E-3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35328"/>
        <c:axId val="224305728"/>
      </c:lineChart>
      <c:catAx>
        <c:axId val="24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305728"/>
        <c:crosses val="autoZero"/>
        <c:auto val="1"/>
        <c:lblAlgn val="ctr"/>
        <c:lblOffset val="100"/>
        <c:noMultiLvlLbl val="0"/>
      </c:catAx>
      <c:valAx>
        <c:axId val="22430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3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7777777777775"/>
          <c:y val="5.1400554097404488E-2"/>
          <c:w val="0.83404494949494934"/>
          <c:h val="0.79092993584135318"/>
        </c:manualLayout>
      </c:layout>
      <c:scatterChart>
        <c:scatterStyle val="lineMarker"/>
        <c:varyColors val="0"/>
        <c:ser>
          <c:idx val="0"/>
          <c:order val="0"/>
          <c:tx>
            <c:v>下降期</c:v>
          </c:tx>
          <c:spPr>
            <a:ln w="38100"/>
          </c:spPr>
          <c:marker>
            <c:symbol val="none"/>
          </c:marker>
          <c:xVal>
            <c:numRef>
              <c:f>空气和气象!$U$1:$U$61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空气和气象!$V$1:$V$61</c:f>
              <c:numCache>
                <c:formatCode>General</c:formatCode>
                <c:ptCount val="61"/>
                <c:pt idx="0">
                  <c:v>0.8980219014746923</c:v>
                </c:pt>
                <c:pt idx="1">
                  <c:v>0.89758526694023333</c:v>
                </c:pt>
                <c:pt idx="2">
                  <c:v>0.89705260808045129</c:v>
                </c:pt>
                <c:pt idx="3">
                  <c:v>0.89640298147124708</c:v>
                </c:pt>
                <c:pt idx="4">
                  <c:v>0.89561096088043957</c:v>
                </c:pt>
                <c:pt idx="5">
                  <c:v>0.89464571926057224</c:v>
                </c:pt>
                <c:pt idx="6">
                  <c:v>0.89346994307747207</c:v>
                </c:pt>
                <c:pt idx="7">
                  <c:v>0.89203855850647662</c:v>
                </c:pt>
                <c:pt idx="8">
                  <c:v>0.89029725201258059</c:v>
                </c:pt>
                <c:pt idx="9">
                  <c:v>0.88818077464538159</c:v>
                </c:pt>
                <c:pt idx="10">
                  <c:v>0.88561103203032676</c:v>
                </c:pt>
                <c:pt idx="11">
                  <c:v>0.88249498325109565</c:v>
                </c:pt>
                <c:pt idx="12">
                  <c:v>0.8787224051385073</c:v>
                </c:pt>
                <c:pt idx="13">
                  <c:v>0.87416362824123972</c:v>
                </c:pt>
                <c:pt idx="14">
                  <c:v>0.8686674217625886</c:v>
                </c:pt>
                <c:pt idx="15">
                  <c:v>0.86205930145794663</c:v>
                </c:pt>
                <c:pt idx="16">
                  <c:v>0.8541406592809051</c:v>
                </c:pt>
                <c:pt idx="17">
                  <c:v>0.8446892637253226</c:v>
                </c:pt>
                <c:pt idx="18">
                  <c:v>0.83346184280486213</c:v>
                </c:pt>
                <c:pt idx="19">
                  <c:v>0.8201996087042519</c:v>
                </c:pt>
                <c:pt idx="20">
                  <c:v>0.80463766238230594</c:v>
                </c:pt>
                <c:pt idx="21">
                  <c:v>0.78651914807960988</c:v>
                </c:pt>
                <c:pt idx="22">
                  <c:v>0.76561470810713961</c:v>
                </c:pt>
                <c:pt idx="23">
                  <c:v>0.74174711084686551</c:v>
                </c:pt>
                <c:pt idx="24">
                  <c:v>0.71481982679921419</c:v>
                </c:pt>
                <c:pt idx="25">
                  <c:v>0.68484686290400387</c:v>
                </c:pt>
                <c:pt idx="26">
                  <c:v>0.65197958490208996</c:v>
                </c:pt>
                <c:pt idx="27">
                  <c:v>0.61652504498063632</c:v>
                </c:pt>
                <c:pt idx="28">
                  <c:v>0.5789501280899616</c:v>
                </c:pt>
                <c:pt idx="29">
                  <c:v>0.53986719784998238</c:v>
                </c:pt>
                <c:pt idx="30">
                  <c:v>0.5</c:v>
                </c:pt>
                <c:pt idx="31">
                  <c:v>0.46013280215001773</c:v>
                </c:pt>
                <c:pt idx="32">
                  <c:v>0.4210498719100384</c:v>
                </c:pt>
                <c:pt idx="33">
                  <c:v>0.38347495501936368</c:v>
                </c:pt>
                <c:pt idx="34">
                  <c:v>0.34802041509791004</c:v>
                </c:pt>
                <c:pt idx="35">
                  <c:v>0.31515313709599613</c:v>
                </c:pt>
                <c:pt idx="36">
                  <c:v>0.28518017320078587</c:v>
                </c:pt>
                <c:pt idx="37">
                  <c:v>0.2582528891531346</c:v>
                </c:pt>
                <c:pt idx="38">
                  <c:v>0.23438529189286042</c:v>
                </c:pt>
                <c:pt idx="39">
                  <c:v>0.21348085192039024</c:v>
                </c:pt>
                <c:pt idx="40">
                  <c:v>0.19536233761769406</c:v>
                </c:pt>
                <c:pt idx="41">
                  <c:v>0.17980039129574812</c:v>
                </c:pt>
                <c:pt idx="42">
                  <c:v>0.16653815719513787</c:v>
                </c:pt>
                <c:pt idx="43">
                  <c:v>0.15531073627467745</c:v>
                </c:pt>
                <c:pt idx="44">
                  <c:v>0.14585934071909498</c:v>
                </c:pt>
                <c:pt idx="45">
                  <c:v>0.13794069854205343</c:v>
                </c:pt>
                <c:pt idx="46">
                  <c:v>0.13133257823741148</c:v>
                </c:pt>
                <c:pt idx="47">
                  <c:v>0.12583637175876039</c:v>
                </c:pt>
                <c:pt idx="48">
                  <c:v>0.1212775948614927</c:v>
                </c:pt>
                <c:pt idx="49">
                  <c:v>0.11750501674890437</c:v>
                </c:pt>
                <c:pt idx="50">
                  <c:v>0.11438896796967325</c:v>
                </c:pt>
                <c:pt idx="51">
                  <c:v>0.11181922535461845</c:v>
                </c:pt>
                <c:pt idx="52">
                  <c:v>0.1097027479874194</c:v>
                </c:pt>
                <c:pt idx="53">
                  <c:v>0.10796144149352346</c:v>
                </c:pt>
                <c:pt idx="54">
                  <c:v>0.10653005692252791</c:v>
                </c:pt>
                <c:pt idx="55">
                  <c:v>0.10535428073942789</c:v>
                </c:pt>
                <c:pt idx="56">
                  <c:v>0.10438903911956032</c:v>
                </c:pt>
                <c:pt idx="57">
                  <c:v>0.10359701852875294</c:v>
                </c:pt>
                <c:pt idx="58">
                  <c:v>0.1029473919195488</c:v>
                </c:pt>
                <c:pt idx="59">
                  <c:v>0.10241473305976674</c:v>
                </c:pt>
                <c:pt idx="60">
                  <c:v>0.10197809852530783</c:v>
                </c:pt>
              </c:numCache>
            </c:numRef>
          </c:yVal>
          <c:smooth val="1"/>
        </c:ser>
        <c:ser>
          <c:idx val="1"/>
          <c:order val="1"/>
          <c:tx>
            <c:v>上升期</c:v>
          </c:tx>
          <c:spPr>
            <a:ln w="38100"/>
          </c:spPr>
          <c:marker>
            <c:symbol val="none"/>
          </c:marker>
          <c:xVal>
            <c:numRef>
              <c:f>空气和气象!$U$62:$U$122</c:f>
              <c:numCache>
                <c:formatCode>General</c:formatCode>
                <c:ptCount val="61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</c:numCache>
            </c:numRef>
          </c:xVal>
          <c:yVal>
            <c:numRef>
              <c:f>空气和气象!$V$62:$V$122</c:f>
              <c:numCache>
                <c:formatCode>General</c:formatCode>
                <c:ptCount val="61"/>
                <c:pt idx="0">
                  <c:v>0.10241473305976674</c:v>
                </c:pt>
                <c:pt idx="1">
                  <c:v>0.1029473919195488</c:v>
                </c:pt>
                <c:pt idx="2">
                  <c:v>0.10359701852875294</c:v>
                </c:pt>
                <c:pt idx="3">
                  <c:v>0.10438903911956032</c:v>
                </c:pt>
                <c:pt idx="4">
                  <c:v>0.10535428073942789</c:v>
                </c:pt>
                <c:pt idx="5">
                  <c:v>0.10653005692252791</c:v>
                </c:pt>
                <c:pt idx="6">
                  <c:v>0.10796144149352346</c:v>
                </c:pt>
                <c:pt idx="7">
                  <c:v>0.1097027479874194</c:v>
                </c:pt>
                <c:pt idx="8">
                  <c:v>0.11181922535461845</c:v>
                </c:pt>
                <c:pt idx="9">
                  <c:v>0.11438896796967325</c:v>
                </c:pt>
                <c:pt idx="10">
                  <c:v>0.11750501674890437</c:v>
                </c:pt>
                <c:pt idx="11">
                  <c:v>0.1212775948614927</c:v>
                </c:pt>
                <c:pt idx="12">
                  <c:v>0.12583637175876039</c:v>
                </c:pt>
                <c:pt idx="13">
                  <c:v>0.13133257823741148</c:v>
                </c:pt>
                <c:pt idx="14">
                  <c:v>0.13794069854205343</c:v>
                </c:pt>
                <c:pt idx="15">
                  <c:v>0.14585934071909498</c:v>
                </c:pt>
                <c:pt idx="16">
                  <c:v>0.15531073627467745</c:v>
                </c:pt>
                <c:pt idx="17">
                  <c:v>0.16653815719513787</c:v>
                </c:pt>
                <c:pt idx="18">
                  <c:v>0.17980039129574812</c:v>
                </c:pt>
                <c:pt idx="19">
                  <c:v>0.19536233761769406</c:v>
                </c:pt>
                <c:pt idx="20">
                  <c:v>0.21348085192039024</c:v>
                </c:pt>
                <c:pt idx="21">
                  <c:v>0.23438529189286042</c:v>
                </c:pt>
                <c:pt idx="22">
                  <c:v>0.2582528891531346</c:v>
                </c:pt>
                <c:pt idx="23">
                  <c:v>0.28518017320078587</c:v>
                </c:pt>
                <c:pt idx="24">
                  <c:v>0.31515313709599613</c:v>
                </c:pt>
                <c:pt idx="25">
                  <c:v>0.34802041509791004</c:v>
                </c:pt>
                <c:pt idx="26">
                  <c:v>0.38347495501936368</c:v>
                </c:pt>
                <c:pt idx="27">
                  <c:v>0.4210498719100384</c:v>
                </c:pt>
                <c:pt idx="28">
                  <c:v>0.46013280215001773</c:v>
                </c:pt>
                <c:pt idx="29">
                  <c:v>0.5</c:v>
                </c:pt>
                <c:pt idx="30">
                  <c:v>0.53986719784998238</c:v>
                </c:pt>
                <c:pt idx="31">
                  <c:v>0.5789501280899616</c:v>
                </c:pt>
                <c:pt idx="32">
                  <c:v>0.61652504498063632</c:v>
                </c:pt>
                <c:pt idx="33">
                  <c:v>0.65197958490208996</c:v>
                </c:pt>
                <c:pt idx="34">
                  <c:v>0.68484686290400387</c:v>
                </c:pt>
                <c:pt idx="35">
                  <c:v>0.71481982679921419</c:v>
                </c:pt>
                <c:pt idx="36">
                  <c:v>0.74174711084686551</c:v>
                </c:pt>
                <c:pt idx="37">
                  <c:v>0.76561470810713961</c:v>
                </c:pt>
                <c:pt idx="38">
                  <c:v>0.78651914807960988</c:v>
                </c:pt>
                <c:pt idx="39">
                  <c:v>0.80463766238230594</c:v>
                </c:pt>
                <c:pt idx="40">
                  <c:v>0.8201996087042519</c:v>
                </c:pt>
                <c:pt idx="41">
                  <c:v>0.83346184280486213</c:v>
                </c:pt>
                <c:pt idx="42">
                  <c:v>0.8446892637253226</c:v>
                </c:pt>
                <c:pt idx="43">
                  <c:v>0.8541406592809051</c:v>
                </c:pt>
                <c:pt idx="44">
                  <c:v>0.86205930145794663</c:v>
                </c:pt>
                <c:pt idx="45">
                  <c:v>0.8686674217625886</c:v>
                </c:pt>
                <c:pt idx="46">
                  <c:v>0.87416362824123972</c:v>
                </c:pt>
                <c:pt idx="47">
                  <c:v>0.8787224051385073</c:v>
                </c:pt>
                <c:pt idx="48">
                  <c:v>0.88249498325109565</c:v>
                </c:pt>
                <c:pt idx="49">
                  <c:v>0.88561103203032676</c:v>
                </c:pt>
                <c:pt idx="50">
                  <c:v>0.88818077464538159</c:v>
                </c:pt>
                <c:pt idx="51">
                  <c:v>0.89029725201258059</c:v>
                </c:pt>
                <c:pt idx="52">
                  <c:v>0.89203855850647662</c:v>
                </c:pt>
                <c:pt idx="53">
                  <c:v>0.89346994307747207</c:v>
                </c:pt>
                <c:pt idx="54">
                  <c:v>0.89464571926057224</c:v>
                </c:pt>
                <c:pt idx="55">
                  <c:v>0.89561096088043957</c:v>
                </c:pt>
                <c:pt idx="56">
                  <c:v>0.89640298147124708</c:v>
                </c:pt>
                <c:pt idx="57">
                  <c:v>0.89705260808045129</c:v>
                </c:pt>
                <c:pt idx="58">
                  <c:v>0.89758526694023333</c:v>
                </c:pt>
                <c:pt idx="59">
                  <c:v>0.8980219014746923</c:v>
                </c:pt>
                <c:pt idx="60">
                  <c:v>0.89837974368876006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空气和气象!$U$1:$U$61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空气和气象!$W$1:$W$61</c:f>
              <c:numCache>
                <c:formatCode>General</c:formatCode>
                <c:ptCount val="61"/>
                <c:pt idx="0">
                  <c:v>0.89999999999849634</c:v>
                </c:pt>
                <c:pt idx="1">
                  <c:v>0.89999999999630165</c:v>
                </c:pt>
                <c:pt idx="2">
                  <c:v>0.89999999999090363</c:v>
                </c:pt>
                <c:pt idx="3">
                  <c:v>0.89999999997762647</c:v>
                </c:pt>
                <c:pt idx="4">
                  <c:v>0.89999999994497004</c:v>
                </c:pt>
                <c:pt idx="5">
                  <c:v>0.89999999986464818</c:v>
                </c:pt>
                <c:pt idx="6">
                  <c:v>0.89999999966708821</c:v>
                </c:pt>
                <c:pt idx="7">
                  <c:v>0.89999999918116913</c:v>
                </c:pt>
                <c:pt idx="8">
                  <c:v>0.89999999798600105</c:v>
                </c:pt>
                <c:pt idx="9">
                  <c:v>0.89999999504636186</c:v>
                </c:pt>
                <c:pt idx="10">
                  <c:v>0.89999998781601642</c:v>
                </c:pt>
                <c:pt idx="11">
                  <c:v>0.89999997003223675</c:v>
                </c:pt>
                <c:pt idx="12">
                  <c:v>0.89999992629120007</c:v>
                </c:pt>
                <c:pt idx="13">
                  <c:v>0.89999981870563084</c:v>
                </c:pt>
                <c:pt idx="14">
                  <c:v>0.89999955408795318</c:v>
                </c:pt>
                <c:pt idx="15">
                  <c:v>0.89999890323423448</c:v>
                </c:pt>
                <c:pt idx="16">
                  <c:v>0.89999730239690912</c:v>
                </c:pt>
                <c:pt idx="17">
                  <c:v>0.89999336499970084</c:v>
                </c:pt>
                <c:pt idx="18">
                  <c:v>0.89998368073017609</c:v>
                </c:pt>
                <c:pt idx="19">
                  <c:v>0.89995986226825297</c:v>
                </c:pt>
                <c:pt idx="20">
                  <c:v>0.89990128433921102</c:v>
                </c:pt>
                <c:pt idx="21">
                  <c:v>0.89975724237597698</c:v>
                </c:pt>
                <c:pt idx="22">
                  <c:v>0.8994031769329307</c:v>
                </c:pt>
                <c:pt idx="23">
                  <c:v>0.89853364884600584</c:v>
                </c:pt>
                <c:pt idx="24">
                  <c:v>0.89640298147124708</c:v>
                </c:pt>
                <c:pt idx="25">
                  <c:v>0.89121044589552556</c:v>
                </c:pt>
                <c:pt idx="26">
                  <c:v>0.8787224051385073</c:v>
                </c:pt>
                <c:pt idx="27">
                  <c:v>0.84962131515440287</c:v>
                </c:pt>
                <c:pt idx="28">
                  <c:v>0.78651914807960988</c:v>
                </c:pt>
                <c:pt idx="29">
                  <c:v>0.66875960210000318</c:v>
                </c:pt>
                <c:pt idx="30">
                  <c:v>0.5</c:v>
                </c:pt>
                <c:pt idx="31">
                  <c:v>0.33124039789999682</c:v>
                </c:pt>
                <c:pt idx="32">
                  <c:v>0.21348085192039024</c:v>
                </c:pt>
                <c:pt idx="33">
                  <c:v>0.15037868484559719</c:v>
                </c:pt>
                <c:pt idx="34">
                  <c:v>0.1212775948614927</c:v>
                </c:pt>
                <c:pt idx="35">
                  <c:v>0.10878955410447455</c:v>
                </c:pt>
                <c:pt idx="36">
                  <c:v>0.10359701852875294</c:v>
                </c:pt>
                <c:pt idx="37">
                  <c:v>0.10146635115399424</c:v>
                </c:pt>
                <c:pt idx="38">
                  <c:v>0.10059682306706937</c:v>
                </c:pt>
                <c:pt idx="39">
                  <c:v>0.10024275762402314</c:v>
                </c:pt>
                <c:pt idx="40">
                  <c:v>0.100098715660789</c:v>
                </c:pt>
                <c:pt idx="41">
                  <c:v>0.10004013773174701</c:v>
                </c:pt>
                <c:pt idx="42">
                  <c:v>0.10001631926982395</c:v>
                </c:pt>
                <c:pt idx="43">
                  <c:v>0.10000663500029912</c:v>
                </c:pt>
                <c:pt idx="44">
                  <c:v>0.10000269760309095</c:v>
                </c:pt>
                <c:pt idx="45">
                  <c:v>0.10000109676576549</c:v>
                </c:pt>
                <c:pt idx="46">
                  <c:v>0.10000044591204688</c:v>
                </c:pt>
                <c:pt idx="47">
                  <c:v>0.10000018129436915</c:v>
                </c:pt>
                <c:pt idx="48">
                  <c:v>0.10000007370879989</c:v>
                </c:pt>
                <c:pt idx="49">
                  <c:v>0.10000002996776333</c:v>
                </c:pt>
                <c:pt idx="50">
                  <c:v>0.10000001218398362</c:v>
                </c:pt>
                <c:pt idx="51">
                  <c:v>0.10000000495363812</c:v>
                </c:pt>
                <c:pt idx="52">
                  <c:v>0.10000000201399897</c:v>
                </c:pt>
                <c:pt idx="53">
                  <c:v>0.10000000081883088</c:v>
                </c:pt>
                <c:pt idx="54">
                  <c:v>0.1000000003329118</c:v>
                </c:pt>
                <c:pt idx="55">
                  <c:v>0.10000000013535183</c:v>
                </c:pt>
                <c:pt idx="56">
                  <c:v>0.10000000005502996</c:v>
                </c:pt>
                <c:pt idx="57">
                  <c:v>0.10000000002237351</c:v>
                </c:pt>
                <c:pt idx="58">
                  <c:v>0.1000000000090964</c:v>
                </c:pt>
                <c:pt idx="59">
                  <c:v>0.10000000000369832</c:v>
                </c:pt>
                <c:pt idx="60">
                  <c:v>0.10000000000150362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空气和气象!$U$62:$U$122</c:f>
              <c:numCache>
                <c:formatCode>General</c:formatCode>
                <c:ptCount val="61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</c:numCache>
            </c:numRef>
          </c:xVal>
          <c:yVal>
            <c:numRef>
              <c:f>空气和气象!$W$62:$W$122</c:f>
              <c:numCache>
                <c:formatCode>General</c:formatCode>
                <c:ptCount val="61"/>
                <c:pt idx="0">
                  <c:v>0.10000000000369832</c:v>
                </c:pt>
                <c:pt idx="1">
                  <c:v>0.1000000000090964</c:v>
                </c:pt>
                <c:pt idx="2">
                  <c:v>0.10000000002237351</c:v>
                </c:pt>
                <c:pt idx="3">
                  <c:v>0.10000000005502996</c:v>
                </c:pt>
                <c:pt idx="4">
                  <c:v>0.10000000013535183</c:v>
                </c:pt>
                <c:pt idx="5">
                  <c:v>0.1000000003329118</c:v>
                </c:pt>
                <c:pt idx="6">
                  <c:v>0.10000000081883088</c:v>
                </c:pt>
                <c:pt idx="7">
                  <c:v>0.10000000201399897</c:v>
                </c:pt>
                <c:pt idx="8">
                  <c:v>0.10000000495363812</c:v>
                </c:pt>
                <c:pt idx="9">
                  <c:v>0.10000001218398362</c:v>
                </c:pt>
                <c:pt idx="10">
                  <c:v>0.10000002996776333</c:v>
                </c:pt>
                <c:pt idx="11">
                  <c:v>0.10000007370879989</c:v>
                </c:pt>
                <c:pt idx="12">
                  <c:v>0.10000018129436915</c:v>
                </c:pt>
                <c:pt idx="13">
                  <c:v>0.10000044591204688</c:v>
                </c:pt>
                <c:pt idx="14">
                  <c:v>0.10000109676576549</c:v>
                </c:pt>
                <c:pt idx="15">
                  <c:v>0.10000269760309095</c:v>
                </c:pt>
                <c:pt idx="16">
                  <c:v>0.10000663500029912</c:v>
                </c:pt>
                <c:pt idx="17">
                  <c:v>0.10001631926982395</c:v>
                </c:pt>
                <c:pt idx="18">
                  <c:v>0.10004013773174701</c:v>
                </c:pt>
                <c:pt idx="19">
                  <c:v>0.100098715660789</c:v>
                </c:pt>
                <c:pt idx="20">
                  <c:v>0.10024275762402314</c:v>
                </c:pt>
                <c:pt idx="21">
                  <c:v>0.10059682306706937</c:v>
                </c:pt>
                <c:pt idx="22">
                  <c:v>0.10146635115399424</c:v>
                </c:pt>
                <c:pt idx="23">
                  <c:v>0.10359701852875294</c:v>
                </c:pt>
                <c:pt idx="24">
                  <c:v>0.10878955410447455</c:v>
                </c:pt>
                <c:pt idx="25">
                  <c:v>0.1212775948614927</c:v>
                </c:pt>
                <c:pt idx="26">
                  <c:v>0.15037868484559719</c:v>
                </c:pt>
                <c:pt idx="27">
                  <c:v>0.21348085192039024</c:v>
                </c:pt>
                <c:pt idx="28">
                  <c:v>0.33124039789999682</c:v>
                </c:pt>
                <c:pt idx="29">
                  <c:v>0.5</c:v>
                </c:pt>
                <c:pt idx="30">
                  <c:v>0.66875960210000318</c:v>
                </c:pt>
                <c:pt idx="31">
                  <c:v>0.78651914807960988</c:v>
                </c:pt>
                <c:pt idx="32">
                  <c:v>0.84962131515440287</c:v>
                </c:pt>
                <c:pt idx="33">
                  <c:v>0.8787224051385073</c:v>
                </c:pt>
                <c:pt idx="34">
                  <c:v>0.89121044589552556</c:v>
                </c:pt>
                <c:pt idx="35">
                  <c:v>0.89640298147124708</c:v>
                </c:pt>
                <c:pt idx="36">
                  <c:v>0.89853364884600584</c:v>
                </c:pt>
                <c:pt idx="37">
                  <c:v>0.8994031769329307</c:v>
                </c:pt>
                <c:pt idx="38">
                  <c:v>0.89975724237597698</c:v>
                </c:pt>
                <c:pt idx="39">
                  <c:v>0.89990128433921102</c:v>
                </c:pt>
                <c:pt idx="40">
                  <c:v>0.89995986226825297</c:v>
                </c:pt>
                <c:pt idx="41">
                  <c:v>0.89998368073017609</c:v>
                </c:pt>
                <c:pt idx="42">
                  <c:v>0.89999336499970084</c:v>
                </c:pt>
                <c:pt idx="43">
                  <c:v>0.89999730239690912</c:v>
                </c:pt>
                <c:pt idx="44">
                  <c:v>0.89999890323423448</c:v>
                </c:pt>
                <c:pt idx="45">
                  <c:v>0.89999955408795318</c:v>
                </c:pt>
                <c:pt idx="46">
                  <c:v>0.89999981870563084</c:v>
                </c:pt>
                <c:pt idx="47">
                  <c:v>0.89999992629120007</c:v>
                </c:pt>
                <c:pt idx="48">
                  <c:v>0.89999997003223675</c:v>
                </c:pt>
                <c:pt idx="49">
                  <c:v>0.89999998781601642</c:v>
                </c:pt>
                <c:pt idx="50">
                  <c:v>0.89999999504636186</c:v>
                </c:pt>
                <c:pt idx="51">
                  <c:v>0.89999999798600105</c:v>
                </c:pt>
                <c:pt idx="52">
                  <c:v>0.89999999918116913</c:v>
                </c:pt>
                <c:pt idx="53">
                  <c:v>0.89999999966708821</c:v>
                </c:pt>
                <c:pt idx="54">
                  <c:v>0.89999999986464818</c:v>
                </c:pt>
                <c:pt idx="55">
                  <c:v>0.89999999994497004</c:v>
                </c:pt>
                <c:pt idx="56">
                  <c:v>0.89999999997762647</c:v>
                </c:pt>
                <c:pt idx="57">
                  <c:v>0.89999999999090363</c:v>
                </c:pt>
                <c:pt idx="58">
                  <c:v>0.89999999999630165</c:v>
                </c:pt>
                <c:pt idx="59">
                  <c:v>0.89999999999849634</c:v>
                </c:pt>
                <c:pt idx="60">
                  <c:v>0.89999999999938873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空气和气象!$U$62:$U$122</c:f>
              <c:numCache>
                <c:formatCode>General</c:formatCode>
                <c:ptCount val="61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</c:numCache>
            </c:numRef>
          </c:xVal>
          <c:yVal>
            <c:numRef>
              <c:f>空气和气象!$X$62:$X$122</c:f>
              <c:numCache>
                <c:formatCode>General</c:formatCode>
                <c:ptCount val="61"/>
                <c:pt idx="0">
                  <c:v>0.20241473305976676</c:v>
                </c:pt>
                <c:pt idx="1">
                  <c:v>0.2029473919195488</c:v>
                </c:pt>
                <c:pt idx="2">
                  <c:v>0.20359701852875295</c:v>
                </c:pt>
                <c:pt idx="3">
                  <c:v>0.20438903911956033</c:v>
                </c:pt>
                <c:pt idx="4">
                  <c:v>0.20535428073942791</c:v>
                </c:pt>
                <c:pt idx="5">
                  <c:v>0.20653005692252793</c:v>
                </c:pt>
                <c:pt idx="6">
                  <c:v>0.20796144149352347</c:v>
                </c:pt>
                <c:pt idx="7">
                  <c:v>0.20970274798741939</c:v>
                </c:pt>
                <c:pt idx="8">
                  <c:v>0.21181922535461845</c:v>
                </c:pt>
                <c:pt idx="9">
                  <c:v>0.21438896796967327</c:v>
                </c:pt>
                <c:pt idx="10">
                  <c:v>0.21750501674890438</c:v>
                </c:pt>
                <c:pt idx="11">
                  <c:v>0.2212775948614927</c:v>
                </c:pt>
                <c:pt idx="12">
                  <c:v>0.22583637175876042</c:v>
                </c:pt>
                <c:pt idx="13">
                  <c:v>0.23133257823741149</c:v>
                </c:pt>
                <c:pt idx="14">
                  <c:v>0.23794069854205344</c:v>
                </c:pt>
                <c:pt idx="15">
                  <c:v>0.24585934071909499</c:v>
                </c:pt>
                <c:pt idx="16">
                  <c:v>0.25531073627467749</c:v>
                </c:pt>
                <c:pt idx="17">
                  <c:v>0.2665381571951379</c:v>
                </c:pt>
                <c:pt idx="18">
                  <c:v>0.27980039129574813</c:v>
                </c:pt>
                <c:pt idx="19">
                  <c:v>0.29536233761769404</c:v>
                </c:pt>
                <c:pt idx="20">
                  <c:v>0.31348085192039021</c:v>
                </c:pt>
                <c:pt idx="21">
                  <c:v>0.33438529189286043</c:v>
                </c:pt>
                <c:pt idx="22">
                  <c:v>0.35825288915313458</c:v>
                </c:pt>
                <c:pt idx="23">
                  <c:v>0.3851801732007859</c:v>
                </c:pt>
                <c:pt idx="24">
                  <c:v>0.41515313709599611</c:v>
                </c:pt>
                <c:pt idx="25">
                  <c:v>0.44802041509791002</c:v>
                </c:pt>
                <c:pt idx="26">
                  <c:v>0.48347495501936366</c:v>
                </c:pt>
                <c:pt idx="27">
                  <c:v>0.52104987191003849</c:v>
                </c:pt>
                <c:pt idx="28">
                  <c:v>0.56013280215001782</c:v>
                </c:pt>
                <c:pt idx="29">
                  <c:v>0.60000000000000009</c:v>
                </c:pt>
                <c:pt idx="30">
                  <c:v>0.63986719784998236</c:v>
                </c:pt>
                <c:pt idx="31">
                  <c:v>0.67895012808996169</c:v>
                </c:pt>
                <c:pt idx="32">
                  <c:v>0.71652504498063641</c:v>
                </c:pt>
                <c:pt idx="33">
                  <c:v>0.75197958490209005</c:v>
                </c:pt>
                <c:pt idx="34">
                  <c:v>0.78484686290400396</c:v>
                </c:pt>
                <c:pt idx="35">
                  <c:v>0.81481982679921416</c:v>
                </c:pt>
                <c:pt idx="36">
                  <c:v>0.84174711084686549</c:v>
                </c:pt>
                <c:pt idx="37">
                  <c:v>0.8656147081071397</c:v>
                </c:pt>
                <c:pt idx="38">
                  <c:v>0.88651914807960996</c:v>
                </c:pt>
                <c:pt idx="39">
                  <c:v>0.90463766238230603</c:v>
                </c:pt>
                <c:pt idx="40">
                  <c:v>0.92019960870425188</c:v>
                </c:pt>
                <c:pt idx="41">
                  <c:v>0.93346184280486222</c:v>
                </c:pt>
                <c:pt idx="42">
                  <c:v>0.94468926372532258</c:v>
                </c:pt>
                <c:pt idx="43">
                  <c:v>0.95414065928090519</c:v>
                </c:pt>
                <c:pt idx="44">
                  <c:v>0.9620593014579466</c:v>
                </c:pt>
                <c:pt idx="45">
                  <c:v>0.96866742176258858</c:v>
                </c:pt>
                <c:pt idx="46">
                  <c:v>0.97416362824123981</c:v>
                </c:pt>
                <c:pt idx="47">
                  <c:v>0.97872240513850728</c:v>
                </c:pt>
                <c:pt idx="48">
                  <c:v>0.98249498325109563</c:v>
                </c:pt>
                <c:pt idx="49">
                  <c:v>0.98561103203032685</c:v>
                </c:pt>
                <c:pt idx="50">
                  <c:v>0.98818077464538168</c:v>
                </c:pt>
                <c:pt idx="51">
                  <c:v>0.99029725201258056</c:v>
                </c:pt>
                <c:pt idx="52">
                  <c:v>0.9920385585064766</c:v>
                </c:pt>
                <c:pt idx="53">
                  <c:v>0.99346994307747205</c:v>
                </c:pt>
                <c:pt idx="54">
                  <c:v>0.99464571926057221</c:v>
                </c:pt>
                <c:pt idx="55">
                  <c:v>0.99561096088043954</c:v>
                </c:pt>
                <c:pt idx="56">
                  <c:v>0.99640298147124717</c:v>
                </c:pt>
                <c:pt idx="57">
                  <c:v>0.99705260808045137</c:v>
                </c:pt>
                <c:pt idx="58">
                  <c:v>0.99758526694023342</c:v>
                </c:pt>
                <c:pt idx="59">
                  <c:v>0.99802190147469227</c:v>
                </c:pt>
                <c:pt idx="60">
                  <c:v>0.99837974368876004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07456"/>
        <c:axId val="224308032"/>
      </c:scatterChart>
      <c:valAx>
        <c:axId val="224307456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天数</a:t>
                </a:r>
              </a:p>
            </c:rich>
          </c:tx>
          <c:layout>
            <c:manualLayout>
              <c:xMode val="edge"/>
              <c:yMode val="edge"/>
              <c:x val="0.49444646464646458"/>
              <c:y val="0.9269841395321595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224308032"/>
        <c:crosses val="autoZero"/>
        <c:crossBetween val="midCat"/>
        <c:majorUnit val="10"/>
        <c:minorUnit val="10"/>
      </c:valAx>
      <c:valAx>
        <c:axId val="224308032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/>
                  <a:t>感染率</a:t>
                </a:r>
              </a:p>
            </c:rich>
          </c:tx>
          <c:layout>
            <c:manualLayout>
              <c:xMode val="edge"/>
              <c:yMode val="edge"/>
              <c:x val="1.6414141414141414E-3"/>
              <c:y val="0.367432554653198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22430745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baseline="0">
          <a:latin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'0'!$F$2:$F$53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14</c:v>
                </c:pt>
                <c:pt idx="16">
                  <c:v>99</c:v>
                </c:pt>
                <c:pt idx="17">
                  <c:v>0</c:v>
                </c:pt>
                <c:pt idx="18">
                  <c:v>11</c:v>
                </c:pt>
                <c:pt idx="19">
                  <c:v>38</c:v>
                </c:pt>
                <c:pt idx="20">
                  <c:v>121</c:v>
                </c:pt>
                <c:pt idx="21">
                  <c:v>51</c:v>
                </c:pt>
                <c:pt idx="22">
                  <c:v>249</c:v>
                </c:pt>
                <c:pt idx="23">
                  <c:v>172</c:v>
                </c:pt>
                <c:pt idx="24">
                  <c:v>228</c:v>
                </c:pt>
                <c:pt idx="25">
                  <c:v>525</c:v>
                </c:pt>
                <c:pt idx="26">
                  <c:v>378</c:v>
                </c:pt>
                <c:pt idx="27">
                  <c:v>323</c:v>
                </c:pt>
                <c:pt idx="28">
                  <c:v>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'0'!$G$2:$G$53</c:f>
              <c:numCache>
                <c:formatCode>General</c:formatCode>
                <c:ptCount val="52"/>
                <c:pt idx="0">
                  <c:v>1</c:v>
                </c:pt>
                <c:pt idx="1">
                  <c:v>0.31351682511601803</c:v>
                </c:pt>
                <c:pt idx="2">
                  <c:v>0.41180962474684601</c:v>
                </c:pt>
                <c:pt idx="3">
                  <c:v>0.54091887084969703</c:v>
                </c:pt>
                <c:pt idx="4">
                  <c:v>0.71050603788383504</c:v>
                </c:pt>
                <c:pt idx="5">
                  <c:v>0.93326163510693705</c:v>
                </c:pt>
                <c:pt idx="6">
                  <c:v>1.2258548599482499</c:v>
                </c:pt>
                <c:pt idx="7">
                  <c:v>1.61018098369226</c:v>
                </c:pt>
                <c:pt idx="8">
                  <c:v>2.1149998135616501</c:v>
                </c:pt>
                <c:pt idx="9">
                  <c:v>2.7780878402304698</c:v>
                </c:pt>
                <c:pt idx="10">
                  <c:v>3.6490651197929398</c:v>
                </c:pt>
                <c:pt idx="11">
                  <c:v>4.7931084307920298</c:v>
                </c:pt>
                <c:pt idx="12">
                  <c:v>6.2958285684507604</c:v>
                </c:pt>
                <c:pt idx="13">
                  <c:v>8.2696767527061805</c:v>
                </c:pt>
                <c:pt idx="14">
                  <c:v>10.8623595529504</c:v>
                </c:pt>
                <c:pt idx="15">
                  <c:v>14.267892033260001</c:v>
                </c:pt>
                <c:pt idx="16">
                  <c:v>18.7411162446258</c:v>
                </c:pt>
                <c:pt idx="17">
                  <c:v>24.616771508771102</c:v>
                </c:pt>
                <c:pt idx="18">
                  <c:v>32.334543556807503</c:v>
                </c:pt>
                <c:pt idx="19">
                  <c:v>42.471966994313398</c:v>
                </c:pt>
                <c:pt idx="20">
                  <c:v>55.787643242802901</c:v>
                </c:pt>
                <c:pt idx="21">
                  <c:v>73.278008032991593</c:v>
                </c:pt>
                <c:pt idx="22">
                  <c:v>96.251896462321199</c:v>
                </c:pt>
                <c:pt idx="23">
                  <c:v>126.428485452584</c:v>
                </c:pt>
                <c:pt idx="24">
                  <c:v>166.065942815905</c:v>
                </c:pt>
                <c:pt idx="25">
                  <c:v>218.13040996744499</c:v>
                </c:pt>
                <c:pt idx="26">
                  <c:v>286.51796356169399</c:v>
                </c:pt>
                <c:pt idx="27">
                  <c:v>376.34616583626399</c:v>
                </c:pt>
                <c:pt idx="28">
                  <c:v>494.33702089383598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51072"/>
        <c:axId val="224310912"/>
      </c:lineChart>
      <c:catAx>
        <c:axId val="2404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310912"/>
        <c:crosses val="autoZero"/>
        <c:auto val="1"/>
        <c:lblAlgn val="ctr"/>
        <c:lblOffset val="100"/>
        <c:noMultiLvlLbl val="0"/>
      </c:catAx>
      <c:valAx>
        <c:axId val="2243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4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'0'!$F$2:$F$53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14</c:v>
                </c:pt>
                <c:pt idx="16">
                  <c:v>99</c:v>
                </c:pt>
                <c:pt idx="17">
                  <c:v>0</c:v>
                </c:pt>
                <c:pt idx="18">
                  <c:v>11</c:v>
                </c:pt>
                <c:pt idx="19">
                  <c:v>38</c:v>
                </c:pt>
                <c:pt idx="20">
                  <c:v>121</c:v>
                </c:pt>
                <c:pt idx="21">
                  <c:v>51</c:v>
                </c:pt>
                <c:pt idx="22">
                  <c:v>249</c:v>
                </c:pt>
                <c:pt idx="23">
                  <c:v>172</c:v>
                </c:pt>
                <c:pt idx="24">
                  <c:v>228</c:v>
                </c:pt>
                <c:pt idx="25">
                  <c:v>525</c:v>
                </c:pt>
                <c:pt idx="26">
                  <c:v>378</c:v>
                </c:pt>
                <c:pt idx="27">
                  <c:v>323</c:v>
                </c:pt>
                <c:pt idx="28">
                  <c:v>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'0'!$Y$2:$Y$53</c:f>
              <c:numCache>
                <c:formatCode>General</c:formatCode>
                <c:ptCount val="52"/>
                <c:pt idx="0">
                  <c:v>1</c:v>
                </c:pt>
                <c:pt idx="1">
                  <c:v>1.45149221425224E-2</c:v>
                </c:pt>
                <c:pt idx="2">
                  <c:v>1.2268302493302701E-2</c:v>
                </c:pt>
                <c:pt idx="3">
                  <c:v>0.58923848474403095</c:v>
                </c:pt>
                <c:pt idx="4">
                  <c:v>1.65137187970868</c:v>
                </c:pt>
                <c:pt idx="5">
                  <c:v>3.13975185271938</c:v>
                </c:pt>
                <c:pt idx="6">
                  <c:v>5.0248463892278297</c:v>
                </c:pt>
                <c:pt idx="7">
                  <c:v>7.3023789191527797</c:v>
                </c:pt>
                <c:pt idx="8">
                  <c:v>9.9905542549035893</c:v>
                </c:pt>
                <c:pt idx="9">
                  <c:v>13.1284392076606</c:v>
                </c:pt>
                <c:pt idx="10">
                  <c:v>16.775353784748901</c:v>
                </c:pt>
                <c:pt idx="11">
                  <c:v>21.011176612141199</c:v>
                </c:pt>
                <c:pt idx="12">
                  <c:v>25.937509593341801</c:v>
                </c:pt>
                <c:pt idx="13">
                  <c:v>31.679683683459199</c:v>
                </c:pt>
                <c:pt idx="14">
                  <c:v>38.389621635578798</c:v>
                </c:pt>
                <c:pt idx="15">
                  <c:v>46.249606083003499</c:v>
                </c:pt>
                <c:pt idx="16">
                  <c:v>55.477033640132298</c:v>
                </c:pt>
                <c:pt idx="17">
                  <c:v>66.330269040384195</c:v>
                </c:pt>
                <c:pt idx="18">
                  <c:v>79.115748850151405</c:v>
                </c:pt>
                <c:pt idx="19">
                  <c:v>94.196523177894903</c:v>
                </c:pt>
                <c:pt idx="20">
                  <c:v>112.002467255844</c:v>
                </c:pt>
                <c:pt idx="21">
                  <c:v>133.04244410693201</c:v>
                </c:pt>
                <c:pt idx="22">
                  <c:v>157.918756134266</c:v>
                </c:pt>
                <c:pt idx="23">
                  <c:v>187.344288944282</c:v>
                </c:pt>
                <c:pt idx="24">
                  <c:v>222.16282677548</c:v>
                </c:pt>
                <c:pt idx="25">
                  <c:v>263.37310749702402</c:v>
                </c:pt>
                <c:pt idx="26">
                  <c:v>312.15728844135799</c:v>
                </c:pt>
                <c:pt idx="27">
                  <c:v>369.91461476642701</c:v>
                </c:pt>
                <c:pt idx="28">
                  <c:v>438.30122228355299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10464"/>
        <c:axId val="224312640"/>
      </c:lineChart>
      <c:catAx>
        <c:axId val="24051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312640"/>
        <c:crosses val="autoZero"/>
        <c:auto val="1"/>
        <c:lblAlgn val="ctr"/>
        <c:lblOffset val="100"/>
        <c:noMultiLvlLbl val="0"/>
      </c:catAx>
      <c:valAx>
        <c:axId val="2243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5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'1'!$F$2:$F$71</c:f>
              <c:numCache>
                <c:formatCode>General</c:formatCode>
                <c:ptCount val="70"/>
                <c:pt idx="0">
                  <c:v>307</c:v>
                </c:pt>
                <c:pt idx="1">
                  <c:v>431</c:v>
                </c:pt>
                <c:pt idx="2">
                  <c:v>432</c:v>
                </c:pt>
                <c:pt idx="3">
                  <c:v>487</c:v>
                </c:pt>
                <c:pt idx="4">
                  <c:v>352</c:v>
                </c:pt>
                <c:pt idx="5">
                  <c:v>323</c:v>
                </c:pt>
                <c:pt idx="6">
                  <c:v>1119</c:v>
                </c:pt>
                <c:pt idx="7">
                  <c:v>1208</c:v>
                </c:pt>
                <c:pt idx="8">
                  <c:v>1012</c:v>
                </c:pt>
                <c:pt idx="9">
                  <c:v>1304</c:v>
                </c:pt>
                <c:pt idx="10">
                  <c:v>770</c:v>
                </c:pt>
                <c:pt idx="11">
                  <c:v>1031</c:v>
                </c:pt>
                <c:pt idx="12">
                  <c:v>1873</c:v>
                </c:pt>
                <c:pt idx="13">
                  <c:v>2136</c:v>
                </c:pt>
                <c:pt idx="14">
                  <c:v>1922</c:v>
                </c:pt>
                <c:pt idx="15">
                  <c:v>1546</c:v>
                </c:pt>
                <c:pt idx="16">
                  <c:v>1089</c:v>
                </c:pt>
                <c:pt idx="17">
                  <c:v>1465</c:v>
                </c:pt>
                <c:pt idx="18">
                  <c:v>1238</c:v>
                </c:pt>
                <c:pt idx="19">
                  <c:v>1832</c:v>
                </c:pt>
                <c:pt idx="20">
                  <c:v>3058</c:v>
                </c:pt>
                <c:pt idx="21">
                  <c:v>2105</c:v>
                </c:pt>
                <c:pt idx="22">
                  <c:v>3257</c:v>
                </c:pt>
                <c:pt idx="23">
                  <c:v>2976</c:v>
                </c:pt>
                <c:pt idx="24">
                  <c:v>1996</c:v>
                </c:pt>
                <c:pt idx="25">
                  <c:v>2089</c:v>
                </c:pt>
                <c:pt idx="26">
                  <c:v>2336</c:v>
                </c:pt>
                <c:pt idx="27">
                  <c:v>2678</c:v>
                </c:pt>
                <c:pt idx="28">
                  <c:v>4279</c:v>
                </c:pt>
                <c:pt idx="29">
                  <c:v>4007</c:v>
                </c:pt>
                <c:pt idx="30">
                  <c:v>5281</c:v>
                </c:pt>
                <c:pt idx="31">
                  <c:v>3776</c:v>
                </c:pt>
                <c:pt idx="32">
                  <c:v>4346</c:v>
                </c:pt>
                <c:pt idx="33">
                  <c:v>5789</c:v>
                </c:pt>
                <c:pt idx="34">
                  <c:v>6450</c:v>
                </c:pt>
                <c:pt idx="35">
                  <c:v>7502</c:v>
                </c:pt>
                <c:pt idx="36">
                  <c:v>7502</c:v>
                </c:pt>
                <c:pt idx="37">
                  <c:v>5015</c:v>
                </c:pt>
                <c:pt idx="38">
                  <c:v>4898</c:v>
                </c:pt>
                <c:pt idx="39">
                  <c:v>4726</c:v>
                </c:pt>
                <c:pt idx="40">
                  <c:v>6794</c:v>
                </c:pt>
                <c:pt idx="41">
                  <c:v>6835</c:v>
                </c:pt>
                <c:pt idx="42">
                  <c:v>11156</c:v>
                </c:pt>
                <c:pt idx="43">
                  <c:v>9162</c:v>
                </c:pt>
                <c:pt idx="44">
                  <c:v>11121</c:v>
                </c:pt>
                <c:pt idx="45">
                  <c:v>9167</c:v>
                </c:pt>
                <c:pt idx="46">
                  <c:v>6638</c:v>
                </c:pt>
                <c:pt idx="47">
                  <c:v>6895</c:v>
                </c:pt>
                <c:pt idx="48">
                  <c:v>8620</c:v>
                </c:pt>
                <c:pt idx="49">
                  <c:v>11923</c:v>
                </c:pt>
                <c:pt idx="50">
                  <c:v>13028</c:v>
                </c:pt>
                <c:pt idx="51">
                  <c:v>17126</c:v>
                </c:pt>
                <c:pt idx="52">
                  <c:v>13220</c:v>
                </c:pt>
                <c:pt idx="53">
                  <c:v>7569</c:v>
                </c:pt>
                <c:pt idx="54">
                  <c:v>14288</c:v>
                </c:pt>
                <c:pt idx="55">
                  <c:v>16517</c:v>
                </c:pt>
                <c:pt idx="56">
                  <c:v>19694</c:v>
                </c:pt>
                <c:pt idx="57">
                  <c:v>18508</c:v>
                </c:pt>
                <c:pt idx="58">
                  <c:v>20803</c:v>
                </c:pt>
                <c:pt idx="59">
                  <c:v>16508</c:v>
                </c:pt>
                <c:pt idx="60">
                  <c:v>15813</c:v>
                </c:pt>
                <c:pt idx="61">
                  <c:v>11687</c:v>
                </c:pt>
                <c:pt idx="62">
                  <c:v>16324</c:v>
                </c:pt>
                <c:pt idx="63">
                  <c:v>20599</c:v>
                </c:pt>
                <c:pt idx="64">
                  <c:v>26417</c:v>
                </c:pt>
                <c:pt idx="65">
                  <c:v>26928</c:v>
                </c:pt>
                <c:pt idx="66">
                  <c:v>33274</c:v>
                </c:pt>
                <c:pt idx="67">
                  <c:v>16409</c:v>
                </c:pt>
                <c:pt idx="68">
                  <c:v>11598</c:v>
                </c:pt>
                <c:pt idx="69">
                  <c:v>28936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'1'!$G$2:$G$71</c:f>
              <c:numCache>
                <c:formatCode>General</c:formatCode>
                <c:ptCount val="70"/>
                <c:pt idx="0">
                  <c:v>494.33702090000003</c:v>
                </c:pt>
                <c:pt idx="1">
                  <c:v>177.43013073692299</c:v>
                </c:pt>
                <c:pt idx="2">
                  <c:v>188.25385457660801</c:v>
                </c:pt>
                <c:pt idx="3">
                  <c:v>205.94755608198801</c:v>
                </c:pt>
                <c:pt idx="4">
                  <c:v>226.40188178780301</c:v>
                </c:pt>
                <c:pt idx="5">
                  <c:v>252.41671839329399</c:v>
                </c:pt>
                <c:pt idx="6">
                  <c:v>265.396977487085</c:v>
                </c:pt>
                <c:pt idx="7">
                  <c:v>284.054606055926</c:v>
                </c:pt>
                <c:pt idx="8">
                  <c:v>309.465553384717</c:v>
                </c:pt>
                <c:pt idx="9">
                  <c:v>323.21427382637802</c:v>
                </c:pt>
                <c:pt idx="10">
                  <c:v>372.418846354138</c:v>
                </c:pt>
                <c:pt idx="11">
                  <c:v>409.70287518159699</c:v>
                </c:pt>
                <c:pt idx="12">
                  <c:v>413.70128279491701</c:v>
                </c:pt>
                <c:pt idx="13">
                  <c:v>462.02313409849199</c:v>
                </c:pt>
                <c:pt idx="14">
                  <c:v>516.74053340708997</c:v>
                </c:pt>
                <c:pt idx="15">
                  <c:v>554.99282538172497</c:v>
                </c:pt>
                <c:pt idx="16">
                  <c:v>610.65186303903204</c:v>
                </c:pt>
                <c:pt idx="17">
                  <c:v>675.79438466163299</c:v>
                </c:pt>
                <c:pt idx="18">
                  <c:v>754.734375968976</c:v>
                </c:pt>
                <c:pt idx="19">
                  <c:v>764.32336128734005</c:v>
                </c:pt>
                <c:pt idx="20">
                  <c:v>786.14289941267896</c:v>
                </c:pt>
                <c:pt idx="21">
                  <c:v>848.95785619111905</c:v>
                </c:pt>
                <c:pt idx="22">
                  <c:v>910.17445474145097</c:v>
                </c:pt>
                <c:pt idx="23">
                  <c:v>1071.6546780353401</c:v>
                </c:pt>
                <c:pt idx="24">
                  <c:v>1200.28264721709</c:v>
                </c:pt>
                <c:pt idx="25">
                  <c:v>1318.9735324640701</c:v>
                </c:pt>
                <c:pt idx="26">
                  <c:v>1375.4849797903801</c:v>
                </c:pt>
                <c:pt idx="27">
                  <c:v>1502.6738044659401</c:v>
                </c:pt>
                <c:pt idx="28">
                  <c:v>1543.11116935017</c:v>
                </c:pt>
                <c:pt idx="29">
                  <c:v>1657.6502842739501</c:v>
                </c:pt>
                <c:pt idx="30">
                  <c:v>1795.55147944143</c:v>
                </c:pt>
                <c:pt idx="31">
                  <c:v>1936.5811940758599</c:v>
                </c:pt>
                <c:pt idx="32">
                  <c:v>2134.7299173095198</c:v>
                </c:pt>
                <c:pt idx="33">
                  <c:v>2349.70128511747</c:v>
                </c:pt>
                <c:pt idx="34">
                  <c:v>2388.1370867641399</c:v>
                </c:pt>
                <c:pt idx="35">
                  <c:v>2543.5832019642698</c:v>
                </c:pt>
                <c:pt idx="36">
                  <c:v>2322.94827525045</c:v>
                </c:pt>
                <c:pt idx="37">
                  <c:v>2476.2369279219402</c:v>
                </c:pt>
                <c:pt idx="38">
                  <c:v>2851.6003911717598</c:v>
                </c:pt>
                <c:pt idx="39">
                  <c:v>3581.6238715720901</c:v>
                </c:pt>
                <c:pt idx="40">
                  <c:v>4222.4282588460501</c:v>
                </c:pt>
                <c:pt idx="41">
                  <c:v>4211.9702535156903</c:v>
                </c:pt>
                <c:pt idx="42">
                  <c:v>4091.46026315362</c:v>
                </c:pt>
                <c:pt idx="43">
                  <c:v>4354.0455815544801</c:v>
                </c:pt>
                <c:pt idx="44">
                  <c:v>5346.5611842086701</c:v>
                </c:pt>
                <c:pt idx="45">
                  <c:v>5713.8999370066504</c:v>
                </c:pt>
                <c:pt idx="46">
                  <c:v>6184.0429970919104</c:v>
                </c:pt>
                <c:pt idx="47">
                  <c:v>6756.3040499179597</c:v>
                </c:pt>
                <c:pt idx="48">
                  <c:v>6655.6927556106402</c:v>
                </c:pt>
                <c:pt idx="49">
                  <c:v>6370.3993746892702</c:v>
                </c:pt>
                <c:pt idx="50">
                  <c:v>6700.9818267222099</c:v>
                </c:pt>
                <c:pt idx="51">
                  <c:v>8221.1443364765091</c:v>
                </c:pt>
                <c:pt idx="52">
                  <c:v>9650.2773030336903</c:v>
                </c:pt>
                <c:pt idx="53">
                  <c:v>10359.1745451512</c:v>
                </c:pt>
                <c:pt idx="54">
                  <c:v>10662.392598259299</c:v>
                </c:pt>
                <c:pt idx="55">
                  <c:v>10871.564550735</c:v>
                </c:pt>
                <c:pt idx="56">
                  <c:v>12721.4758315699</c:v>
                </c:pt>
                <c:pt idx="57">
                  <c:v>13325.7861626704</c:v>
                </c:pt>
                <c:pt idx="58">
                  <c:v>13951.422088671899</c:v>
                </c:pt>
                <c:pt idx="59">
                  <c:v>15313.841933141901</c:v>
                </c:pt>
                <c:pt idx="60">
                  <c:v>18157.006632898701</c:v>
                </c:pt>
                <c:pt idx="61">
                  <c:v>20441.665487829501</c:v>
                </c:pt>
                <c:pt idx="62">
                  <c:v>21551.3520650543</c:v>
                </c:pt>
                <c:pt idx="63">
                  <c:v>22029.869935212198</c:v>
                </c:pt>
                <c:pt idx="64">
                  <c:v>20926.863294094401</c:v>
                </c:pt>
                <c:pt idx="65">
                  <c:v>22960.330362286299</c:v>
                </c:pt>
                <c:pt idx="66">
                  <c:v>23072.337502652299</c:v>
                </c:pt>
                <c:pt idx="67">
                  <c:v>23578.609262640199</c:v>
                </c:pt>
                <c:pt idx="68">
                  <c:v>28335.835017174701</c:v>
                </c:pt>
                <c:pt idx="69">
                  <c:v>27681.838856844901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12512"/>
        <c:axId val="166374208"/>
      </c:lineChart>
      <c:catAx>
        <c:axId val="24051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74208"/>
        <c:crosses val="autoZero"/>
        <c:auto val="1"/>
        <c:lblAlgn val="ctr"/>
        <c:lblOffset val="100"/>
        <c:noMultiLvlLbl val="0"/>
      </c:catAx>
      <c:valAx>
        <c:axId val="16637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51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'1'!$F$2:$F$72</c:f>
              <c:numCache>
                <c:formatCode>General</c:formatCode>
                <c:ptCount val="71"/>
                <c:pt idx="0">
                  <c:v>307</c:v>
                </c:pt>
                <c:pt idx="1">
                  <c:v>431</c:v>
                </c:pt>
                <c:pt idx="2">
                  <c:v>432</c:v>
                </c:pt>
                <c:pt idx="3">
                  <c:v>487</c:v>
                </c:pt>
                <c:pt idx="4">
                  <c:v>352</c:v>
                </c:pt>
                <c:pt idx="5">
                  <c:v>323</c:v>
                </c:pt>
                <c:pt idx="6">
                  <c:v>1119</c:v>
                </c:pt>
                <c:pt idx="7">
                  <c:v>1208</c:v>
                </c:pt>
                <c:pt idx="8">
                  <c:v>1012</c:v>
                </c:pt>
                <c:pt idx="9">
                  <c:v>1304</c:v>
                </c:pt>
                <c:pt idx="10">
                  <c:v>770</c:v>
                </c:pt>
                <c:pt idx="11">
                  <c:v>1031</c:v>
                </c:pt>
                <c:pt idx="12">
                  <c:v>1873</c:v>
                </c:pt>
                <c:pt idx="13">
                  <c:v>2136</c:v>
                </c:pt>
                <c:pt idx="14">
                  <c:v>1922</c:v>
                </c:pt>
                <c:pt idx="15">
                  <c:v>1546</c:v>
                </c:pt>
                <c:pt idx="16">
                  <c:v>1089</c:v>
                </c:pt>
                <c:pt idx="17">
                  <c:v>1465</c:v>
                </c:pt>
                <c:pt idx="18">
                  <c:v>1238</c:v>
                </c:pt>
                <c:pt idx="19">
                  <c:v>1832</c:v>
                </c:pt>
                <c:pt idx="20">
                  <c:v>3058</c:v>
                </c:pt>
                <c:pt idx="21">
                  <c:v>2105</c:v>
                </c:pt>
                <c:pt idx="22">
                  <c:v>3257</c:v>
                </c:pt>
                <c:pt idx="23">
                  <c:v>2976</c:v>
                </c:pt>
                <c:pt idx="24">
                  <c:v>1996</c:v>
                </c:pt>
                <c:pt idx="25">
                  <c:v>2089</c:v>
                </c:pt>
                <c:pt idx="26">
                  <c:v>2336</c:v>
                </c:pt>
                <c:pt idx="27">
                  <c:v>2678</c:v>
                </c:pt>
                <c:pt idx="28">
                  <c:v>4279</c:v>
                </c:pt>
                <c:pt idx="29">
                  <c:v>4007</c:v>
                </c:pt>
                <c:pt idx="30">
                  <c:v>5281</c:v>
                </c:pt>
                <c:pt idx="31">
                  <c:v>3776</c:v>
                </c:pt>
                <c:pt idx="32">
                  <c:v>4346</c:v>
                </c:pt>
                <c:pt idx="33">
                  <c:v>5789</c:v>
                </c:pt>
                <c:pt idx="34">
                  <c:v>6450</c:v>
                </c:pt>
                <c:pt idx="35">
                  <c:v>7502</c:v>
                </c:pt>
                <c:pt idx="36">
                  <c:v>7502</c:v>
                </c:pt>
                <c:pt idx="37">
                  <c:v>5015</c:v>
                </c:pt>
                <c:pt idx="38">
                  <c:v>4898</c:v>
                </c:pt>
                <c:pt idx="39">
                  <c:v>4726</c:v>
                </c:pt>
                <c:pt idx="40">
                  <c:v>6794</c:v>
                </c:pt>
                <c:pt idx="41">
                  <c:v>6835</c:v>
                </c:pt>
                <c:pt idx="42">
                  <c:v>11156</c:v>
                </c:pt>
                <c:pt idx="43">
                  <c:v>9162</c:v>
                </c:pt>
                <c:pt idx="44">
                  <c:v>11121</c:v>
                </c:pt>
                <c:pt idx="45">
                  <c:v>9167</c:v>
                </c:pt>
                <c:pt idx="46">
                  <c:v>6638</c:v>
                </c:pt>
                <c:pt idx="47">
                  <c:v>6895</c:v>
                </c:pt>
                <c:pt idx="48">
                  <c:v>8620</c:v>
                </c:pt>
                <c:pt idx="49">
                  <c:v>11923</c:v>
                </c:pt>
                <c:pt idx="50">
                  <c:v>13028</c:v>
                </c:pt>
                <c:pt idx="51">
                  <c:v>17126</c:v>
                </c:pt>
                <c:pt idx="52">
                  <c:v>13220</c:v>
                </c:pt>
                <c:pt idx="53">
                  <c:v>7569</c:v>
                </c:pt>
                <c:pt idx="54">
                  <c:v>14288</c:v>
                </c:pt>
                <c:pt idx="55">
                  <c:v>16517</c:v>
                </c:pt>
                <c:pt idx="56">
                  <c:v>19694</c:v>
                </c:pt>
                <c:pt idx="57">
                  <c:v>18508</c:v>
                </c:pt>
                <c:pt idx="58">
                  <c:v>20803</c:v>
                </c:pt>
                <c:pt idx="59">
                  <c:v>16508</c:v>
                </c:pt>
                <c:pt idx="60">
                  <c:v>15813</c:v>
                </c:pt>
                <c:pt idx="61">
                  <c:v>11687</c:v>
                </c:pt>
                <c:pt idx="62">
                  <c:v>16324</c:v>
                </c:pt>
                <c:pt idx="63">
                  <c:v>20599</c:v>
                </c:pt>
                <c:pt idx="64">
                  <c:v>26417</c:v>
                </c:pt>
                <c:pt idx="65">
                  <c:v>26928</c:v>
                </c:pt>
                <c:pt idx="66">
                  <c:v>33274</c:v>
                </c:pt>
                <c:pt idx="67">
                  <c:v>16409</c:v>
                </c:pt>
                <c:pt idx="68">
                  <c:v>11598</c:v>
                </c:pt>
                <c:pt idx="69">
                  <c:v>28936</c:v>
                </c:pt>
                <c:pt idx="70">
                  <c:v>28633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'1'!$Y$2:$Y$72</c:f>
              <c:numCache>
                <c:formatCode>General</c:formatCode>
                <c:ptCount val="71"/>
                <c:pt idx="0">
                  <c:v>438.30122228355299</c:v>
                </c:pt>
                <c:pt idx="1">
                  <c:v>519.27716965293996</c:v>
                </c:pt>
                <c:pt idx="2">
                  <c:v>92.354870779998393</c:v>
                </c:pt>
                <c:pt idx="3">
                  <c:v>393.85751194002597</c:v>
                </c:pt>
                <c:pt idx="4">
                  <c:v>545.21273484118603</c:v>
                </c:pt>
                <c:pt idx="5">
                  <c:v>693.47498601692996</c:v>
                </c:pt>
                <c:pt idx="6">
                  <c:v>819.81239665978899</c:v>
                </c:pt>
                <c:pt idx="7">
                  <c:v>942.97584022314095</c:v>
                </c:pt>
                <c:pt idx="8">
                  <c:v>1053.3005549944601</c:v>
                </c:pt>
                <c:pt idx="9">
                  <c:v>1154.5270411824999</c:v>
                </c:pt>
                <c:pt idx="10">
                  <c:v>1260.8347713420501</c:v>
                </c:pt>
                <c:pt idx="11">
                  <c:v>1340.84992613278</c:v>
                </c:pt>
                <c:pt idx="12">
                  <c:v>1434.5071704228001</c:v>
                </c:pt>
                <c:pt idx="13">
                  <c:v>1549.52546527348</c:v>
                </c:pt>
                <c:pt idx="14">
                  <c:v>1634.86160480071</c:v>
                </c:pt>
                <c:pt idx="15">
                  <c:v>1726.5802384250501</c:v>
                </c:pt>
                <c:pt idx="16">
                  <c:v>1834.4020231869999</c:v>
                </c:pt>
                <c:pt idx="17">
                  <c:v>1936.0642411062399</c:v>
                </c:pt>
                <c:pt idx="18">
                  <c:v>2042.0643328746701</c:v>
                </c:pt>
                <c:pt idx="19">
                  <c:v>2149.8424960050702</c:v>
                </c:pt>
                <c:pt idx="20">
                  <c:v>2305.9577571325799</c:v>
                </c:pt>
                <c:pt idx="21">
                  <c:v>2455.0900607622002</c:v>
                </c:pt>
                <c:pt idx="22">
                  <c:v>2593.07711079811</c:v>
                </c:pt>
                <c:pt idx="23">
                  <c:v>2745.4575845016102</c:v>
                </c:pt>
                <c:pt idx="24">
                  <c:v>2858.1638138382</c:v>
                </c:pt>
                <c:pt idx="25">
                  <c:v>3012.9321085134302</c:v>
                </c:pt>
                <c:pt idx="26">
                  <c:v>3183.06997648787</c:v>
                </c:pt>
                <c:pt idx="27">
                  <c:v>3395.5550985088398</c:v>
                </c:pt>
                <c:pt idx="28">
                  <c:v>3583.7184138432399</c:v>
                </c:pt>
                <c:pt idx="29">
                  <c:v>3831.1422029167202</c:v>
                </c:pt>
                <c:pt idx="30">
                  <c:v>4052.2874346073199</c:v>
                </c:pt>
                <c:pt idx="31">
                  <c:v>4286.2037016167396</c:v>
                </c:pt>
                <c:pt idx="32">
                  <c:v>4536.9470910310501</c:v>
                </c:pt>
                <c:pt idx="33">
                  <c:v>4783.1403021217002</c:v>
                </c:pt>
                <c:pt idx="34">
                  <c:v>5047.3770952805498</c:v>
                </c:pt>
                <c:pt idx="35">
                  <c:v>5399.8080986189498</c:v>
                </c:pt>
                <c:pt idx="36">
                  <c:v>5713.1540484364104</c:v>
                </c:pt>
                <c:pt idx="37">
                  <c:v>6191.8983793513898</c:v>
                </c:pt>
                <c:pt idx="38">
                  <c:v>6526.3105912655201</c:v>
                </c:pt>
                <c:pt idx="39">
                  <c:v>6819.6609546517402</c:v>
                </c:pt>
                <c:pt idx="40">
                  <c:v>7024.1258965356201</c:v>
                </c:pt>
                <c:pt idx="41">
                  <c:v>7327.5444208015697</c:v>
                </c:pt>
                <c:pt idx="42">
                  <c:v>7875.9147858951501</c:v>
                </c:pt>
                <c:pt idx="43">
                  <c:v>8436.6710828765699</c:v>
                </c:pt>
                <c:pt idx="44">
                  <c:v>8889.7941177922894</c:v>
                </c:pt>
                <c:pt idx="45">
                  <c:v>9154.8751148796091</c:v>
                </c:pt>
                <c:pt idx="46">
                  <c:v>9697.6867337344902</c:v>
                </c:pt>
                <c:pt idx="47">
                  <c:v>10196.582367831399</c:v>
                </c:pt>
                <c:pt idx="48">
                  <c:v>10705.976095858199</c:v>
                </c:pt>
                <c:pt idx="49">
                  <c:v>11434.560867822</c:v>
                </c:pt>
                <c:pt idx="50">
                  <c:v>12195.0592297483</c:v>
                </c:pt>
                <c:pt idx="51">
                  <c:v>12796.622779522701</c:v>
                </c:pt>
                <c:pt idx="52">
                  <c:v>13122.5863074112</c:v>
                </c:pt>
                <c:pt idx="53">
                  <c:v>13576.8721236203</c:v>
                </c:pt>
                <c:pt idx="54">
                  <c:v>14252.5963894671</c:v>
                </c:pt>
                <c:pt idx="55">
                  <c:v>15019.1952477914</c:v>
                </c:pt>
                <c:pt idx="56">
                  <c:v>15808.368875059899</c:v>
                </c:pt>
                <c:pt idx="57">
                  <c:v>16234.224990143101</c:v>
                </c:pt>
                <c:pt idx="58">
                  <c:v>17042.5950476008</c:v>
                </c:pt>
                <c:pt idx="59">
                  <c:v>17805.412247865101</c:v>
                </c:pt>
                <c:pt idx="60">
                  <c:v>18438.366591502399</c:v>
                </c:pt>
                <c:pt idx="61">
                  <c:v>18832.1956656619</c:v>
                </c:pt>
                <c:pt idx="62">
                  <c:v>19446.773242835701</c:v>
                </c:pt>
                <c:pt idx="63">
                  <c:v>20282.105509588899</c:v>
                </c:pt>
                <c:pt idx="64">
                  <c:v>21193.429087325701</c:v>
                </c:pt>
                <c:pt idx="65">
                  <c:v>22337.254201432799</c:v>
                </c:pt>
                <c:pt idx="66">
                  <c:v>22913.1639385415</c:v>
                </c:pt>
                <c:pt idx="67">
                  <c:v>23876.118284372998</c:v>
                </c:pt>
                <c:pt idx="68">
                  <c:v>24711.181668746602</c:v>
                </c:pt>
                <c:pt idx="69">
                  <c:v>24933.449208755599</c:v>
                </c:pt>
                <c:pt idx="70">
                  <c:v>26044.5754024868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11840"/>
        <c:axId val="166377088"/>
      </c:lineChart>
      <c:catAx>
        <c:axId val="24061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77088"/>
        <c:crosses val="autoZero"/>
        <c:auto val="1"/>
        <c:lblAlgn val="ctr"/>
        <c:lblOffset val="100"/>
        <c:noMultiLvlLbl val="0"/>
      </c:catAx>
      <c:valAx>
        <c:axId val="1663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6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50139129483814526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'2'!$F$2:$F$72</c:f>
              <c:numCache>
                <c:formatCode>General</c:formatCode>
                <c:ptCount val="71"/>
                <c:pt idx="0">
                  <c:v>28633</c:v>
                </c:pt>
                <c:pt idx="1">
                  <c:v>30925</c:v>
                </c:pt>
                <c:pt idx="2">
                  <c:v>30830</c:v>
                </c:pt>
                <c:pt idx="3">
                  <c:v>27075</c:v>
                </c:pt>
                <c:pt idx="4">
                  <c:v>18912</c:v>
                </c:pt>
                <c:pt idx="5">
                  <c:v>15654</c:v>
                </c:pt>
                <c:pt idx="6">
                  <c:v>32091</c:v>
                </c:pt>
                <c:pt idx="7">
                  <c:v>32913</c:v>
                </c:pt>
                <c:pt idx="8">
                  <c:v>30412</c:v>
                </c:pt>
                <c:pt idx="9">
                  <c:v>25982</c:v>
                </c:pt>
                <c:pt idx="10">
                  <c:v>21704</c:v>
                </c:pt>
                <c:pt idx="11">
                  <c:v>17110</c:v>
                </c:pt>
                <c:pt idx="12">
                  <c:v>20647</c:v>
                </c:pt>
                <c:pt idx="13">
                  <c:v>34918</c:v>
                </c:pt>
                <c:pt idx="14">
                  <c:v>32188</c:v>
                </c:pt>
                <c:pt idx="15">
                  <c:v>22765</c:v>
                </c:pt>
                <c:pt idx="16">
                  <c:v>54771</c:v>
                </c:pt>
                <c:pt idx="17">
                  <c:v>34666</c:v>
                </c:pt>
                <c:pt idx="18">
                  <c:v>15762</c:v>
                </c:pt>
                <c:pt idx="19">
                  <c:v>23129</c:v>
                </c:pt>
                <c:pt idx="20">
                  <c:v>39436</c:v>
                </c:pt>
                <c:pt idx="21">
                  <c:v>42725</c:v>
                </c:pt>
                <c:pt idx="22">
                  <c:v>39483</c:v>
                </c:pt>
                <c:pt idx="23">
                  <c:v>46860</c:v>
                </c:pt>
                <c:pt idx="24">
                  <c:v>38693</c:v>
                </c:pt>
                <c:pt idx="25">
                  <c:v>30476</c:v>
                </c:pt>
                <c:pt idx="26">
                  <c:v>24052</c:v>
                </c:pt>
                <c:pt idx="27">
                  <c:v>33846</c:v>
                </c:pt>
                <c:pt idx="28">
                  <c:v>46712</c:v>
                </c:pt>
                <c:pt idx="29">
                  <c:v>48105</c:v>
                </c:pt>
                <c:pt idx="30">
                  <c:v>42223</c:v>
                </c:pt>
                <c:pt idx="31">
                  <c:v>37923</c:v>
                </c:pt>
                <c:pt idx="32">
                  <c:v>26051</c:v>
                </c:pt>
                <c:pt idx="33">
                  <c:v>20229</c:v>
                </c:pt>
                <c:pt idx="34">
                  <c:v>45305</c:v>
                </c:pt>
                <c:pt idx="35">
                  <c:v>44571</c:v>
                </c:pt>
                <c:pt idx="36">
                  <c:v>42619</c:v>
                </c:pt>
                <c:pt idx="37">
                  <c:v>45048</c:v>
                </c:pt>
                <c:pt idx="38">
                  <c:v>39023</c:v>
                </c:pt>
                <c:pt idx="39">
                  <c:v>24831</c:v>
                </c:pt>
                <c:pt idx="40">
                  <c:v>20286</c:v>
                </c:pt>
                <c:pt idx="41">
                  <c:v>41857</c:v>
                </c:pt>
                <c:pt idx="42">
                  <c:v>39924</c:v>
                </c:pt>
                <c:pt idx="43">
                  <c:v>45403</c:v>
                </c:pt>
                <c:pt idx="44">
                  <c:v>34177</c:v>
                </c:pt>
                <c:pt idx="45">
                  <c:v>28532</c:v>
                </c:pt>
                <c:pt idx="46">
                  <c:v>23529</c:v>
                </c:pt>
                <c:pt idx="47">
                  <c:v>20257</c:v>
                </c:pt>
                <c:pt idx="48">
                  <c:v>41008</c:v>
                </c:pt>
                <c:pt idx="49">
                  <c:v>67860</c:v>
                </c:pt>
                <c:pt idx="50">
                  <c:v>59961</c:v>
                </c:pt>
                <c:pt idx="51">
                  <c:v>55891</c:v>
                </c:pt>
                <c:pt idx="52">
                  <c:v>51147</c:v>
                </c:pt>
                <c:pt idx="53">
                  <c:v>24578</c:v>
                </c:pt>
                <c:pt idx="54">
                  <c:v>23284</c:v>
                </c:pt>
                <c:pt idx="55">
                  <c:v>40816</c:v>
                </c:pt>
                <c:pt idx="56">
                  <c:v>69074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'2'!$G$2:$G$72</c:f>
              <c:numCache>
                <c:formatCode>General</c:formatCode>
                <c:ptCount val="71"/>
                <c:pt idx="0">
                  <c:v>31217.763620000002</c:v>
                </c:pt>
                <c:pt idx="1">
                  <c:v>13030.682995474101</c:v>
                </c:pt>
                <c:pt idx="2">
                  <c:v>12775.498829771601</c:v>
                </c:pt>
                <c:pt idx="3">
                  <c:v>13571.890657185801</c:v>
                </c:pt>
                <c:pt idx="4">
                  <c:v>13337.5349328333</c:v>
                </c:pt>
                <c:pt idx="5">
                  <c:v>12693.2203065099</c:v>
                </c:pt>
                <c:pt idx="6">
                  <c:v>14351.2359209353</c:v>
                </c:pt>
                <c:pt idx="7">
                  <c:v>15267.9215120805</c:v>
                </c:pt>
                <c:pt idx="8">
                  <c:v>16518.8209985879</c:v>
                </c:pt>
                <c:pt idx="9">
                  <c:v>16034.558152044399</c:v>
                </c:pt>
                <c:pt idx="10">
                  <c:v>17789.136829272102</c:v>
                </c:pt>
                <c:pt idx="11">
                  <c:v>17229.1542267353</c:v>
                </c:pt>
                <c:pt idx="12">
                  <c:v>14778.399804906199</c:v>
                </c:pt>
                <c:pt idx="13">
                  <c:v>15931.7661734913</c:v>
                </c:pt>
                <c:pt idx="14">
                  <c:v>16851.502961253598</c:v>
                </c:pt>
                <c:pt idx="15">
                  <c:v>17586.0839680356</c:v>
                </c:pt>
                <c:pt idx="16">
                  <c:v>18791.1416847129</c:v>
                </c:pt>
                <c:pt idx="17">
                  <c:v>20453.591735971499</c:v>
                </c:pt>
                <c:pt idx="18">
                  <c:v>20654.697315422</c:v>
                </c:pt>
                <c:pt idx="19">
                  <c:v>19779.330164835199</c:v>
                </c:pt>
                <c:pt idx="20">
                  <c:v>22521.567804533301</c:v>
                </c:pt>
                <c:pt idx="21">
                  <c:v>23809.797757894899</c:v>
                </c:pt>
                <c:pt idx="22">
                  <c:v>24144.076297903699</c:v>
                </c:pt>
                <c:pt idx="23">
                  <c:v>24795.182322571</c:v>
                </c:pt>
                <c:pt idx="24">
                  <c:v>23319.702113678901</c:v>
                </c:pt>
                <c:pt idx="25">
                  <c:v>22938.069400404602</c:v>
                </c:pt>
                <c:pt idx="26">
                  <c:v>21545.235640319399</c:v>
                </c:pt>
                <c:pt idx="27">
                  <c:v>25916.967699215998</c:v>
                </c:pt>
                <c:pt idx="28">
                  <c:v>25630.867320181598</c:v>
                </c:pt>
                <c:pt idx="29">
                  <c:v>25091.8219139018</c:v>
                </c:pt>
                <c:pt idx="30">
                  <c:v>28527.890142186101</c:v>
                </c:pt>
                <c:pt idx="31">
                  <c:v>28651.118821764401</c:v>
                </c:pt>
                <c:pt idx="32">
                  <c:v>28902.738288631401</c:v>
                </c:pt>
                <c:pt idx="33">
                  <c:v>29251.403993227799</c:v>
                </c:pt>
                <c:pt idx="34">
                  <c:v>32146.0991154572</c:v>
                </c:pt>
                <c:pt idx="35">
                  <c:v>31979.1442254494</c:v>
                </c:pt>
                <c:pt idx="36">
                  <c:v>33963.0332790865</c:v>
                </c:pt>
                <c:pt idx="37">
                  <c:v>34634.050278347</c:v>
                </c:pt>
                <c:pt idx="38">
                  <c:v>35634.417382552798</c:v>
                </c:pt>
                <c:pt idx="39">
                  <c:v>34565.087573460602</c:v>
                </c:pt>
                <c:pt idx="40">
                  <c:v>36976.236727254101</c:v>
                </c:pt>
                <c:pt idx="41">
                  <c:v>41748.579191839701</c:v>
                </c:pt>
                <c:pt idx="42">
                  <c:v>36992.536588274801</c:v>
                </c:pt>
                <c:pt idx="43">
                  <c:v>36553.939370971399</c:v>
                </c:pt>
                <c:pt idx="44">
                  <c:v>39297.7283663872</c:v>
                </c:pt>
                <c:pt idx="45">
                  <c:v>46838.545291050599</c:v>
                </c:pt>
                <c:pt idx="46">
                  <c:v>45057.059619703803</c:v>
                </c:pt>
                <c:pt idx="47">
                  <c:v>41191.428344283297</c:v>
                </c:pt>
                <c:pt idx="48">
                  <c:v>48594.330598084402</c:v>
                </c:pt>
                <c:pt idx="49">
                  <c:v>51338.150812042499</c:v>
                </c:pt>
                <c:pt idx="50">
                  <c:v>52992.369641556499</c:v>
                </c:pt>
                <c:pt idx="51">
                  <c:v>55989.864910902899</c:v>
                </c:pt>
                <c:pt idx="52">
                  <c:v>58882.736817758901</c:v>
                </c:pt>
                <c:pt idx="53">
                  <c:v>54806.767788877798</c:v>
                </c:pt>
                <c:pt idx="54">
                  <c:v>46556.144453279303</c:v>
                </c:pt>
                <c:pt idx="55">
                  <c:v>56288.865658372801</c:v>
                </c:pt>
                <c:pt idx="56">
                  <c:v>59463.2531431467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12864"/>
        <c:axId val="262800512"/>
      </c:lineChart>
      <c:catAx>
        <c:axId val="24061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800512"/>
        <c:crosses val="autoZero"/>
        <c:auto val="1"/>
        <c:lblAlgn val="ctr"/>
        <c:lblOffset val="100"/>
        <c:noMultiLvlLbl val="0"/>
      </c:catAx>
      <c:valAx>
        <c:axId val="2628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61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'2'!$F$2:$F$69</c:f>
              <c:numCache>
                <c:formatCode>General</c:formatCode>
                <c:ptCount val="68"/>
                <c:pt idx="0">
                  <c:v>28633</c:v>
                </c:pt>
                <c:pt idx="1">
                  <c:v>30925</c:v>
                </c:pt>
                <c:pt idx="2">
                  <c:v>30830</c:v>
                </c:pt>
                <c:pt idx="3">
                  <c:v>27075</c:v>
                </c:pt>
                <c:pt idx="4">
                  <c:v>18912</c:v>
                </c:pt>
                <c:pt idx="5">
                  <c:v>15654</c:v>
                </c:pt>
                <c:pt idx="6">
                  <c:v>32091</c:v>
                </c:pt>
                <c:pt idx="7">
                  <c:v>32913</c:v>
                </c:pt>
                <c:pt idx="8">
                  <c:v>30412</c:v>
                </c:pt>
                <c:pt idx="9">
                  <c:v>25982</c:v>
                </c:pt>
                <c:pt idx="10">
                  <c:v>21704</c:v>
                </c:pt>
                <c:pt idx="11">
                  <c:v>17110</c:v>
                </c:pt>
                <c:pt idx="12">
                  <c:v>20647</c:v>
                </c:pt>
                <c:pt idx="13">
                  <c:v>34918</c:v>
                </c:pt>
                <c:pt idx="14">
                  <c:v>32188</c:v>
                </c:pt>
                <c:pt idx="15">
                  <c:v>22765</c:v>
                </c:pt>
                <c:pt idx="16">
                  <c:v>54771</c:v>
                </c:pt>
                <c:pt idx="17">
                  <c:v>34666</c:v>
                </c:pt>
                <c:pt idx="18">
                  <c:v>15762</c:v>
                </c:pt>
                <c:pt idx="19">
                  <c:v>23129</c:v>
                </c:pt>
                <c:pt idx="20">
                  <c:v>39436</c:v>
                </c:pt>
                <c:pt idx="21">
                  <c:v>42725</c:v>
                </c:pt>
                <c:pt idx="22">
                  <c:v>39483</c:v>
                </c:pt>
                <c:pt idx="23">
                  <c:v>46860</c:v>
                </c:pt>
                <c:pt idx="24">
                  <c:v>38693</c:v>
                </c:pt>
                <c:pt idx="25">
                  <c:v>30476</c:v>
                </c:pt>
                <c:pt idx="26">
                  <c:v>24052</c:v>
                </c:pt>
                <c:pt idx="27">
                  <c:v>33846</c:v>
                </c:pt>
                <c:pt idx="28">
                  <c:v>46712</c:v>
                </c:pt>
                <c:pt idx="29">
                  <c:v>48105</c:v>
                </c:pt>
                <c:pt idx="30">
                  <c:v>42223</c:v>
                </c:pt>
                <c:pt idx="31">
                  <c:v>37923</c:v>
                </c:pt>
                <c:pt idx="32">
                  <c:v>26051</c:v>
                </c:pt>
                <c:pt idx="33">
                  <c:v>20229</c:v>
                </c:pt>
                <c:pt idx="34">
                  <c:v>45305</c:v>
                </c:pt>
                <c:pt idx="35">
                  <c:v>44571</c:v>
                </c:pt>
                <c:pt idx="36">
                  <c:v>42619</c:v>
                </c:pt>
                <c:pt idx="37">
                  <c:v>45048</c:v>
                </c:pt>
                <c:pt idx="38">
                  <c:v>39023</c:v>
                </c:pt>
                <c:pt idx="39">
                  <c:v>24831</c:v>
                </c:pt>
                <c:pt idx="40">
                  <c:v>20286</c:v>
                </c:pt>
                <c:pt idx="41">
                  <c:v>41857</c:v>
                </c:pt>
                <c:pt idx="42">
                  <c:v>39924</c:v>
                </c:pt>
                <c:pt idx="43">
                  <c:v>45403</c:v>
                </c:pt>
                <c:pt idx="44">
                  <c:v>34177</c:v>
                </c:pt>
                <c:pt idx="45">
                  <c:v>28532</c:v>
                </c:pt>
                <c:pt idx="46">
                  <c:v>23529</c:v>
                </c:pt>
                <c:pt idx="47">
                  <c:v>20257</c:v>
                </c:pt>
                <c:pt idx="48">
                  <c:v>41008</c:v>
                </c:pt>
                <c:pt idx="49">
                  <c:v>67860</c:v>
                </c:pt>
                <c:pt idx="50">
                  <c:v>59961</c:v>
                </c:pt>
                <c:pt idx="51">
                  <c:v>55891</c:v>
                </c:pt>
                <c:pt idx="52">
                  <c:v>51147</c:v>
                </c:pt>
                <c:pt idx="53">
                  <c:v>24578</c:v>
                </c:pt>
                <c:pt idx="54">
                  <c:v>23284</c:v>
                </c:pt>
                <c:pt idx="55">
                  <c:v>40816</c:v>
                </c:pt>
                <c:pt idx="56">
                  <c:v>69074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'2'!$Y$2:$Y$69</c:f>
              <c:numCache>
                <c:formatCode>General</c:formatCode>
                <c:ptCount val="68"/>
                <c:pt idx="0">
                  <c:v>26044.5754024868</c:v>
                </c:pt>
                <c:pt idx="1">
                  <c:v>26445.960807526699</c:v>
                </c:pt>
                <c:pt idx="2">
                  <c:v>26849.614478697102</c:v>
                </c:pt>
                <c:pt idx="3">
                  <c:v>26814.507200834199</c:v>
                </c:pt>
                <c:pt idx="4">
                  <c:v>27205.1842226757</c:v>
                </c:pt>
                <c:pt idx="5">
                  <c:v>27241.1216877839</c:v>
                </c:pt>
                <c:pt idx="6">
                  <c:v>27237.668803803801</c:v>
                </c:pt>
                <c:pt idx="7">
                  <c:v>27937.138782728402</c:v>
                </c:pt>
                <c:pt idx="8">
                  <c:v>28315.9510757879</c:v>
                </c:pt>
                <c:pt idx="9">
                  <c:v>28833.4571082445</c:v>
                </c:pt>
                <c:pt idx="10">
                  <c:v>28840.944655937099</c:v>
                </c:pt>
                <c:pt idx="11">
                  <c:v>29549.0683695074</c:v>
                </c:pt>
                <c:pt idx="12">
                  <c:v>29524.048723053598</c:v>
                </c:pt>
                <c:pt idx="13">
                  <c:v>29118.763760084901</c:v>
                </c:pt>
                <c:pt idx="14">
                  <c:v>29759.887626731601</c:v>
                </c:pt>
                <c:pt idx="15">
                  <c:v>30171.116685376299</c:v>
                </c:pt>
                <c:pt idx="16">
                  <c:v>30564.740329070301</c:v>
                </c:pt>
                <c:pt idx="17">
                  <c:v>31073.2305872201</c:v>
                </c:pt>
                <c:pt idx="18">
                  <c:v>31667.433042158798</c:v>
                </c:pt>
                <c:pt idx="19">
                  <c:v>31880.323337604001</c:v>
                </c:pt>
                <c:pt idx="20">
                  <c:v>31891.690921903901</c:v>
                </c:pt>
                <c:pt idx="21">
                  <c:v>32793.845736480398</c:v>
                </c:pt>
                <c:pt idx="22">
                  <c:v>33214.445140258598</c:v>
                </c:pt>
                <c:pt idx="23">
                  <c:v>33465.8065627084</c:v>
                </c:pt>
                <c:pt idx="24">
                  <c:v>33811.457077856001</c:v>
                </c:pt>
                <c:pt idx="25">
                  <c:v>33677.769887725299</c:v>
                </c:pt>
                <c:pt idx="26">
                  <c:v>33877.275033861602</c:v>
                </c:pt>
                <c:pt idx="27">
                  <c:v>33832.429547004598</c:v>
                </c:pt>
                <c:pt idx="28">
                  <c:v>35023.822950459296</c:v>
                </c:pt>
                <c:pt idx="29">
                  <c:v>35054.591430734101</c:v>
                </c:pt>
                <c:pt idx="30">
                  <c:v>35202.631503842698</c:v>
                </c:pt>
                <c:pt idx="31">
                  <c:v>36125.79533416</c:v>
                </c:pt>
                <c:pt idx="32">
                  <c:v>36267.096974688699</c:v>
                </c:pt>
                <c:pt idx="33">
                  <c:v>36540.607071997103</c:v>
                </c:pt>
                <c:pt idx="34">
                  <c:v>36817.586004578399</c:v>
                </c:pt>
                <c:pt idx="35">
                  <c:v>37562.969326029299</c:v>
                </c:pt>
                <c:pt idx="36">
                  <c:v>37662.2282366254</c:v>
                </c:pt>
                <c:pt idx="37">
                  <c:v>38237.343759652496</c:v>
                </c:pt>
                <c:pt idx="38">
                  <c:v>38501.948654086002</c:v>
                </c:pt>
                <c:pt idx="39">
                  <c:v>38860.886643732898</c:v>
                </c:pt>
                <c:pt idx="40">
                  <c:v>38852.173482029299</c:v>
                </c:pt>
                <c:pt idx="41">
                  <c:v>39487.218015651699</c:v>
                </c:pt>
                <c:pt idx="42">
                  <c:v>40398.360146370898</c:v>
                </c:pt>
                <c:pt idx="43">
                  <c:v>39698.600465082804</c:v>
                </c:pt>
                <c:pt idx="44">
                  <c:v>39962.512813024397</c:v>
                </c:pt>
                <c:pt idx="45">
                  <c:v>40584.512407407499</c:v>
                </c:pt>
                <c:pt idx="46">
                  <c:v>41854.128042267897</c:v>
                </c:pt>
                <c:pt idx="47">
                  <c:v>41593.9896643998</c:v>
                </c:pt>
                <c:pt idx="48">
                  <c:v>41246.644470742503</c:v>
                </c:pt>
                <c:pt idx="49">
                  <c:v>42561.411856598301</c:v>
                </c:pt>
                <c:pt idx="50">
                  <c:v>42950.271370969604</c:v>
                </c:pt>
                <c:pt idx="51">
                  <c:v>43276.974931561097</c:v>
                </c:pt>
                <c:pt idx="52">
                  <c:v>43781.5463812284</c:v>
                </c:pt>
                <c:pt idx="53">
                  <c:v>44227.695082320999</c:v>
                </c:pt>
                <c:pt idx="54">
                  <c:v>43753.686607557604</c:v>
                </c:pt>
                <c:pt idx="55">
                  <c:v>42935.964799977097</c:v>
                </c:pt>
                <c:pt idx="56">
                  <c:v>44448.675267823703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13888"/>
        <c:axId val="262803392"/>
      </c:lineChart>
      <c:catAx>
        <c:axId val="24061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803392"/>
        <c:crosses val="autoZero"/>
        <c:auto val="1"/>
        <c:lblAlgn val="ctr"/>
        <c:lblOffset val="100"/>
        <c:noMultiLvlLbl val="0"/>
      </c:catAx>
      <c:valAx>
        <c:axId val="2628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61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'3'!$F$2:$F$105</c:f>
              <c:numCache>
                <c:formatCode>General</c:formatCode>
                <c:ptCount val="104"/>
                <c:pt idx="0">
                  <c:v>69074</c:v>
                </c:pt>
                <c:pt idx="1">
                  <c:v>57837</c:v>
                </c:pt>
                <c:pt idx="2">
                  <c:v>52383</c:v>
                </c:pt>
                <c:pt idx="3">
                  <c:v>45392</c:v>
                </c:pt>
                <c:pt idx="4">
                  <c:v>25800</c:v>
                </c:pt>
                <c:pt idx="5">
                  <c:v>16641</c:v>
                </c:pt>
                <c:pt idx="6">
                  <c:v>51603</c:v>
                </c:pt>
                <c:pt idx="7">
                  <c:v>57152</c:v>
                </c:pt>
                <c:pt idx="8">
                  <c:v>53139</c:v>
                </c:pt>
                <c:pt idx="9">
                  <c:v>50230</c:v>
                </c:pt>
                <c:pt idx="10">
                  <c:v>49970</c:v>
                </c:pt>
                <c:pt idx="11">
                  <c:v>23010</c:v>
                </c:pt>
                <c:pt idx="12">
                  <c:v>22048</c:v>
                </c:pt>
                <c:pt idx="13">
                  <c:v>52160</c:v>
                </c:pt>
                <c:pt idx="14">
                  <c:v>55155</c:v>
                </c:pt>
                <c:pt idx="15">
                  <c:v>60091</c:v>
                </c:pt>
                <c:pt idx="16">
                  <c:v>50644</c:v>
                </c:pt>
                <c:pt idx="17">
                  <c:v>41576</c:v>
                </c:pt>
                <c:pt idx="18">
                  <c:v>23101</c:v>
                </c:pt>
                <c:pt idx="19">
                  <c:v>19373</c:v>
                </c:pt>
                <c:pt idx="20">
                  <c:v>47784</c:v>
                </c:pt>
                <c:pt idx="21">
                  <c:v>49298</c:v>
                </c:pt>
                <c:pt idx="22">
                  <c:v>45323</c:v>
                </c:pt>
                <c:pt idx="23">
                  <c:v>30355</c:v>
                </c:pt>
                <c:pt idx="24">
                  <c:v>50032</c:v>
                </c:pt>
                <c:pt idx="25">
                  <c:v>23421</c:v>
                </c:pt>
                <c:pt idx="26">
                  <c:v>17078</c:v>
                </c:pt>
                <c:pt idx="27">
                  <c:v>47134</c:v>
                </c:pt>
                <c:pt idx="28">
                  <c:v>47161</c:v>
                </c:pt>
                <c:pt idx="29">
                  <c:v>44235</c:v>
                </c:pt>
                <c:pt idx="30">
                  <c:v>43412</c:v>
                </c:pt>
                <c:pt idx="31">
                  <c:v>41350</c:v>
                </c:pt>
                <c:pt idx="32">
                  <c:v>16158</c:v>
                </c:pt>
                <c:pt idx="33">
                  <c:v>45961</c:v>
                </c:pt>
                <c:pt idx="34">
                  <c:v>42659</c:v>
                </c:pt>
                <c:pt idx="35">
                  <c:v>46934</c:v>
                </c:pt>
                <c:pt idx="36">
                  <c:v>43773</c:v>
                </c:pt>
                <c:pt idx="37">
                  <c:v>50163</c:v>
                </c:pt>
                <c:pt idx="38">
                  <c:v>31199</c:v>
                </c:pt>
                <c:pt idx="39">
                  <c:v>14521</c:v>
                </c:pt>
                <c:pt idx="40">
                  <c:v>10273</c:v>
                </c:pt>
                <c:pt idx="41">
                  <c:v>14279</c:v>
                </c:pt>
                <c:pt idx="42">
                  <c:v>35816</c:v>
                </c:pt>
                <c:pt idx="43">
                  <c:v>40557</c:v>
                </c:pt>
                <c:pt idx="44">
                  <c:v>43718</c:v>
                </c:pt>
                <c:pt idx="45">
                  <c:v>33523</c:v>
                </c:pt>
                <c:pt idx="46">
                  <c:v>14768</c:v>
                </c:pt>
                <c:pt idx="47">
                  <c:v>15155</c:v>
                </c:pt>
                <c:pt idx="48">
                  <c:v>36653</c:v>
                </c:pt>
                <c:pt idx="49">
                  <c:v>36820</c:v>
                </c:pt>
                <c:pt idx="50">
                  <c:v>36303</c:v>
                </c:pt>
                <c:pt idx="51">
                  <c:v>39797</c:v>
                </c:pt>
                <c:pt idx="52">
                  <c:v>33057</c:v>
                </c:pt>
                <c:pt idx="53">
                  <c:v>16389</c:v>
                </c:pt>
                <c:pt idx="54">
                  <c:v>13411</c:v>
                </c:pt>
                <c:pt idx="55">
                  <c:v>33324</c:v>
                </c:pt>
                <c:pt idx="56">
                  <c:v>0</c:v>
                </c:pt>
                <c:pt idx="57">
                  <c:v>66338</c:v>
                </c:pt>
                <c:pt idx="58">
                  <c:v>31911</c:v>
                </c:pt>
                <c:pt idx="59">
                  <c:v>28378</c:v>
                </c:pt>
                <c:pt idx="60">
                  <c:v>14318</c:v>
                </c:pt>
                <c:pt idx="61">
                  <c:v>13155</c:v>
                </c:pt>
                <c:pt idx="62">
                  <c:v>32058</c:v>
                </c:pt>
                <c:pt idx="63">
                  <c:v>33413</c:v>
                </c:pt>
                <c:pt idx="64">
                  <c:v>36157</c:v>
                </c:pt>
                <c:pt idx="65">
                  <c:v>0</c:v>
                </c:pt>
                <c:pt idx="66">
                  <c:v>59741</c:v>
                </c:pt>
                <c:pt idx="67">
                  <c:v>8456</c:v>
                </c:pt>
                <c:pt idx="68">
                  <c:v>11946</c:v>
                </c:pt>
                <c:pt idx="69">
                  <c:v>41906</c:v>
                </c:pt>
                <c:pt idx="70">
                  <c:v>31553</c:v>
                </c:pt>
                <c:pt idx="71">
                  <c:v>27750</c:v>
                </c:pt>
                <c:pt idx="72">
                  <c:v>27444</c:v>
                </c:pt>
                <c:pt idx="73">
                  <c:v>26749</c:v>
                </c:pt>
                <c:pt idx="74">
                  <c:v>12342</c:v>
                </c:pt>
                <c:pt idx="75">
                  <c:v>8429</c:v>
                </c:pt>
                <c:pt idx="76">
                  <c:v>10220</c:v>
                </c:pt>
                <c:pt idx="77">
                  <c:v>27235</c:v>
                </c:pt>
                <c:pt idx="78">
                  <c:v>28523</c:v>
                </c:pt>
                <c:pt idx="79">
                  <c:v>30914</c:v>
                </c:pt>
                <c:pt idx="80">
                  <c:v>24062</c:v>
                </c:pt>
                <c:pt idx="81">
                  <c:v>0</c:v>
                </c:pt>
                <c:pt idx="82">
                  <c:v>26365</c:v>
                </c:pt>
                <c:pt idx="83">
                  <c:v>23227</c:v>
                </c:pt>
                <c:pt idx="84">
                  <c:v>24818</c:v>
                </c:pt>
                <c:pt idx="85">
                  <c:v>24858</c:v>
                </c:pt>
                <c:pt idx="86">
                  <c:v>30026</c:v>
                </c:pt>
                <c:pt idx="87">
                  <c:v>26979</c:v>
                </c:pt>
                <c:pt idx="88">
                  <c:v>13493</c:v>
                </c:pt>
                <c:pt idx="89">
                  <c:v>15726</c:v>
                </c:pt>
                <c:pt idx="90">
                  <c:v>29787</c:v>
                </c:pt>
                <c:pt idx="91">
                  <c:v>28629</c:v>
                </c:pt>
                <c:pt idx="92">
                  <c:v>26106</c:v>
                </c:pt>
                <c:pt idx="93">
                  <c:v>22282</c:v>
                </c:pt>
                <c:pt idx="94">
                  <c:v>18947</c:v>
                </c:pt>
                <c:pt idx="95">
                  <c:v>10100</c:v>
                </c:pt>
                <c:pt idx="96">
                  <c:v>8501</c:v>
                </c:pt>
                <c:pt idx="97">
                  <c:v>11843</c:v>
                </c:pt>
                <c:pt idx="98">
                  <c:v>23976</c:v>
                </c:pt>
                <c:pt idx="99">
                  <c:v>0</c:v>
                </c:pt>
                <c:pt idx="100">
                  <c:v>41156</c:v>
                </c:pt>
                <c:pt idx="101">
                  <c:v>22380</c:v>
                </c:pt>
                <c:pt idx="102">
                  <c:v>10554</c:v>
                </c:pt>
                <c:pt idx="103">
                  <c:v>10917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'3'!$G$2:$G$105</c:f>
              <c:numCache>
                <c:formatCode>General</c:formatCode>
                <c:ptCount val="104"/>
                <c:pt idx="0">
                  <c:v>67366.929927430305</c:v>
                </c:pt>
                <c:pt idx="1">
                  <c:v>40352.349065653798</c:v>
                </c:pt>
                <c:pt idx="2">
                  <c:v>41333.9605642612</c:v>
                </c:pt>
                <c:pt idx="3">
                  <c:v>40999.1414848446</c:v>
                </c:pt>
                <c:pt idx="4">
                  <c:v>41327.908258122203</c:v>
                </c:pt>
                <c:pt idx="5">
                  <c:v>40655.887742647603</c:v>
                </c:pt>
                <c:pt idx="6">
                  <c:v>44264.451705629399</c:v>
                </c:pt>
                <c:pt idx="7">
                  <c:v>44639.290261624599</c:v>
                </c:pt>
                <c:pt idx="8">
                  <c:v>44050.845794607398</c:v>
                </c:pt>
                <c:pt idx="9">
                  <c:v>45574.068914632502</c:v>
                </c:pt>
                <c:pt idx="10">
                  <c:v>45968.523874266801</c:v>
                </c:pt>
                <c:pt idx="11">
                  <c:v>45118.144353607997</c:v>
                </c:pt>
                <c:pt idx="12" formatCode="0.00E+00">
                  <c:v>42337.732145279202</c:v>
                </c:pt>
                <c:pt idx="13" formatCode="0.00E+00">
                  <c:v>46031.274502952401</c:v>
                </c:pt>
                <c:pt idx="14" formatCode="0.00E+00">
                  <c:v>48273.713864910198</c:v>
                </c:pt>
                <c:pt idx="15" formatCode="0.00E+00">
                  <c:v>44875.556279506003</c:v>
                </c:pt>
                <c:pt idx="16" formatCode="0.00E+00">
                  <c:v>45573.023623198998</c:v>
                </c:pt>
                <c:pt idx="17" formatCode="0.00E+00">
                  <c:v>44666.894497989997</c:v>
                </c:pt>
                <c:pt idx="18" formatCode="0.00E+00">
                  <c:v>40162.875497001703</c:v>
                </c:pt>
                <c:pt idx="19" formatCode="0.00E+00">
                  <c:v>38809.075671264203</c:v>
                </c:pt>
                <c:pt idx="20" formatCode="0.00E+00">
                  <c:v>42466.436023832801</c:v>
                </c:pt>
                <c:pt idx="21" formatCode="0.00E+00">
                  <c:v>44957.302036782799</c:v>
                </c:pt>
                <c:pt idx="22" formatCode="0.00E+00">
                  <c:v>40250.179039119699</c:v>
                </c:pt>
                <c:pt idx="23" formatCode="0.00E+00">
                  <c:v>38899.947405192099</c:v>
                </c:pt>
                <c:pt idx="24" formatCode="0.00E+00">
                  <c:v>38211.866914394399</c:v>
                </c:pt>
                <c:pt idx="25" formatCode="0.00E+00">
                  <c:v>35083.337033345</c:v>
                </c:pt>
                <c:pt idx="26" formatCode="0.00E+00">
                  <c:v>34543.315064153001</c:v>
                </c:pt>
                <c:pt idx="27" formatCode="0.00E+00">
                  <c:v>35504.098126411198</c:v>
                </c:pt>
                <c:pt idx="28" formatCode="0.00E+00">
                  <c:v>35395.745944679002</c:v>
                </c:pt>
                <c:pt idx="29" formatCode="0.00E+00">
                  <c:v>36411.5389687403</c:v>
                </c:pt>
                <c:pt idx="30" formatCode="0.00E+00">
                  <c:v>38954.631303251997</c:v>
                </c:pt>
                <c:pt idx="31" formatCode="0.00E+00">
                  <c:v>40483.870782928003</c:v>
                </c:pt>
                <c:pt idx="32" formatCode="0.00E+00">
                  <c:v>40095.817693124904</c:v>
                </c:pt>
                <c:pt idx="33" formatCode="0.00E+00">
                  <c:v>35573.330663504399</c:v>
                </c:pt>
                <c:pt idx="34" formatCode="0.00E+00">
                  <c:v>31175.5945785287</c:v>
                </c:pt>
                <c:pt idx="35" formatCode="0.00E+00">
                  <c:v>30988.0722502073</c:v>
                </c:pt>
                <c:pt idx="36" formatCode="0.00E+00">
                  <c:v>32478.852759194298</c:v>
                </c:pt>
                <c:pt idx="37" formatCode="0.00E+00">
                  <c:v>35312.066989289699</c:v>
                </c:pt>
                <c:pt idx="38" formatCode="0.00E+00">
                  <c:v>39174.893125221097</c:v>
                </c:pt>
                <c:pt idx="39" formatCode="0.00E+00">
                  <c:v>30050.621500434201</c:v>
                </c:pt>
                <c:pt idx="40" formatCode="0.00E+00">
                  <c:v>30377.326569999099</c:v>
                </c:pt>
                <c:pt idx="41" formatCode="0.00E+00">
                  <c:v>26446.256065443202</c:v>
                </c:pt>
                <c:pt idx="42" formatCode="0.00E+00">
                  <c:v>29713.7112053739</c:v>
                </c:pt>
                <c:pt idx="43" formatCode="0.00E+00">
                  <c:v>30037.932928364498</c:v>
                </c:pt>
                <c:pt idx="44">
                  <c:v>32481.560082920201</c:v>
                </c:pt>
                <c:pt idx="45">
                  <c:v>34454.4207273504</c:v>
                </c:pt>
                <c:pt idx="46">
                  <c:v>34052.372487073902</c:v>
                </c:pt>
                <c:pt idx="47">
                  <c:v>30716.071842269001</c:v>
                </c:pt>
                <c:pt idx="48">
                  <c:v>30311.1468691669</c:v>
                </c:pt>
                <c:pt idx="49">
                  <c:v>23880.949673000501</c:v>
                </c:pt>
                <c:pt idx="50">
                  <c:v>27562.962066627399</c:v>
                </c:pt>
                <c:pt idx="51">
                  <c:v>29811.721012541399</c:v>
                </c:pt>
                <c:pt idx="52">
                  <c:v>41133.162669794801</c:v>
                </c:pt>
                <c:pt idx="53">
                  <c:v>36260.525268430698</c:v>
                </c:pt>
                <c:pt idx="54">
                  <c:v>20002.4646931356</c:v>
                </c:pt>
                <c:pt idx="55">
                  <c:v>23376.198612392</c:v>
                </c:pt>
                <c:pt idx="56">
                  <c:v>22624.708144461201</c:v>
                </c:pt>
                <c:pt idx="57">
                  <c:v>23680.163528288798</c:v>
                </c:pt>
                <c:pt idx="58">
                  <c:v>24683.927374818399</c:v>
                </c:pt>
                <c:pt idx="59">
                  <c:v>27553.410081874899</c:v>
                </c:pt>
                <c:pt idx="60">
                  <c:v>31009.7980925636</c:v>
                </c:pt>
                <c:pt idx="61">
                  <c:v>27739.310034514299</c:v>
                </c:pt>
                <c:pt idx="62">
                  <c:v>29832.975819120998</c:v>
                </c:pt>
                <c:pt idx="63">
                  <c:v>22317.606390368801</c:v>
                </c:pt>
                <c:pt idx="64">
                  <c:v>24109.6130200384</c:v>
                </c:pt>
                <c:pt idx="65">
                  <c:v>28051.9770191559</c:v>
                </c:pt>
                <c:pt idx="66">
                  <c:v>39649.667950183997</c:v>
                </c:pt>
                <c:pt idx="67">
                  <c:v>18656.475536118</c:v>
                </c:pt>
                <c:pt idx="68">
                  <c:v>15968.2786028173</c:v>
                </c:pt>
                <c:pt idx="69">
                  <c:v>22976.736696707099</c:v>
                </c:pt>
                <c:pt idx="70">
                  <c:v>28876.157906752302</c:v>
                </c:pt>
                <c:pt idx="71">
                  <c:v>28690.627957142398</c:v>
                </c:pt>
                <c:pt idx="72">
                  <c:v>22695.8412426459</c:v>
                </c:pt>
                <c:pt idx="73">
                  <c:v>32022.1682445031</c:v>
                </c:pt>
                <c:pt idx="74">
                  <c:v>19100.325731541699</c:v>
                </c:pt>
                <c:pt idx="75">
                  <c:v>15302.1931762227</c:v>
                </c:pt>
                <c:pt idx="76">
                  <c:v>18232.722902303602</c:v>
                </c:pt>
                <c:pt idx="77">
                  <c:v>27441.417441814599</c:v>
                </c:pt>
                <c:pt idx="78">
                  <c:v>24797.578810342999</c:v>
                </c:pt>
                <c:pt idx="79">
                  <c:v>22266.547789231801</c:v>
                </c:pt>
                <c:pt idx="80">
                  <c:v>22374.279987701499</c:v>
                </c:pt>
                <c:pt idx="81">
                  <c:v>16584.308368044301</c:v>
                </c:pt>
                <c:pt idx="82">
                  <c:v>16017.893785527</c:v>
                </c:pt>
                <c:pt idx="83">
                  <c:v>21777.198781222301</c:v>
                </c:pt>
                <c:pt idx="84">
                  <c:v>24473.3749795644</c:v>
                </c:pt>
                <c:pt idx="85">
                  <c:v>20502.719257308301</c:v>
                </c:pt>
                <c:pt idx="86">
                  <c:v>16313.235583099</c:v>
                </c:pt>
                <c:pt idx="87">
                  <c:v>18799.477506171999</c:v>
                </c:pt>
                <c:pt idx="88">
                  <c:v>21758.648677528799</c:v>
                </c:pt>
                <c:pt idx="89">
                  <c:v>17431.487134463499</c:v>
                </c:pt>
                <c:pt idx="90">
                  <c:v>19811.6980791811</c:v>
                </c:pt>
                <c:pt idx="91">
                  <c:v>23829.505630913402</c:v>
                </c:pt>
                <c:pt idx="92">
                  <c:v>30135.168994509899</c:v>
                </c:pt>
                <c:pt idx="93">
                  <c:v>26168.0779403452</c:v>
                </c:pt>
                <c:pt idx="94">
                  <c:v>19203.544022108101</c:v>
                </c:pt>
                <c:pt idx="95">
                  <c:v>16545.405208446198</c:v>
                </c:pt>
                <c:pt idx="96">
                  <c:v>13292.386991696099</c:v>
                </c:pt>
                <c:pt idx="97">
                  <c:v>14390.2325807832</c:v>
                </c:pt>
                <c:pt idx="98">
                  <c:v>19438.789935231202</c:v>
                </c:pt>
                <c:pt idx="99">
                  <c:v>19508.557685167401</c:v>
                </c:pt>
                <c:pt idx="100">
                  <c:v>19639.628625420901</c:v>
                </c:pt>
                <c:pt idx="101">
                  <c:v>18387.818216125899</c:v>
                </c:pt>
                <c:pt idx="102">
                  <c:v>18573.867837384401</c:v>
                </c:pt>
                <c:pt idx="103">
                  <c:v>18415.046994140299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12352"/>
        <c:axId val="262805696"/>
      </c:lineChart>
      <c:catAx>
        <c:axId val="2406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805696"/>
        <c:crosses val="autoZero"/>
        <c:auto val="1"/>
        <c:lblAlgn val="ctr"/>
        <c:lblOffset val="100"/>
        <c:noMultiLvlLbl val="0"/>
      </c:catAx>
      <c:valAx>
        <c:axId val="26280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61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5296110959883"/>
          <c:y val="6.5289442986293383E-2"/>
          <c:w val="0.79266763169744503"/>
          <c:h val="0.79018424261328191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巴西!$A$2:$A$584</c:f>
              <c:numCache>
                <c:formatCode>m/d/yyyy</c:formatCode>
                <c:ptCount val="583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</c:numCache>
            </c:numRef>
          </c:xVal>
          <c:yVal>
            <c:numRef>
              <c:f>巴西!$F$2:$F$584</c:f>
              <c:numCache>
                <c:formatCode>General</c:formatCode>
                <c:ptCount val="58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14</c:v>
                </c:pt>
                <c:pt idx="16">
                  <c:v>99</c:v>
                </c:pt>
                <c:pt idx="17">
                  <c:v>0</c:v>
                </c:pt>
                <c:pt idx="18">
                  <c:v>11</c:v>
                </c:pt>
                <c:pt idx="19">
                  <c:v>38</c:v>
                </c:pt>
                <c:pt idx="20">
                  <c:v>121</c:v>
                </c:pt>
                <c:pt idx="21">
                  <c:v>51</c:v>
                </c:pt>
                <c:pt idx="22">
                  <c:v>249</c:v>
                </c:pt>
                <c:pt idx="23">
                  <c:v>172</c:v>
                </c:pt>
                <c:pt idx="24">
                  <c:v>228</c:v>
                </c:pt>
                <c:pt idx="25">
                  <c:v>525</c:v>
                </c:pt>
                <c:pt idx="26">
                  <c:v>378</c:v>
                </c:pt>
                <c:pt idx="27">
                  <c:v>323</c:v>
                </c:pt>
                <c:pt idx="28">
                  <c:v>307</c:v>
                </c:pt>
                <c:pt idx="29">
                  <c:v>431</c:v>
                </c:pt>
                <c:pt idx="30">
                  <c:v>432</c:v>
                </c:pt>
                <c:pt idx="31">
                  <c:v>487</c:v>
                </c:pt>
                <c:pt idx="32">
                  <c:v>352</c:v>
                </c:pt>
                <c:pt idx="33">
                  <c:v>323</c:v>
                </c:pt>
                <c:pt idx="34">
                  <c:v>1138</c:v>
                </c:pt>
                <c:pt idx="35">
                  <c:v>1119</c:v>
                </c:pt>
                <c:pt idx="36">
                  <c:v>1208</c:v>
                </c:pt>
                <c:pt idx="37">
                  <c:v>1012</c:v>
                </c:pt>
                <c:pt idx="38">
                  <c:v>1304</c:v>
                </c:pt>
                <c:pt idx="39">
                  <c:v>770</c:v>
                </c:pt>
                <c:pt idx="40">
                  <c:v>1031</c:v>
                </c:pt>
                <c:pt idx="41">
                  <c:v>1873</c:v>
                </c:pt>
                <c:pt idx="42">
                  <c:v>2136</c:v>
                </c:pt>
                <c:pt idx="43">
                  <c:v>1922</c:v>
                </c:pt>
                <c:pt idx="44">
                  <c:v>1546</c:v>
                </c:pt>
                <c:pt idx="45">
                  <c:v>1089</c:v>
                </c:pt>
                <c:pt idx="46">
                  <c:v>1465</c:v>
                </c:pt>
                <c:pt idx="47">
                  <c:v>1238</c:v>
                </c:pt>
                <c:pt idx="48">
                  <c:v>1832</c:v>
                </c:pt>
                <c:pt idx="49">
                  <c:v>3058</c:v>
                </c:pt>
                <c:pt idx="50">
                  <c:v>2105</c:v>
                </c:pt>
                <c:pt idx="51">
                  <c:v>3257</c:v>
                </c:pt>
                <c:pt idx="52">
                  <c:v>2976</c:v>
                </c:pt>
                <c:pt idx="53">
                  <c:v>1996</c:v>
                </c:pt>
                <c:pt idx="54">
                  <c:v>2089</c:v>
                </c:pt>
                <c:pt idx="55">
                  <c:v>2336</c:v>
                </c:pt>
                <c:pt idx="56">
                  <c:v>2678</c:v>
                </c:pt>
                <c:pt idx="57">
                  <c:v>4279</c:v>
                </c:pt>
                <c:pt idx="58">
                  <c:v>4007</c:v>
                </c:pt>
                <c:pt idx="59">
                  <c:v>5281</c:v>
                </c:pt>
                <c:pt idx="60">
                  <c:v>3776</c:v>
                </c:pt>
                <c:pt idx="61">
                  <c:v>4346</c:v>
                </c:pt>
                <c:pt idx="62">
                  <c:v>5789</c:v>
                </c:pt>
                <c:pt idx="63">
                  <c:v>6450</c:v>
                </c:pt>
                <c:pt idx="64">
                  <c:v>7502</c:v>
                </c:pt>
                <c:pt idx="65">
                  <c:v>5015</c:v>
                </c:pt>
                <c:pt idx="66">
                  <c:v>4898</c:v>
                </c:pt>
                <c:pt idx="67">
                  <c:v>4726</c:v>
                </c:pt>
                <c:pt idx="68">
                  <c:v>6794</c:v>
                </c:pt>
                <c:pt idx="69">
                  <c:v>6835</c:v>
                </c:pt>
                <c:pt idx="70">
                  <c:v>11156</c:v>
                </c:pt>
                <c:pt idx="71">
                  <c:v>9162</c:v>
                </c:pt>
                <c:pt idx="72">
                  <c:v>11121</c:v>
                </c:pt>
                <c:pt idx="73">
                  <c:v>9167</c:v>
                </c:pt>
                <c:pt idx="74">
                  <c:v>6638</c:v>
                </c:pt>
                <c:pt idx="75">
                  <c:v>6895</c:v>
                </c:pt>
                <c:pt idx="76">
                  <c:v>8620</c:v>
                </c:pt>
                <c:pt idx="77">
                  <c:v>11923</c:v>
                </c:pt>
                <c:pt idx="78">
                  <c:v>13028</c:v>
                </c:pt>
                <c:pt idx="79">
                  <c:v>17126</c:v>
                </c:pt>
                <c:pt idx="80">
                  <c:v>13220</c:v>
                </c:pt>
                <c:pt idx="81">
                  <c:v>7569</c:v>
                </c:pt>
                <c:pt idx="82">
                  <c:v>14288</c:v>
                </c:pt>
                <c:pt idx="83">
                  <c:v>16517</c:v>
                </c:pt>
                <c:pt idx="84">
                  <c:v>19694</c:v>
                </c:pt>
                <c:pt idx="85">
                  <c:v>18508</c:v>
                </c:pt>
                <c:pt idx="86">
                  <c:v>20803</c:v>
                </c:pt>
                <c:pt idx="87">
                  <c:v>16508</c:v>
                </c:pt>
                <c:pt idx="88">
                  <c:v>15813</c:v>
                </c:pt>
                <c:pt idx="89">
                  <c:v>11687</c:v>
                </c:pt>
                <c:pt idx="90">
                  <c:v>16324</c:v>
                </c:pt>
                <c:pt idx="91">
                  <c:v>20599</c:v>
                </c:pt>
                <c:pt idx="92">
                  <c:v>26417</c:v>
                </c:pt>
                <c:pt idx="93">
                  <c:v>26928</c:v>
                </c:pt>
                <c:pt idx="94">
                  <c:v>33274</c:v>
                </c:pt>
                <c:pt idx="95">
                  <c:v>16409</c:v>
                </c:pt>
                <c:pt idx="96">
                  <c:v>11598</c:v>
                </c:pt>
                <c:pt idx="97">
                  <c:v>28936</c:v>
                </c:pt>
                <c:pt idx="98">
                  <c:v>28633</c:v>
                </c:pt>
                <c:pt idx="99">
                  <c:v>30925</c:v>
                </c:pt>
                <c:pt idx="100">
                  <c:v>30830</c:v>
                </c:pt>
                <c:pt idx="101">
                  <c:v>27075</c:v>
                </c:pt>
                <c:pt idx="102">
                  <c:v>18912</c:v>
                </c:pt>
                <c:pt idx="103">
                  <c:v>15654</c:v>
                </c:pt>
                <c:pt idx="104">
                  <c:v>32091</c:v>
                </c:pt>
                <c:pt idx="105">
                  <c:v>32913</c:v>
                </c:pt>
                <c:pt idx="106">
                  <c:v>30412</c:v>
                </c:pt>
                <c:pt idx="107">
                  <c:v>25982</c:v>
                </c:pt>
                <c:pt idx="108">
                  <c:v>21704</c:v>
                </c:pt>
                <c:pt idx="109">
                  <c:v>17110</c:v>
                </c:pt>
                <c:pt idx="110">
                  <c:v>20647</c:v>
                </c:pt>
                <c:pt idx="111">
                  <c:v>34918</c:v>
                </c:pt>
                <c:pt idx="112">
                  <c:v>32188</c:v>
                </c:pt>
                <c:pt idx="113">
                  <c:v>22765</c:v>
                </c:pt>
                <c:pt idx="114">
                  <c:v>54771</c:v>
                </c:pt>
                <c:pt idx="115">
                  <c:v>34666</c:v>
                </c:pt>
                <c:pt idx="116">
                  <c:v>15762</c:v>
                </c:pt>
                <c:pt idx="117">
                  <c:v>23129</c:v>
                </c:pt>
                <c:pt idx="118">
                  <c:v>39436</c:v>
                </c:pt>
                <c:pt idx="119">
                  <c:v>42725</c:v>
                </c:pt>
                <c:pt idx="120">
                  <c:v>39483</c:v>
                </c:pt>
                <c:pt idx="121">
                  <c:v>46860</c:v>
                </c:pt>
                <c:pt idx="122">
                  <c:v>38693</c:v>
                </c:pt>
                <c:pt idx="123">
                  <c:v>30476</c:v>
                </c:pt>
                <c:pt idx="124">
                  <c:v>24052</c:v>
                </c:pt>
                <c:pt idx="125">
                  <c:v>33846</c:v>
                </c:pt>
                <c:pt idx="126">
                  <c:v>46712</c:v>
                </c:pt>
                <c:pt idx="127">
                  <c:v>48105</c:v>
                </c:pt>
                <c:pt idx="128">
                  <c:v>42223</c:v>
                </c:pt>
                <c:pt idx="129">
                  <c:v>37923</c:v>
                </c:pt>
                <c:pt idx="130">
                  <c:v>26051</c:v>
                </c:pt>
                <c:pt idx="131">
                  <c:v>20229</c:v>
                </c:pt>
                <c:pt idx="132">
                  <c:v>45305</c:v>
                </c:pt>
                <c:pt idx="133">
                  <c:v>44571</c:v>
                </c:pt>
                <c:pt idx="134">
                  <c:v>42619</c:v>
                </c:pt>
                <c:pt idx="135">
                  <c:v>45048</c:v>
                </c:pt>
                <c:pt idx="136">
                  <c:v>39023</c:v>
                </c:pt>
                <c:pt idx="137">
                  <c:v>24831</c:v>
                </c:pt>
                <c:pt idx="138">
                  <c:v>20286</c:v>
                </c:pt>
                <c:pt idx="139">
                  <c:v>41857</c:v>
                </c:pt>
                <c:pt idx="140">
                  <c:v>39924</c:v>
                </c:pt>
                <c:pt idx="141">
                  <c:v>45403</c:v>
                </c:pt>
                <c:pt idx="142">
                  <c:v>34177</c:v>
                </c:pt>
                <c:pt idx="143">
                  <c:v>28532</c:v>
                </c:pt>
                <c:pt idx="144">
                  <c:v>23529</c:v>
                </c:pt>
                <c:pt idx="145">
                  <c:v>20257</c:v>
                </c:pt>
                <c:pt idx="146">
                  <c:v>41008</c:v>
                </c:pt>
                <c:pt idx="147">
                  <c:v>67860</c:v>
                </c:pt>
                <c:pt idx="148">
                  <c:v>59961</c:v>
                </c:pt>
                <c:pt idx="149">
                  <c:v>55891</c:v>
                </c:pt>
                <c:pt idx="150">
                  <c:v>51147</c:v>
                </c:pt>
                <c:pt idx="151">
                  <c:v>24578</c:v>
                </c:pt>
                <c:pt idx="152">
                  <c:v>23284</c:v>
                </c:pt>
                <c:pt idx="153">
                  <c:v>40816</c:v>
                </c:pt>
                <c:pt idx="154">
                  <c:v>69074</c:v>
                </c:pt>
                <c:pt idx="155">
                  <c:v>57837</c:v>
                </c:pt>
                <c:pt idx="156">
                  <c:v>52383</c:v>
                </c:pt>
                <c:pt idx="157">
                  <c:v>45392</c:v>
                </c:pt>
                <c:pt idx="158">
                  <c:v>25800</c:v>
                </c:pt>
                <c:pt idx="159">
                  <c:v>16641</c:v>
                </c:pt>
                <c:pt idx="160">
                  <c:v>51603</c:v>
                </c:pt>
                <c:pt idx="161">
                  <c:v>57152</c:v>
                </c:pt>
                <c:pt idx="162">
                  <c:v>53139</c:v>
                </c:pt>
                <c:pt idx="163">
                  <c:v>50230</c:v>
                </c:pt>
                <c:pt idx="164">
                  <c:v>49970</c:v>
                </c:pt>
                <c:pt idx="165">
                  <c:v>23010</c:v>
                </c:pt>
                <c:pt idx="166">
                  <c:v>22048</c:v>
                </c:pt>
                <c:pt idx="167">
                  <c:v>52160</c:v>
                </c:pt>
                <c:pt idx="168">
                  <c:v>55155</c:v>
                </c:pt>
                <c:pt idx="169">
                  <c:v>60091</c:v>
                </c:pt>
                <c:pt idx="170">
                  <c:v>50644</c:v>
                </c:pt>
                <c:pt idx="171">
                  <c:v>41576</c:v>
                </c:pt>
                <c:pt idx="172">
                  <c:v>23101</c:v>
                </c:pt>
                <c:pt idx="173">
                  <c:v>19373</c:v>
                </c:pt>
                <c:pt idx="174">
                  <c:v>47784</c:v>
                </c:pt>
                <c:pt idx="175">
                  <c:v>49298</c:v>
                </c:pt>
                <c:pt idx="176">
                  <c:v>45323</c:v>
                </c:pt>
                <c:pt idx="177">
                  <c:v>30355</c:v>
                </c:pt>
                <c:pt idx="178">
                  <c:v>50032</c:v>
                </c:pt>
                <c:pt idx="179">
                  <c:v>23421</c:v>
                </c:pt>
                <c:pt idx="180">
                  <c:v>17078</c:v>
                </c:pt>
                <c:pt idx="181">
                  <c:v>47134</c:v>
                </c:pt>
                <c:pt idx="182">
                  <c:v>47161</c:v>
                </c:pt>
                <c:pt idx="183">
                  <c:v>44235</c:v>
                </c:pt>
                <c:pt idx="184">
                  <c:v>43412</c:v>
                </c:pt>
                <c:pt idx="185">
                  <c:v>41350</c:v>
                </c:pt>
                <c:pt idx="186">
                  <c:v>16158</c:v>
                </c:pt>
                <c:pt idx="187">
                  <c:v>45961</c:v>
                </c:pt>
                <c:pt idx="188">
                  <c:v>42659</c:v>
                </c:pt>
                <c:pt idx="189">
                  <c:v>46934</c:v>
                </c:pt>
                <c:pt idx="190">
                  <c:v>43773</c:v>
                </c:pt>
                <c:pt idx="191">
                  <c:v>50163</c:v>
                </c:pt>
                <c:pt idx="192">
                  <c:v>31199</c:v>
                </c:pt>
                <c:pt idx="193">
                  <c:v>14521</c:v>
                </c:pt>
                <c:pt idx="194">
                  <c:v>10273</c:v>
                </c:pt>
                <c:pt idx="195">
                  <c:v>14279</c:v>
                </c:pt>
                <c:pt idx="196">
                  <c:v>35816</c:v>
                </c:pt>
                <c:pt idx="197">
                  <c:v>40557</c:v>
                </c:pt>
                <c:pt idx="198">
                  <c:v>43718</c:v>
                </c:pt>
                <c:pt idx="199">
                  <c:v>33523</c:v>
                </c:pt>
                <c:pt idx="200">
                  <c:v>14768</c:v>
                </c:pt>
                <c:pt idx="201">
                  <c:v>15155</c:v>
                </c:pt>
                <c:pt idx="202">
                  <c:v>36653</c:v>
                </c:pt>
                <c:pt idx="203">
                  <c:v>36820</c:v>
                </c:pt>
                <c:pt idx="204">
                  <c:v>36303</c:v>
                </c:pt>
                <c:pt idx="205">
                  <c:v>39797</c:v>
                </c:pt>
                <c:pt idx="206">
                  <c:v>33057</c:v>
                </c:pt>
                <c:pt idx="207">
                  <c:v>16389</c:v>
                </c:pt>
                <c:pt idx="208">
                  <c:v>13411</c:v>
                </c:pt>
                <c:pt idx="209">
                  <c:v>33324</c:v>
                </c:pt>
                <c:pt idx="210">
                  <c:v>0</c:v>
                </c:pt>
                <c:pt idx="211">
                  <c:v>66338</c:v>
                </c:pt>
                <c:pt idx="212">
                  <c:v>31911</c:v>
                </c:pt>
                <c:pt idx="213">
                  <c:v>28378</c:v>
                </c:pt>
                <c:pt idx="214">
                  <c:v>14318</c:v>
                </c:pt>
                <c:pt idx="215">
                  <c:v>13155</c:v>
                </c:pt>
                <c:pt idx="216">
                  <c:v>32058</c:v>
                </c:pt>
                <c:pt idx="217">
                  <c:v>33413</c:v>
                </c:pt>
                <c:pt idx="218">
                  <c:v>36157</c:v>
                </c:pt>
                <c:pt idx="219">
                  <c:v>0</c:v>
                </c:pt>
                <c:pt idx="220">
                  <c:v>59741</c:v>
                </c:pt>
                <c:pt idx="221">
                  <c:v>8456</c:v>
                </c:pt>
                <c:pt idx="222">
                  <c:v>11946</c:v>
                </c:pt>
                <c:pt idx="223">
                  <c:v>41906</c:v>
                </c:pt>
                <c:pt idx="224">
                  <c:v>31553</c:v>
                </c:pt>
                <c:pt idx="225">
                  <c:v>27750</c:v>
                </c:pt>
                <c:pt idx="226">
                  <c:v>27444</c:v>
                </c:pt>
                <c:pt idx="227">
                  <c:v>26749</c:v>
                </c:pt>
                <c:pt idx="228">
                  <c:v>12342</c:v>
                </c:pt>
                <c:pt idx="229">
                  <c:v>8429</c:v>
                </c:pt>
                <c:pt idx="230">
                  <c:v>10220</c:v>
                </c:pt>
                <c:pt idx="231">
                  <c:v>27235</c:v>
                </c:pt>
                <c:pt idx="232">
                  <c:v>28523</c:v>
                </c:pt>
                <c:pt idx="233">
                  <c:v>30914</c:v>
                </c:pt>
                <c:pt idx="234">
                  <c:v>24062</c:v>
                </c:pt>
                <c:pt idx="235">
                  <c:v>0</c:v>
                </c:pt>
                <c:pt idx="236">
                  <c:v>26365</c:v>
                </c:pt>
                <c:pt idx="237">
                  <c:v>23227</c:v>
                </c:pt>
                <c:pt idx="238">
                  <c:v>24818</c:v>
                </c:pt>
                <c:pt idx="239">
                  <c:v>24858</c:v>
                </c:pt>
                <c:pt idx="240">
                  <c:v>30026</c:v>
                </c:pt>
                <c:pt idx="241">
                  <c:v>26979</c:v>
                </c:pt>
                <c:pt idx="242">
                  <c:v>13493</c:v>
                </c:pt>
                <c:pt idx="243">
                  <c:v>15726</c:v>
                </c:pt>
                <c:pt idx="244">
                  <c:v>29787</c:v>
                </c:pt>
                <c:pt idx="245">
                  <c:v>28629</c:v>
                </c:pt>
                <c:pt idx="246">
                  <c:v>26106</c:v>
                </c:pt>
                <c:pt idx="247">
                  <c:v>22282</c:v>
                </c:pt>
                <c:pt idx="248">
                  <c:v>18947</c:v>
                </c:pt>
                <c:pt idx="249">
                  <c:v>10100</c:v>
                </c:pt>
                <c:pt idx="250">
                  <c:v>8501</c:v>
                </c:pt>
                <c:pt idx="251">
                  <c:v>11843</c:v>
                </c:pt>
                <c:pt idx="252">
                  <c:v>23976</c:v>
                </c:pt>
                <c:pt idx="253">
                  <c:v>0</c:v>
                </c:pt>
                <c:pt idx="254">
                  <c:v>41156</c:v>
                </c:pt>
                <c:pt idx="255">
                  <c:v>22380</c:v>
                </c:pt>
                <c:pt idx="256">
                  <c:v>10554</c:v>
                </c:pt>
                <c:pt idx="257">
                  <c:v>10917</c:v>
                </c:pt>
                <c:pt idx="258">
                  <c:v>23973</c:v>
                </c:pt>
                <c:pt idx="259">
                  <c:v>48655</c:v>
                </c:pt>
                <c:pt idx="260">
                  <c:v>33922</c:v>
                </c:pt>
                <c:pt idx="261">
                  <c:v>29070</c:v>
                </c:pt>
                <c:pt idx="262">
                  <c:v>38307</c:v>
                </c:pt>
                <c:pt idx="263">
                  <c:v>14134</c:v>
                </c:pt>
                <c:pt idx="264">
                  <c:v>13371</c:v>
                </c:pt>
                <c:pt idx="265">
                  <c:v>35294</c:v>
                </c:pt>
                <c:pt idx="266">
                  <c:v>34091</c:v>
                </c:pt>
                <c:pt idx="267">
                  <c:v>35918</c:v>
                </c:pt>
                <c:pt idx="268">
                  <c:v>38397</c:v>
                </c:pt>
                <c:pt idx="269">
                  <c:v>32622</c:v>
                </c:pt>
                <c:pt idx="270">
                  <c:v>18615</c:v>
                </c:pt>
                <c:pt idx="271">
                  <c:v>16207</c:v>
                </c:pt>
                <c:pt idx="272">
                  <c:v>31100</c:v>
                </c:pt>
                <c:pt idx="273">
                  <c:v>47898</c:v>
                </c:pt>
                <c:pt idx="274">
                  <c:v>37614</c:v>
                </c:pt>
                <c:pt idx="275">
                  <c:v>34130</c:v>
                </c:pt>
                <c:pt idx="276">
                  <c:v>51922</c:v>
                </c:pt>
                <c:pt idx="277">
                  <c:v>24468</c:v>
                </c:pt>
                <c:pt idx="278">
                  <c:v>21138</c:v>
                </c:pt>
                <c:pt idx="279">
                  <c:v>50909</c:v>
                </c:pt>
                <c:pt idx="280">
                  <c:v>49863</c:v>
                </c:pt>
                <c:pt idx="281">
                  <c:v>50434</c:v>
                </c:pt>
                <c:pt idx="282">
                  <c:v>46884</c:v>
                </c:pt>
                <c:pt idx="283">
                  <c:v>43209</c:v>
                </c:pt>
                <c:pt idx="284">
                  <c:v>26363</c:v>
                </c:pt>
                <c:pt idx="285">
                  <c:v>20371</c:v>
                </c:pt>
                <c:pt idx="286">
                  <c:v>51088</c:v>
                </c:pt>
                <c:pt idx="287">
                  <c:v>53453</c:v>
                </c:pt>
                <c:pt idx="288">
                  <c:v>53347</c:v>
                </c:pt>
                <c:pt idx="289">
                  <c:v>54428</c:v>
                </c:pt>
                <c:pt idx="290">
                  <c:v>43900</c:v>
                </c:pt>
                <c:pt idx="291">
                  <c:v>21825</c:v>
                </c:pt>
                <c:pt idx="292">
                  <c:v>25193</c:v>
                </c:pt>
                <c:pt idx="293">
                  <c:v>42889</c:v>
                </c:pt>
                <c:pt idx="294">
                  <c:v>70574</c:v>
                </c:pt>
                <c:pt idx="295">
                  <c:v>69826</c:v>
                </c:pt>
                <c:pt idx="296">
                  <c:v>52544</c:v>
                </c:pt>
                <c:pt idx="297">
                  <c:v>50177</c:v>
                </c:pt>
                <c:pt idx="298">
                  <c:v>25445</c:v>
                </c:pt>
                <c:pt idx="299">
                  <c:v>25019</c:v>
                </c:pt>
                <c:pt idx="300">
                  <c:v>55202</c:v>
                </c:pt>
                <c:pt idx="301">
                  <c:v>46696</c:v>
                </c:pt>
                <c:pt idx="302">
                  <c:v>58428</c:v>
                </c:pt>
                <c:pt idx="303">
                  <c:v>24615</c:v>
                </c:pt>
                <c:pt idx="304">
                  <c:v>17246</c:v>
                </c:pt>
                <c:pt idx="305">
                  <c:v>18479</c:v>
                </c:pt>
                <c:pt idx="306">
                  <c:v>20548</c:v>
                </c:pt>
                <c:pt idx="307">
                  <c:v>58718</c:v>
                </c:pt>
                <c:pt idx="308">
                  <c:v>55649</c:v>
                </c:pt>
                <c:pt idx="309">
                  <c:v>56773</c:v>
                </c:pt>
                <c:pt idx="310">
                  <c:v>24605</c:v>
                </c:pt>
                <c:pt idx="311">
                  <c:v>15827</c:v>
                </c:pt>
                <c:pt idx="312">
                  <c:v>17341</c:v>
                </c:pt>
                <c:pt idx="313">
                  <c:v>20006</c:v>
                </c:pt>
                <c:pt idx="314">
                  <c:v>56648</c:v>
                </c:pt>
                <c:pt idx="315">
                  <c:v>63430</c:v>
                </c:pt>
                <c:pt idx="316">
                  <c:v>87843</c:v>
                </c:pt>
                <c:pt idx="317">
                  <c:v>52035</c:v>
                </c:pt>
                <c:pt idx="318">
                  <c:v>62290</c:v>
                </c:pt>
                <c:pt idx="319">
                  <c:v>29792</c:v>
                </c:pt>
                <c:pt idx="320">
                  <c:v>25822</c:v>
                </c:pt>
                <c:pt idx="321">
                  <c:v>64025</c:v>
                </c:pt>
                <c:pt idx="322">
                  <c:v>60899</c:v>
                </c:pt>
                <c:pt idx="323">
                  <c:v>67758</c:v>
                </c:pt>
                <c:pt idx="324">
                  <c:v>69198</c:v>
                </c:pt>
                <c:pt idx="325">
                  <c:v>61567</c:v>
                </c:pt>
                <c:pt idx="326">
                  <c:v>33040</c:v>
                </c:pt>
                <c:pt idx="327">
                  <c:v>23671</c:v>
                </c:pt>
                <c:pt idx="328">
                  <c:v>62094</c:v>
                </c:pt>
                <c:pt idx="329">
                  <c:v>64385</c:v>
                </c:pt>
                <c:pt idx="330">
                  <c:v>59119</c:v>
                </c:pt>
                <c:pt idx="331">
                  <c:v>56552</c:v>
                </c:pt>
                <c:pt idx="332">
                  <c:v>62334</c:v>
                </c:pt>
                <c:pt idx="333">
                  <c:v>28323</c:v>
                </c:pt>
                <c:pt idx="334">
                  <c:v>26816</c:v>
                </c:pt>
                <c:pt idx="335">
                  <c:v>61963</c:v>
                </c:pt>
                <c:pt idx="336">
                  <c:v>63520</c:v>
                </c:pt>
                <c:pt idx="337">
                  <c:v>61811</c:v>
                </c:pt>
                <c:pt idx="338">
                  <c:v>59826</c:v>
                </c:pt>
                <c:pt idx="339">
                  <c:v>58462</c:v>
                </c:pt>
                <c:pt idx="340">
                  <c:v>27756</c:v>
                </c:pt>
                <c:pt idx="341">
                  <c:v>24591</c:v>
                </c:pt>
                <c:pt idx="342">
                  <c:v>54096</c:v>
                </c:pt>
                <c:pt idx="343">
                  <c:v>56002</c:v>
                </c:pt>
                <c:pt idx="344">
                  <c:v>56873</c:v>
                </c:pt>
                <c:pt idx="345">
                  <c:v>50872</c:v>
                </c:pt>
                <c:pt idx="346">
                  <c:v>0</c:v>
                </c:pt>
                <c:pt idx="347">
                  <c:v>77475</c:v>
                </c:pt>
                <c:pt idx="348">
                  <c:v>0</c:v>
                </c:pt>
                <c:pt idx="349">
                  <c:v>74925</c:v>
                </c:pt>
                <c:pt idx="350">
                  <c:v>59602</c:v>
                </c:pt>
                <c:pt idx="351">
                  <c:v>54742</c:v>
                </c:pt>
                <c:pt idx="352">
                  <c:v>51546</c:v>
                </c:pt>
                <c:pt idx="353">
                  <c:v>44299</c:v>
                </c:pt>
                <c:pt idx="354">
                  <c:v>24759</c:v>
                </c:pt>
                <c:pt idx="355">
                  <c:v>32197</c:v>
                </c:pt>
                <c:pt idx="356">
                  <c:v>55271</c:v>
                </c:pt>
                <c:pt idx="357">
                  <c:v>56766</c:v>
                </c:pt>
                <c:pt idx="358">
                  <c:v>51879</c:v>
                </c:pt>
                <c:pt idx="359">
                  <c:v>53582</c:v>
                </c:pt>
                <c:pt idx="360">
                  <c:v>54940</c:v>
                </c:pt>
                <c:pt idx="361">
                  <c:v>29026</c:v>
                </c:pt>
                <c:pt idx="362">
                  <c:v>26986</c:v>
                </c:pt>
                <c:pt idx="363">
                  <c:v>62715</c:v>
                </c:pt>
                <c:pt idx="364">
                  <c:v>66588</c:v>
                </c:pt>
                <c:pt idx="365">
                  <c:v>65998</c:v>
                </c:pt>
                <c:pt idx="366">
                  <c:v>65169</c:v>
                </c:pt>
                <c:pt idx="367">
                  <c:v>61602</c:v>
                </c:pt>
                <c:pt idx="368">
                  <c:v>34027</c:v>
                </c:pt>
                <c:pt idx="369">
                  <c:v>35742</c:v>
                </c:pt>
                <c:pt idx="370">
                  <c:v>59925</c:v>
                </c:pt>
                <c:pt idx="371">
                  <c:v>71704</c:v>
                </c:pt>
                <c:pt idx="372">
                  <c:v>75102</c:v>
                </c:pt>
                <c:pt idx="373">
                  <c:v>75495</c:v>
                </c:pt>
                <c:pt idx="374">
                  <c:v>69609</c:v>
                </c:pt>
                <c:pt idx="375">
                  <c:v>80508</c:v>
                </c:pt>
                <c:pt idx="376">
                  <c:v>32321</c:v>
                </c:pt>
                <c:pt idx="377">
                  <c:v>70764</c:v>
                </c:pt>
                <c:pt idx="378">
                  <c:v>79876</c:v>
                </c:pt>
                <c:pt idx="379">
                  <c:v>75412</c:v>
                </c:pt>
                <c:pt idx="380">
                  <c:v>85663</c:v>
                </c:pt>
                <c:pt idx="381">
                  <c:v>76178</c:v>
                </c:pt>
                <c:pt idx="382">
                  <c:v>43812</c:v>
                </c:pt>
                <c:pt idx="383">
                  <c:v>36239</c:v>
                </c:pt>
                <c:pt idx="384">
                  <c:v>83926</c:v>
                </c:pt>
                <c:pt idx="385">
                  <c:v>90303</c:v>
                </c:pt>
                <c:pt idx="386">
                  <c:v>86982</c:v>
                </c:pt>
                <c:pt idx="387">
                  <c:v>90570</c:v>
                </c:pt>
                <c:pt idx="388">
                  <c:v>79069</c:v>
                </c:pt>
                <c:pt idx="389">
                  <c:v>47774</c:v>
                </c:pt>
                <c:pt idx="390">
                  <c:v>49293</c:v>
                </c:pt>
                <c:pt idx="391">
                  <c:v>82493</c:v>
                </c:pt>
                <c:pt idx="392">
                  <c:v>89992</c:v>
                </c:pt>
                <c:pt idx="393">
                  <c:v>100158</c:v>
                </c:pt>
                <c:pt idx="394">
                  <c:v>84245</c:v>
                </c:pt>
                <c:pt idx="395">
                  <c:v>85948</c:v>
                </c:pt>
                <c:pt idx="396">
                  <c:v>44326</c:v>
                </c:pt>
                <c:pt idx="397">
                  <c:v>38927</c:v>
                </c:pt>
                <c:pt idx="398">
                  <c:v>84494</c:v>
                </c:pt>
                <c:pt idx="399">
                  <c:v>90638</c:v>
                </c:pt>
                <c:pt idx="400">
                  <c:v>91097</c:v>
                </c:pt>
                <c:pt idx="401">
                  <c:v>70238</c:v>
                </c:pt>
                <c:pt idx="402">
                  <c:v>43515</c:v>
                </c:pt>
                <c:pt idx="403">
                  <c:v>31359</c:v>
                </c:pt>
                <c:pt idx="404">
                  <c:v>28645</c:v>
                </c:pt>
                <c:pt idx="405">
                  <c:v>86979</c:v>
                </c:pt>
                <c:pt idx="406">
                  <c:v>92625</c:v>
                </c:pt>
                <c:pt idx="407">
                  <c:v>86652</c:v>
                </c:pt>
                <c:pt idx="408">
                  <c:v>93317</c:v>
                </c:pt>
                <c:pt idx="409">
                  <c:v>71832</c:v>
                </c:pt>
                <c:pt idx="410">
                  <c:v>37017</c:v>
                </c:pt>
                <c:pt idx="411">
                  <c:v>35785</c:v>
                </c:pt>
                <c:pt idx="412">
                  <c:v>82186</c:v>
                </c:pt>
                <c:pt idx="413">
                  <c:v>73513</c:v>
                </c:pt>
                <c:pt idx="414">
                  <c:v>73174</c:v>
                </c:pt>
                <c:pt idx="415">
                  <c:v>85774</c:v>
                </c:pt>
                <c:pt idx="416">
                  <c:v>67636</c:v>
                </c:pt>
                <c:pt idx="417">
                  <c:v>42980</c:v>
                </c:pt>
                <c:pt idx="418">
                  <c:v>30624</c:v>
                </c:pt>
                <c:pt idx="419">
                  <c:v>69381</c:v>
                </c:pt>
                <c:pt idx="420">
                  <c:v>79719</c:v>
                </c:pt>
                <c:pt idx="421">
                  <c:v>45178</c:v>
                </c:pt>
                <c:pt idx="422">
                  <c:v>69105</c:v>
                </c:pt>
                <c:pt idx="423">
                  <c:v>71137</c:v>
                </c:pt>
                <c:pt idx="424">
                  <c:v>32572</c:v>
                </c:pt>
                <c:pt idx="425">
                  <c:v>28636</c:v>
                </c:pt>
                <c:pt idx="426">
                  <c:v>72140</c:v>
                </c:pt>
                <c:pt idx="427">
                  <c:v>79726</c:v>
                </c:pt>
                <c:pt idx="428">
                  <c:v>69389</c:v>
                </c:pt>
                <c:pt idx="429">
                  <c:v>68333</c:v>
                </c:pt>
                <c:pt idx="430">
                  <c:v>66964</c:v>
                </c:pt>
                <c:pt idx="431">
                  <c:v>28935</c:v>
                </c:pt>
                <c:pt idx="432">
                  <c:v>24619</c:v>
                </c:pt>
                <c:pt idx="433">
                  <c:v>77359</c:v>
                </c:pt>
                <c:pt idx="434">
                  <c:v>73295</c:v>
                </c:pt>
                <c:pt idx="435">
                  <c:v>73380</c:v>
                </c:pt>
                <c:pt idx="436">
                  <c:v>78886</c:v>
                </c:pt>
                <c:pt idx="437">
                  <c:v>63430</c:v>
                </c:pt>
                <c:pt idx="438">
                  <c:v>38911</c:v>
                </c:pt>
                <c:pt idx="439">
                  <c:v>25200</c:v>
                </c:pt>
                <c:pt idx="440">
                  <c:v>72715</c:v>
                </c:pt>
                <c:pt idx="441">
                  <c:v>76692</c:v>
                </c:pt>
                <c:pt idx="442">
                  <c:v>74592</c:v>
                </c:pt>
                <c:pt idx="443">
                  <c:v>85536</c:v>
                </c:pt>
                <c:pt idx="444">
                  <c:v>67009</c:v>
                </c:pt>
                <c:pt idx="445">
                  <c:v>40709</c:v>
                </c:pt>
                <c:pt idx="446">
                  <c:v>30148</c:v>
                </c:pt>
                <c:pt idx="447">
                  <c:v>75445</c:v>
                </c:pt>
                <c:pt idx="448">
                  <c:v>79219</c:v>
                </c:pt>
                <c:pt idx="449">
                  <c:v>82039</c:v>
                </c:pt>
                <c:pt idx="450">
                  <c:v>76855</c:v>
                </c:pt>
                <c:pt idx="451">
                  <c:v>76490</c:v>
                </c:pt>
                <c:pt idx="452">
                  <c:v>35819</c:v>
                </c:pt>
                <c:pt idx="453">
                  <c:v>37498</c:v>
                </c:pt>
                <c:pt idx="454">
                  <c:v>73453</c:v>
                </c:pt>
                <c:pt idx="455">
                  <c:v>80486</c:v>
                </c:pt>
                <c:pt idx="456">
                  <c:v>67467</c:v>
                </c:pt>
                <c:pt idx="457">
                  <c:v>49768</c:v>
                </c:pt>
                <c:pt idx="458">
                  <c:v>79670</c:v>
                </c:pt>
                <c:pt idx="459">
                  <c:v>43520</c:v>
                </c:pt>
                <c:pt idx="460">
                  <c:v>30434</c:v>
                </c:pt>
                <c:pt idx="461">
                  <c:v>78926</c:v>
                </c:pt>
                <c:pt idx="462">
                  <c:v>95601</c:v>
                </c:pt>
                <c:pt idx="463">
                  <c:v>83391</c:v>
                </c:pt>
                <c:pt idx="464">
                  <c:v>37936</c:v>
                </c:pt>
                <c:pt idx="465">
                  <c:v>66017</c:v>
                </c:pt>
                <c:pt idx="466">
                  <c:v>39637</c:v>
                </c:pt>
                <c:pt idx="467">
                  <c:v>37156</c:v>
                </c:pt>
                <c:pt idx="468">
                  <c:v>52911</c:v>
                </c:pt>
                <c:pt idx="469">
                  <c:v>85748</c:v>
                </c:pt>
                <c:pt idx="470">
                  <c:v>88092</c:v>
                </c:pt>
                <c:pt idx="471">
                  <c:v>85149</c:v>
                </c:pt>
                <c:pt idx="472">
                  <c:v>78700</c:v>
                </c:pt>
                <c:pt idx="473">
                  <c:v>37948</c:v>
                </c:pt>
                <c:pt idx="474">
                  <c:v>39846</c:v>
                </c:pt>
                <c:pt idx="475">
                  <c:v>80609</c:v>
                </c:pt>
                <c:pt idx="476">
                  <c:v>95367</c:v>
                </c:pt>
                <c:pt idx="477">
                  <c:v>74042</c:v>
                </c:pt>
                <c:pt idx="478">
                  <c:v>98832</c:v>
                </c:pt>
                <c:pt idx="479">
                  <c:v>82288</c:v>
                </c:pt>
                <c:pt idx="480">
                  <c:v>44178</c:v>
                </c:pt>
                <c:pt idx="481">
                  <c:v>38903</c:v>
                </c:pt>
                <c:pt idx="482">
                  <c:v>87822</c:v>
                </c:pt>
                <c:pt idx="483">
                  <c:v>115228</c:v>
                </c:pt>
                <c:pt idx="484">
                  <c:v>73602</c:v>
                </c:pt>
                <c:pt idx="485">
                  <c:v>79277</c:v>
                </c:pt>
                <c:pt idx="486">
                  <c:v>64134</c:v>
                </c:pt>
                <c:pt idx="487">
                  <c:v>33704</c:v>
                </c:pt>
                <c:pt idx="488">
                  <c:v>27804</c:v>
                </c:pt>
                <c:pt idx="489">
                  <c:v>64903</c:v>
                </c:pt>
                <c:pt idx="490">
                  <c:v>43836</c:v>
                </c:pt>
                <c:pt idx="491">
                  <c:v>65163</c:v>
                </c:pt>
                <c:pt idx="492">
                  <c:v>65165</c:v>
                </c:pt>
                <c:pt idx="493">
                  <c:v>54556</c:v>
                </c:pt>
                <c:pt idx="494">
                  <c:v>27783</c:v>
                </c:pt>
                <c:pt idx="495">
                  <c:v>22703</c:v>
                </c:pt>
                <c:pt idx="496">
                  <c:v>62504</c:v>
                </c:pt>
                <c:pt idx="497">
                  <c:v>54022</c:v>
                </c:pt>
                <c:pt idx="498">
                  <c:v>53725</c:v>
                </c:pt>
                <c:pt idx="499">
                  <c:v>57737</c:v>
                </c:pt>
                <c:pt idx="500">
                  <c:v>48504</c:v>
                </c:pt>
                <c:pt idx="501">
                  <c:v>20937</c:v>
                </c:pt>
                <c:pt idx="502">
                  <c:v>17031</c:v>
                </c:pt>
                <c:pt idx="503">
                  <c:v>45022</c:v>
                </c:pt>
                <c:pt idx="504">
                  <c:v>57736</c:v>
                </c:pt>
                <c:pt idx="505">
                  <c:v>52789</c:v>
                </c:pt>
                <c:pt idx="506">
                  <c:v>45591</c:v>
                </c:pt>
                <c:pt idx="507">
                  <c:v>34339</c:v>
                </c:pt>
                <c:pt idx="508">
                  <c:v>34126</c:v>
                </c:pt>
                <c:pt idx="509">
                  <c:v>15271</c:v>
                </c:pt>
                <c:pt idx="510">
                  <c:v>27592</c:v>
                </c:pt>
                <c:pt idx="511">
                  <c:v>54517</c:v>
                </c:pt>
                <c:pt idx="512">
                  <c:v>49757</c:v>
                </c:pt>
                <c:pt idx="513">
                  <c:v>108732</c:v>
                </c:pt>
                <c:pt idx="514">
                  <c:v>38091</c:v>
                </c:pt>
                <c:pt idx="515">
                  <c:v>18129</c:v>
                </c:pt>
                <c:pt idx="516">
                  <c:v>18999</c:v>
                </c:pt>
                <c:pt idx="517">
                  <c:v>41411</c:v>
                </c:pt>
                <c:pt idx="518">
                  <c:v>48013</c:v>
                </c:pt>
                <c:pt idx="519">
                  <c:v>42283</c:v>
                </c:pt>
                <c:pt idx="520">
                  <c:v>40904</c:v>
                </c:pt>
                <c:pt idx="521">
                  <c:v>37582</c:v>
                </c:pt>
                <c:pt idx="522">
                  <c:v>20503</c:v>
                </c:pt>
                <c:pt idx="523">
                  <c:v>15143</c:v>
                </c:pt>
                <c:pt idx="524">
                  <c:v>32316</c:v>
                </c:pt>
                <c:pt idx="525">
                  <c:v>40716</c:v>
                </c:pt>
                <c:pt idx="526">
                  <c:v>40054</c:v>
                </c:pt>
                <c:pt idx="527">
                  <c:v>42159</c:v>
                </c:pt>
                <c:pt idx="528">
                  <c:v>43033</c:v>
                </c:pt>
                <c:pt idx="529">
                  <c:v>13893</c:v>
                </c:pt>
                <c:pt idx="530">
                  <c:v>12085</c:v>
                </c:pt>
                <c:pt idx="531">
                  <c:v>34885</c:v>
                </c:pt>
                <c:pt idx="532">
                  <c:v>32443</c:v>
                </c:pt>
                <c:pt idx="533">
                  <c:v>39982</c:v>
                </c:pt>
                <c:pt idx="534">
                  <c:v>33933</c:v>
                </c:pt>
                <c:pt idx="535">
                  <c:v>31142</c:v>
                </c:pt>
                <c:pt idx="536">
                  <c:v>13957</c:v>
                </c:pt>
                <c:pt idx="537">
                  <c:v>14471</c:v>
                </c:pt>
                <c:pt idx="538">
                  <c:v>37613</c:v>
                </c:pt>
                <c:pt idx="539">
                  <c:v>41714</c:v>
                </c:pt>
                <c:pt idx="540">
                  <c:v>36315</c:v>
                </c:pt>
                <c:pt idx="541">
                  <c:v>33887</c:v>
                </c:pt>
                <c:pt idx="542">
                  <c:v>28388</c:v>
                </c:pt>
                <c:pt idx="543">
                  <c:v>14404</c:v>
                </c:pt>
                <c:pt idx="544">
                  <c:v>13103</c:v>
                </c:pt>
                <c:pt idx="545">
                  <c:v>30872</c:v>
                </c:pt>
                <c:pt idx="546">
                  <c:v>30671</c:v>
                </c:pt>
                <c:pt idx="547">
                  <c:v>31024</c:v>
                </c:pt>
                <c:pt idx="548">
                  <c:v>27345</c:v>
                </c:pt>
                <c:pt idx="549">
                  <c:v>24699</c:v>
                </c:pt>
                <c:pt idx="550">
                  <c:v>13210</c:v>
                </c:pt>
                <c:pt idx="551">
                  <c:v>10466</c:v>
                </c:pt>
                <c:pt idx="552">
                  <c:v>24589</c:v>
                </c:pt>
                <c:pt idx="553">
                  <c:v>27345</c:v>
                </c:pt>
                <c:pt idx="554">
                  <c:v>26280</c:v>
                </c:pt>
                <c:pt idx="555">
                  <c:v>25565</c:v>
                </c:pt>
                <c:pt idx="556">
                  <c:v>21804</c:v>
                </c:pt>
                <c:pt idx="557">
                  <c:v>12915</c:v>
                </c:pt>
                <c:pt idx="558">
                  <c:v>9154</c:v>
                </c:pt>
                <c:pt idx="559">
                  <c:v>14304</c:v>
                </c:pt>
                <c:pt idx="560">
                  <c:v>13771</c:v>
                </c:pt>
                <c:pt idx="561">
                  <c:v>30891</c:v>
                </c:pt>
                <c:pt idx="562">
                  <c:v>15951</c:v>
                </c:pt>
                <c:pt idx="563">
                  <c:v>14314</c:v>
                </c:pt>
                <c:pt idx="564">
                  <c:v>10615</c:v>
                </c:pt>
                <c:pt idx="565">
                  <c:v>6645</c:v>
                </c:pt>
                <c:pt idx="566">
                  <c:v>13406</c:v>
                </c:pt>
                <c:pt idx="567">
                  <c:v>14780</c:v>
                </c:pt>
                <c:pt idx="568">
                  <c:v>34407</c:v>
                </c:pt>
                <c:pt idx="569">
                  <c:v>11202</c:v>
                </c:pt>
                <c:pt idx="570">
                  <c:v>150106</c:v>
                </c:pt>
                <c:pt idx="571">
                  <c:v>9458</c:v>
                </c:pt>
                <c:pt idx="572">
                  <c:v>7884</c:v>
                </c:pt>
                <c:pt idx="573">
                  <c:v>-573</c:v>
                </c:pt>
                <c:pt idx="574">
                  <c:v>36473</c:v>
                </c:pt>
                <c:pt idx="575">
                  <c:v>24611</c:v>
                </c:pt>
                <c:pt idx="576">
                  <c:v>19438</c:v>
                </c:pt>
                <c:pt idx="577">
                  <c:v>15688</c:v>
                </c:pt>
                <c:pt idx="578">
                  <c:v>8668</c:v>
                </c:pt>
                <c:pt idx="579">
                  <c:v>14423</c:v>
                </c:pt>
                <c:pt idx="580">
                  <c:v>15395</c:v>
                </c:pt>
                <c:pt idx="581">
                  <c:v>17756</c:v>
                </c:pt>
                <c:pt idx="582">
                  <c:v>27527</c:v>
                </c:pt>
              </c:numCache>
            </c:numRef>
          </c:yVal>
          <c:smooth val="1"/>
        </c:ser>
        <c:ser>
          <c:idx val="1"/>
          <c:order val="1"/>
          <c:tx>
            <c:v>Phase 1</c:v>
          </c:tx>
          <c:spPr>
            <a:ln w="19050" cmpd="sng">
              <a:prstDash val="sysDash"/>
            </a:ln>
          </c:spPr>
          <c:marker>
            <c:symbol val="none"/>
          </c:marker>
          <c:xVal>
            <c:numRef>
              <c:f>巴西!$A$2:$A$30</c:f>
              <c:numCache>
                <c:formatCode>m/d/yyyy</c:formatCode>
                <c:ptCount val="2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</c:numCache>
            </c:numRef>
          </c:xVal>
          <c:yVal>
            <c:numRef>
              <c:f>巴西!$K$2:$K$29</c:f>
              <c:numCache>
                <c:formatCode>General</c:formatCode>
                <c:ptCount val="28"/>
                <c:pt idx="0">
                  <c:v>1</c:v>
                </c:pt>
                <c:pt idx="1">
                  <c:v>0.31351682511601803</c:v>
                </c:pt>
                <c:pt idx="2">
                  <c:v>0.41180962474684601</c:v>
                </c:pt>
                <c:pt idx="3">
                  <c:v>0.54091887084969703</c:v>
                </c:pt>
                <c:pt idx="4">
                  <c:v>0.71050603788383504</c:v>
                </c:pt>
                <c:pt idx="5">
                  <c:v>0.93326163510693705</c:v>
                </c:pt>
                <c:pt idx="6">
                  <c:v>1.2258548599482499</c:v>
                </c:pt>
                <c:pt idx="7">
                  <c:v>1.61018098369226</c:v>
                </c:pt>
                <c:pt idx="8">
                  <c:v>2.1149998135616501</c:v>
                </c:pt>
                <c:pt idx="9">
                  <c:v>2.7780878402304698</c:v>
                </c:pt>
                <c:pt idx="10">
                  <c:v>3.6490651197929398</c:v>
                </c:pt>
                <c:pt idx="11">
                  <c:v>4.7931084307920298</c:v>
                </c:pt>
                <c:pt idx="12">
                  <c:v>6.2958285684507604</c:v>
                </c:pt>
                <c:pt idx="13">
                  <c:v>8.2696767527061805</c:v>
                </c:pt>
                <c:pt idx="14">
                  <c:v>10.8623595529504</c:v>
                </c:pt>
                <c:pt idx="15">
                  <c:v>14.267892033260001</c:v>
                </c:pt>
                <c:pt idx="16">
                  <c:v>18.7411162446258</c:v>
                </c:pt>
                <c:pt idx="17">
                  <c:v>24.616771508771102</c:v>
                </c:pt>
                <c:pt idx="18">
                  <c:v>32.334543556807503</c:v>
                </c:pt>
                <c:pt idx="19">
                  <c:v>42.471966994313398</c:v>
                </c:pt>
                <c:pt idx="20">
                  <c:v>55.787643242802901</c:v>
                </c:pt>
                <c:pt idx="21">
                  <c:v>73.278008032991593</c:v>
                </c:pt>
                <c:pt idx="22">
                  <c:v>96.251896462321199</c:v>
                </c:pt>
                <c:pt idx="23">
                  <c:v>126.428485452584</c:v>
                </c:pt>
                <c:pt idx="24">
                  <c:v>166.065942815905</c:v>
                </c:pt>
                <c:pt idx="25">
                  <c:v>218.13040996744499</c:v>
                </c:pt>
                <c:pt idx="26">
                  <c:v>286.51796356169399</c:v>
                </c:pt>
                <c:pt idx="27">
                  <c:v>376.34616583626399</c:v>
                </c:pt>
              </c:numCache>
            </c:numRef>
          </c:yVal>
          <c:smooth val="1"/>
        </c:ser>
        <c:ser>
          <c:idx val="2"/>
          <c:order val="2"/>
          <c:tx>
            <c:v>Phase 2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巴西!$A$30:$A$100</c:f>
              <c:numCache>
                <c:formatCode>m/d/yyyy</c:formatCode>
                <c:ptCount val="71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</c:numCache>
            </c:numRef>
          </c:xVal>
          <c:yVal>
            <c:numRef>
              <c:f>巴西!$K$30:$K$99</c:f>
              <c:numCache>
                <c:formatCode>General</c:formatCode>
                <c:ptCount val="70"/>
                <c:pt idx="0">
                  <c:v>494.33702090000003</c:v>
                </c:pt>
                <c:pt idx="1">
                  <c:v>177.43476165928601</c:v>
                </c:pt>
                <c:pt idx="2">
                  <c:v>188.256958552231</c:v>
                </c:pt>
                <c:pt idx="3">
                  <c:v>205.95217401238801</c:v>
                </c:pt>
                <c:pt idx="4">
                  <c:v>226.40884916784199</c:v>
                </c:pt>
                <c:pt idx="5">
                  <c:v>252.42832905214101</c:v>
                </c:pt>
                <c:pt idx="6">
                  <c:v>265.40551743226899</c:v>
                </c:pt>
                <c:pt idx="7">
                  <c:v>284.06226582156597</c:v>
                </c:pt>
                <c:pt idx="8">
                  <c:v>309.47507932921297</c:v>
                </c:pt>
                <c:pt idx="9">
                  <c:v>323.21837866260302</c:v>
                </c:pt>
                <c:pt idx="10">
                  <c:v>372.43569370241102</c:v>
                </c:pt>
                <c:pt idx="11">
                  <c:v>409.724937788631</c:v>
                </c:pt>
                <c:pt idx="12">
                  <c:v>413.70914443541398</c:v>
                </c:pt>
                <c:pt idx="13">
                  <c:v>462.03964932570898</c:v>
                </c:pt>
                <c:pt idx="14">
                  <c:v>516.76779365896903</c:v>
                </c:pt>
                <c:pt idx="15">
                  <c:v>555.02027363399804</c:v>
                </c:pt>
                <c:pt idx="16">
                  <c:v>610.687394523526</c:v>
                </c:pt>
                <c:pt idx="17">
                  <c:v>675.84148122352406</c:v>
                </c:pt>
                <c:pt idx="18">
                  <c:v>754.79886475813998</c:v>
                </c:pt>
                <c:pt idx="19">
                  <c:v>764.36419005552796</c:v>
                </c:pt>
                <c:pt idx="20">
                  <c:v>786.164231786512</c:v>
                </c:pt>
                <c:pt idx="21">
                  <c:v>848.98025641029699</c:v>
                </c:pt>
                <c:pt idx="22">
                  <c:v>910.19422567750303</c:v>
                </c:pt>
                <c:pt idx="23">
                  <c:v>1071.72525564684</c:v>
                </c:pt>
                <c:pt idx="24">
                  <c:v>1200.3825097741101</c:v>
                </c:pt>
                <c:pt idx="25">
                  <c:v>1319.09384098839</c:v>
                </c:pt>
                <c:pt idx="26">
                  <c:v>1375.5864267366201</c:v>
                </c:pt>
                <c:pt idx="27">
                  <c:v>1502.79241560582</c:v>
                </c:pt>
                <c:pt idx="28">
                  <c:v>1543.1923030432999</c:v>
                </c:pt>
                <c:pt idx="29">
                  <c:v>1657.7315931406099</c:v>
                </c:pt>
                <c:pt idx="30">
                  <c:v>1795.6410916518801</c:v>
                </c:pt>
                <c:pt idx="31">
                  <c:v>1936.67510147896</c:v>
                </c:pt>
                <c:pt idx="32">
                  <c:v>2134.8548495617802</c:v>
                </c:pt>
                <c:pt idx="33">
                  <c:v>2349.8602147950801</c:v>
                </c:pt>
                <c:pt idx="34">
                  <c:v>2388.2203643074299</c:v>
                </c:pt>
                <c:pt idx="35">
                  <c:v>2543.65076445047</c:v>
                </c:pt>
                <c:pt idx="36">
                  <c:v>2322.7746967324301</c:v>
                </c:pt>
                <c:pt idx="37">
                  <c:v>2476.0329461711899</c:v>
                </c:pt>
                <c:pt idx="38">
                  <c:v>2851.4818136365402</c:v>
                </c:pt>
                <c:pt idx="39">
                  <c:v>3581.7748069690501</c:v>
                </c:pt>
                <c:pt idx="40">
                  <c:v>4222.7863161940404</c:v>
                </c:pt>
                <c:pt idx="41">
                  <c:v>4212.1602414064</c:v>
                </c:pt>
                <c:pt idx="42">
                  <c:v>4091.4047408256001</c:v>
                </c:pt>
                <c:pt idx="43">
                  <c:v>4353.9472824983804</c:v>
                </c:pt>
                <c:pt idx="44">
                  <c:v>5346.8113036510504</c:v>
                </c:pt>
                <c:pt idx="45">
                  <c:v>5714.1327543492998</c:v>
                </c:pt>
                <c:pt idx="46">
                  <c:v>6184.2975749474999</c:v>
                </c:pt>
                <c:pt idx="47">
                  <c:v>6756.61786257315</c:v>
                </c:pt>
                <c:pt idx="48">
                  <c:v>6655.6676063496097</c:v>
                </c:pt>
                <c:pt idx="49">
                  <c:v>6369.9117949906504</c:v>
                </c:pt>
                <c:pt idx="50">
                  <c:v>6700.3594752927202</c:v>
                </c:pt>
                <c:pt idx="51">
                  <c:v>8221.0119642107293</c:v>
                </c:pt>
                <c:pt idx="52">
                  <c:v>9650.54670004328</c:v>
                </c:pt>
                <c:pt idx="53">
                  <c:v>10359.424393801601</c:v>
                </c:pt>
                <c:pt idx="54">
                  <c:v>10662.3692532566</c:v>
                </c:pt>
                <c:pt idx="55">
                  <c:v>10871.182396685699</c:v>
                </c:pt>
                <c:pt idx="56">
                  <c:v>12721.585681852601</c:v>
                </c:pt>
                <c:pt idx="57">
                  <c:v>13325.672461996601</c:v>
                </c:pt>
                <c:pt idx="58">
                  <c:v>13951.0529075511</c:v>
                </c:pt>
                <c:pt idx="59">
                  <c:v>15313.5660423347</c:v>
                </c:pt>
                <c:pt idx="60">
                  <c:v>18157.560114122502</c:v>
                </c:pt>
                <c:pt idx="61">
                  <c:v>20442.697007394199</c:v>
                </c:pt>
                <c:pt idx="62">
                  <c:v>21552.174726449401</c:v>
                </c:pt>
                <c:pt idx="63">
                  <c:v>22030.071854313101</c:v>
                </c:pt>
                <c:pt idx="64">
                  <c:v>20925.515996715199</c:v>
                </c:pt>
                <c:pt idx="65">
                  <c:v>22959.0651065444</c:v>
                </c:pt>
                <c:pt idx="66">
                  <c:v>23070.047092462999</c:v>
                </c:pt>
                <c:pt idx="67">
                  <c:v>23575.4414641642</c:v>
                </c:pt>
                <c:pt idx="68">
                  <c:v>28333.9216131883</c:v>
                </c:pt>
                <c:pt idx="69">
                  <c:v>27678.2627186955</c:v>
                </c:pt>
              </c:numCache>
            </c:numRef>
          </c:yVal>
          <c:smooth val="1"/>
        </c:ser>
        <c:ser>
          <c:idx val="3"/>
          <c:order val="3"/>
          <c:tx>
            <c:v>Phase 3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巴西!$A$100:$A$156</c:f>
              <c:numCache>
                <c:formatCode>m/d/yyyy</c:formatCode>
                <c:ptCount val="57"/>
                <c:pt idx="0">
                  <c:v>43985</c:v>
                </c:pt>
                <c:pt idx="1">
                  <c:v>43986</c:v>
                </c:pt>
                <c:pt idx="2">
                  <c:v>43987</c:v>
                </c:pt>
                <c:pt idx="3">
                  <c:v>43988</c:v>
                </c:pt>
                <c:pt idx="4">
                  <c:v>43989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43995</c:v>
                </c:pt>
                <c:pt idx="11">
                  <c:v>43996</c:v>
                </c:pt>
                <c:pt idx="12">
                  <c:v>43997</c:v>
                </c:pt>
                <c:pt idx="13">
                  <c:v>43998</c:v>
                </c:pt>
                <c:pt idx="14">
                  <c:v>43999</c:v>
                </c:pt>
                <c:pt idx="15">
                  <c:v>44000</c:v>
                </c:pt>
                <c:pt idx="16">
                  <c:v>44001</c:v>
                </c:pt>
                <c:pt idx="17">
                  <c:v>44002</c:v>
                </c:pt>
                <c:pt idx="18">
                  <c:v>44003</c:v>
                </c:pt>
                <c:pt idx="19">
                  <c:v>44004</c:v>
                </c:pt>
                <c:pt idx="20">
                  <c:v>44005</c:v>
                </c:pt>
                <c:pt idx="21">
                  <c:v>44006</c:v>
                </c:pt>
                <c:pt idx="22">
                  <c:v>44007</c:v>
                </c:pt>
                <c:pt idx="23">
                  <c:v>44008</c:v>
                </c:pt>
                <c:pt idx="24">
                  <c:v>44009</c:v>
                </c:pt>
                <c:pt idx="25">
                  <c:v>44010</c:v>
                </c:pt>
                <c:pt idx="26">
                  <c:v>44011</c:v>
                </c:pt>
                <c:pt idx="27">
                  <c:v>44012</c:v>
                </c:pt>
                <c:pt idx="28">
                  <c:v>44013</c:v>
                </c:pt>
                <c:pt idx="29">
                  <c:v>44014</c:v>
                </c:pt>
                <c:pt idx="30">
                  <c:v>44015</c:v>
                </c:pt>
                <c:pt idx="31">
                  <c:v>44016</c:v>
                </c:pt>
                <c:pt idx="32">
                  <c:v>44017</c:v>
                </c:pt>
                <c:pt idx="33">
                  <c:v>44018</c:v>
                </c:pt>
                <c:pt idx="34">
                  <c:v>44019</c:v>
                </c:pt>
                <c:pt idx="35">
                  <c:v>44020</c:v>
                </c:pt>
                <c:pt idx="36">
                  <c:v>44021</c:v>
                </c:pt>
                <c:pt idx="37">
                  <c:v>44022</c:v>
                </c:pt>
                <c:pt idx="38">
                  <c:v>44023</c:v>
                </c:pt>
                <c:pt idx="39">
                  <c:v>44024</c:v>
                </c:pt>
                <c:pt idx="40">
                  <c:v>44025</c:v>
                </c:pt>
                <c:pt idx="41">
                  <c:v>44026</c:v>
                </c:pt>
                <c:pt idx="42">
                  <c:v>44027</c:v>
                </c:pt>
                <c:pt idx="43">
                  <c:v>44028</c:v>
                </c:pt>
                <c:pt idx="44">
                  <c:v>44029</c:v>
                </c:pt>
                <c:pt idx="45">
                  <c:v>44030</c:v>
                </c:pt>
                <c:pt idx="46">
                  <c:v>44031</c:v>
                </c:pt>
                <c:pt idx="47">
                  <c:v>44032</c:v>
                </c:pt>
                <c:pt idx="48">
                  <c:v>44033</c:v>
                </c:pt>
                <c:pt idx="49">
                  <c:v>44034</c:v>
                </c:pt>
                <c:pt idx="50">
                  <c:v>44035</c:v>
                </c:pt>
                <c:pt idx="51">
                  <c:v>44036</c:v>
                </c:pt>
                <c:pt idx="52">
                  <c:v>44037</c:v>
                </c:pt>
                <c:pt idx="53">
                  <c:v>44038</c:v>
                </c:pt>
                <c:pt idx="54">
                  <c:v>44039</c:v>
                </c:pt>
                <c:pt idx="55">
                  <c:v>44040</c:v>
                </c:pt>
                <c:pt idx="56">
                  <c:v>44041</c:v>
                </c:pt>
              </c:numCache>
            </c:numRef>
          </c:xVal>
          <c:yVal>
            <c:numRef>
              <c:f>巴西!$K$100:$K$155</c:f>
              <c:numCache>
                <c:formatCode>General</c:formatCode>
                <c:ptCount val="56"/>
                <c:pt idx="0">
                  <c:v>31217.763618488701</c:v>
                </c:pt>
                <c:pt idx="1">
                  <c:v>12702.385710455501</c:v>
                </c:pt>
                <c:pt idx="2">
                  <c:v>13231.079358740601</c:v>
                </c:pt>
                <c:pt idx="3">
                  <c:v>13583.1232788497</c:v>
                </c:pt>
                <c:pt idx="4">
                  <c:v>13402.4528081769</c:v>
                </c:pt>
                <c:pt idx="5">
                  <c:v>12855.6834737681</c:v>
                </c:pt>
                <c:pt idx="6">
                  <c:v>14374.0977029571</c:v>
                </c:pt>
                <c:pt idx="7">
                  <c:v>15227.4331320245</c:v>
                </c:pt>
                <c:pt idx="8">
                  <c:v>16379.6796717503</c:v>
                </c:pt>
                <c:pt idx="9">
                  <c:v>15978.777190165099</c:v>
                </c:pt>
                <c:pt idx="10">
                  <c:v>17581.471740166999</c:v>
                </c:pt>
                <c:pt idx="11">
                  <c:v>17114.951861952701</c:v>
                </c:pt>
                <c:pt idx="12">
                  <c:v>14963.9635587826</c:v>
                </c:pt>
                <c:pt idx="13">
                  <c:v>16032.0944417796</c:v>
                </c:pt>
                <c:pt idx="14">
                  <c:v>17587.438957320999</c:v>
                </c:pt>
                <c:pt idx="15">
                  <c:v>18032.572189409799</c:v>
                </c:pt>
                <c:pt idx="16">
                  <c:v>19175.8734635455</c:v>
                </c:pt>
                <c:pt idx="17">
                  <c:v>20736.640285147299</c:v>
                </c:pt>
                <c:pt idx="18">
                  <c:v>20962.498639404799</c:v>
                </c:pt>
                <c:pt idx="19">
                  <c:v>20208.295724359101</c:v>
                </c:pt>
                <c:pt idx="20">
                  <c:v>22754.288261771399</c:v>
                </c:pt>
                <c:pt idx="21">
                  <c:v>23972.801757363901</c:v>
                </c:pt>
                <c:pt idx="22">
                  <c:v>24322.6240666009</c:v>
                </c:pt>
                <c:pt idx="23">
                  <c:v>24962.0694751999</c:v>
                </c:pt>
                <c:pt idx="24">
                  <c:v>23671.008461782902</c:v>
                </c:pt>
                <c:pt idx="25">
                  <c:v>23377.655911560902</c:v>
                </c:pt>
                <c:pt idx="26">
                  <c:v>22169.1706119421</c:v>
                </c:pt>
                <c:pt idx="27">
                  <c:v>26192.7021979528</c:v>
                </c:pt>
                <c:pt idx="28">
                  <c:v>25989.6239555067</c:v>
                </c:pt>
                <c:pt idx="29">
                  <c:v>25560.014787251999</c:v>
                </c:pt>
                <c:pt idx="30">
                  <c:v>28733.4439995742</c:v>
                </c:pt>
                <c:pt idx="31">
                  <c:v>28905.158345272099</c:v>
                </c:pt>
                <c:pt idx="32">
                  <c:v>29195.349245584599</c:v>
                </c:pt>
                <c:pt idx="33">
                  <c:v>29575.353176443601</c:v>
                </c:pt>
                <c:pt idx="34">
                  <c:v>32257.563346290499</c:v>
                </c:pt>
                <c:pt idx="35">
                  <c:v>32173.174840057502</c:v>
                </c:pt>
                <c:pt idx="36">
                  <c:v>34032.478985089198</c:v>
                </c:pt>
                <c:pt idx="37">
                  <c:v>34707.388930679102</c:v>
                </c:pt>
                <c:pt idx="38">
                  <c:v>35680.8421140645</c:v>
                </c:pt>
                <c:pt idx="39">
                  <c:v>34792.484016056602</c:v>
                </c:pt>
                <c:pt idx="40">
                  <c:v>37040.236675366803</c:v>
                </c:pt>
                <c:pt idx="41">
                  <c:v>41409.888938326098</c:v>
                </c:pt>
                <c:pt idx="42">
                  <c:v>37213.956426027296</c:v>
                </c:pt>
                <c:pt idx="43">
                  <c:v>36905.840305052501</c:v>
                </c:pt>
                <c:pt idx="44">
                  <c:v>39456.856208842699</c:v>
                </c:pt>
                <c:pt idx="45">
                  <c:v>46309.850649100103</c:v>
                </c:pt>
                <c:pt idx="46">
                  <c:v>44797.091572119003</c:v>
                </c:pt>
                <c:pt idx="47">
                  <c:v>41427.227043238898</c:v>
                </c:pt>
                <c:pt idx="48">
                  <c:v>48150.477135706897</c:v>
                </c:pt>
                <c:pt idx="49">
                  <c:v>50697.923714138997</c:v>
                </c:pt>
                <c:pt idx="50">
                  <c:v>52270.377139542499</c:v>
                </c:pt>
                <c:pt idx="51">
                  <c:v>55042.883267318299</c:v>
                </c:pt>
                <c:pt idx="52">
                  <c:v>57721.464005652902</c:v>
                </c:pt>
                <c:pt idx="53">
                  <c:v>54206.335750019098</c:v>
                </c:pt>
                <c:pt idx="54">
                  <c:v>47094.8551617669</c:v>
                </c:pt>
                <c:pt idx="55">
                  <c:v>56767.472684109001</c:v>
                </c:pt>
              </c:numCache>
            </c:numRef>
          </c:yVal>
          <c:smooth val="1"/>
        </c:ser>
        <c:ser>
          <c:idx val="4"/>
          <c:order val="4"/>
          <c:tx>
            <c:v>Phase 4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巴西!$A$156:$A$259</c:f>
              <c:numCache>
                <c:formatCode>m/d/yyyy</c:formatCode>
                <c:ptCount val="104"/>
                <c:pt idx="0">
                  <c:v>44041</c:v>
                </c:pt>
                <c:pt idx="1">
                  <c:v>44042</c:v>
                </c:pt>
                <c:pt idx="2">
                  <c:v>44043</c:v>
                </c:pt>
                <c:pt idx="3">
                  <c:v>44044</c:v>
                </c:pt>
                <c:pt idx="4">
                  <c:v>44045</c:v>
                </c:pt>
                <c:pt idx="5">
                  <c:v>44046</c:v>
                </c:pt>
                <c:pt idx="6">
                  <c:v>44047</c:v>
                </c:pt>
                <c:pt idx="7">
                  <c:v>44048</c:v>
                </c:pt>
                <c:pt idx="8">
                  <c:v>44049</c:v>
                </c:pt>
                <c:pt idx="9">
                  <c:v>44050</c:v>
                </c:pt>
                <c:pt idx="10">
                  <c:v>44051</c:v>
                </c:pt>
                <c:pt idx="11">
                  <c:v>44052</c:v>
                </c:pt>
                <c:pt idx="12">
                  <c:v>44053</c:v>
                </c:pt>
                <c:pt idx="13">
                  <c:v>44054</c:v>
                </c:pt>
                <c:pt idx="14">
                  <c:v>44055</c:v>
                </c:pt>
                <c:pt idx="15">
                  <c:v>44056</c:v>
                </c:pt>
                <c:pt idx="16">
                  <c:v>44057</c:v>
                </c:pt>
                <c:pt idx="17">
                  <c:v>44058</c:v>
                </c:pt>
                <c:pt idx="18">
                  <c:v>44059</c:v>
                </c:pt>
                <c:pt idx="19">
                  <c:v>44060</c:v>
                </c:pt>
                <c:pt idx="20">
                  <c:v>44061</c:v>
                </c:pt>
                <c:pt idx="21">
                  <c:v>44062</c:v>
                </c:pt>
                <c:pt idx="22">
                  <c:v>44063</c:v>
                </c:pt>
                <c:pt idx="23">
                  <c:v>44064</c:v>
                </c:pt>
                <c:pt idx="24">
                  <c:v>44065</c:v>
                </c:pt>
                <c:pt idx="25">
                  <c:v>44066</c:v>
                </c:pt>
                <c:pt idx="26">
                  <c:v>44067</c:v>
                </c:pt>
                <c:pt idx="27">
                  <c:v>44068</c:v>
                </c:pt>
                <c:pt idx="28">
                  <c:v>44069</c:v>
                </c:pt>
                <c:pt idx="29">
                  <c:v>44070</c:v>
                </c:pt>
                <c:pt idx="30">
                  <c:v>44071</c:v>
                </c:pt>
                <c:pt idx="31">
                  <c:v>44072</c:v>
                </c:pt>
                <c:pt idx="32">
                  <c:v>44073</c:v>
                </c:pt>
                <c:pt idx="33">
                  <c:v>44074</c:v>
                </c:pt>
                <c:pt idx="34">
                  <c:v>44075</c:v>
                </c:pt>
                <c:pt idx="35">
                  <c:v>44076</c:v>
                </c:pt>
                <c:pt idx="36">
                  <c:v>44077</c:v>
                </c:pt>
                <c:pt idx="37">
                  <c:v>44078</c:v>
                </c:pt>
                <c:pt idx="38">
                  <c:v>44079</c:v>
                </c:pt>
                <c:pt idx="39">
                  <c:v>44080</c:v>
                </c:pt>
                <c:pt idx="40">
                  <c:v>44081</c:v>
                </c:pt>
                <c:pt idx="41">
                  <c:v>44082</c:v>
                </c:pt>
                <c:pt idx="42">
                  <c:v>44083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</c:numCache>
            </c:numRef>
          </c:xVal>
          <c:yVal>
            <c:numRef>
              <c:f>巴西!$K$156:$K$258</c:f>
              <c:numCache>
                <c:formatCode>General</c:formatCode>
                <c:ptCount val="103"/>
                <c:pt idx="0">
                  <c:v>67366.929927430305</c:v>
                </c:pt>
                <c:pt idx="1">
                  <c:v>40352.349065653798</c:v>
                </c:pt>
                <c:pt idx="2">
                  <c:v>41333.9605642612</c:v>
                </c:pt>
                <c:pt idx="3">
                  <c:v>40999.1414848446</c:v>
                </c:pt>
                <c:pt idx="4">
                  <c:v>41327.908258122203</c:v>
                </c:pt>
                <c:pt idx="5">
                  <c:v>40655.887742647603</c:v>
                </c:pt>
                <c:pt idx="6">
                  <c:v>44264.451705629399</c:v>
                </c:pt>
                <c:pt idx="7">
                  <c:v>44639.290261624599</c:v>
                </c:pt>
                <c:pt idx="8">
                  <c:v>44050.845794607398</c:v>
                </c:pt>
                <c:pt idx="9">
                  <c:v>45574.068914632502</c:v>
                </c:pt>
                <c:pt idx="10">
                  <c:v>45968.523874266801</c:v>
                </c:pt>
                <c:pt idx="11">
                  <c:v>45118.144353607997</c:v>
                </c:pt>
                <c:pt idx="12" formatCode="0.00E+00">
                  <c:v>42337.732145279202</c:v>
                </c:pt>
                <c:pt idx="13" formatCode="0.00E+00">
                  <c:v>46031.274502952401</c:v>
                </c:pt>
                <c:pt idx="14" formatCode="0.00E+00">
                  <c:v>48273.713864910198</c:v>
                </c:pt>
                <c:pt idx="15" formatCode="0.00E+00">
                  <c:v>44875.556279506003</c:v>
                </c:pt>
                <c:pt idx="16" formatCode="0.00E+00">
                  <c:v>45573.023623198998</c:v>
                </c:pt>
                <c:pt idx="17" formatCode="0.00E+00">
                  <c:v>44666.894497989997</c:v>
                </c:pt>
                <c:pt idx="18" formatCode="0.00E+00">
                  <c:v>40162.875497001703</c:v>
                </c:pt>
                <c:pt idx="19" formatCode="0.00E+00">
                  <c:v>38809.075671264203</c:v>
                </c:pt>
                <c:pt idx="20" formatCode="0.00E+00">
                  <c:v>42466.436023832801</c:v>
                </c:pt>
                <c:pt idx="21" formatCode="0.00E+00">
                  <c:v>44957.302036782799</c:v>
                </c:pt>
                <c:pt idx="22" formatCode="0.00E+00">
                  <c:v>40250.179039119699</c:v>
                </c:pt>
                <c:pt idx="23" formatCode="0.00E+00">
                  <c:v>38899.947405192099</c:v>
                </c:pt>
                <c:pt idx="24" formatCode="0.00E+00">
                  <c:v>38211.866914394399</c:v>
                </c:pt>
                <c:pt idx="25" formatCode="0.00E+00">
                  <c:v>35083.337033345</c:v>
                </c:pt>
                <c:pt idx="26" formatCode="0.00E+00">
                  <c:v>34543.315064153001</c:v>
                </c:pt>
                <c:pt idx="27" formatCode="0.00E+00">
                  <c:v>35504.098126411198</c:v>
                </c:pt>
                <c:pt idx="28" formatCode="0.00E+00">
                  <c:v>35395.745944679002</c:v>
                </c:pt>
                <c:pt idx="29" formatCode="0.00E+00">
                  <c:v>36411.5389687403</c:v>
                </c:pt>
                <c:pt idx="30" formatCode="0.00E+00">
                  <c:v>38954.631303251997</c:v>
                </c:pt>
                <c:pt idx="31" formatCode="0.00E+00">
                  <c:v>40483.870782928003</c:v>
                </c:pt>
                <c:pt idx="32" formatCode="0.00E+00">
                  <c:v>40095.817693124904</c:v>
                </c:pt>
                <c:pt idx="33" formatCode="0.00E+00">
                  <c:v>35573.330663504399</c:v>
                </c:pt>
                <c:pt idx="34" formatCode="0.00E+00">
                  <c:v>31175.5945785287</c:v>
                </c:pt>
                <c:pt idx="35" formatCode="0.00E+00">
                  <c:v>30988.0722502073</c:v>
                </c:pt>
                <c:pt idx="36" formatCode="0.00E+00">
                  <c:v>32478.852759194298</c:v>
                </c:pt>
                <c:pt idx="37" formatCode="0.00E+00">
                  <c:v>35312.066989289699</c:v>
                </c:pt>
                <c:pt idx="38" formatCode="0.00E+00">
                  <c:v>39174.893125221097</c:v>
                </c:pt>
                <c:pt idx="39" formatCode="0.00E+00">
                  <c:v>30050.621500434201</c:v>
                </c:pt>
                <c:pt idx="40" formatCode="0.00E+00">
                  <c:v>30377.326569999099</c:v>
                </c:pt>
                <c:pt idx="41" formatCode="0.00E+00">
                  <c:v>26446.256065443202</c:v>
                </c:pt>
                <c:pt idx="42" formatCode="0.00E+00">
                  <c:v>29713.7112053739</c:v>
                </c:pt>
                <c:pt idx="43" formatCode="0.00E+00">
                  <c:v>30037.932928364498</c:v>
                </c:pt>
                <c:pt idx="44">
                  <c:v>32481.560082920201</c:v>
                </c:pt>
                <c:pt idx="45">
                  <c:v>34454.4207273504</c:v>
                </c:pt>
                <c:pt idx="46">
                  <c:v>34052.372487073902</c:v>
                </c:pt>
                <c:pt idx="47">
                  <c:v>30716.071842269001</c:v>
                </c:pt>
                <c:pt idx="48">
                  <c:v>30311.1468691669</c:v>
                </c:pt>
                <c:pt idx="49">
                  <c:v>23880.949673000501</c:v>
                </c:pt>
                <c:pt idx="50">
                  <c:v>27562.962066627399</c:v>
                </c:pt>
                <c:pt idx="51">
                  <c:v>29811.721012541399</c:v>
                </c:pt>
                <c:pt idx="52">
                  <c:v>41133.162669794801</c:v>
                </c:pt>
                <c:pt idx="53">
                  <c:v>36260.525268430698</c:v>
                </c:pt>
                <c:pt idx="54">
                  <c:v>20002.4646931356</c:v>
                </c:pt>
                <c:pt idx="55">
                  <c:v>23376.198612392</c:v>
                </c:pt>
                <c:pt idx="56">
                  <c:v>22624.708144461201</c:v>
                </c:pt>
                <c:pt idx="57">
                  <c:v>23680.163528288798</c:v>
                </c:pt>
                <c:pt idx="58">
                  <c:v>24683.927374818399</c:v>
                </c:pt>
                <c:pt idx="59">
                  <c:v>27553.410081874899</c:v>
                </c:pt>
                <c:pt idx="60">
                  <c:v>31009.7980925636</c:v>
                </c:pt>
                <c:pt idx="61">
                  <c:v>27739.310034514299</c:v>
                </c:pt>
                <c:pt idx="62">
                  <c:v>29832.975819120998</c:v>
                </c:pt>
                <c:pt idx="63">
                  <c:v>22317.606390368801</c:v>
                </c:pt>
                <c:pt idx="64">
                  <c:v>24109.6130200384</c:v>
                </c:pt>
                <c:pt idx="65">
                  <c:v>28051.9770191559</c:v>
                </c:pt>
                <c:pt idx="66">
                  <c:v>39649.667950183997</c:v>
                </c:pt>
                <c:pt idx="67">
                  <c:v>18656.475536118</c:v>
                </c:pt>
                <c:pt idx="68">
                  <c:v>15968.2786028173</c:v>
                </c:pt>
                <c:pt idx="69">
                  <c:v>22976.736696707099</c:v>
                </c:pt>
                <c:pt idx="70">
                  <c:v>28876.157906752302</c:v>
                </c:pt>
                <c:pt idx="71">
                  <c:v>28690.627957142398</c:v>
                </c:pt>
                <c:pt idx="72">
                  <c:v>22695.8412426459</c:v>
                </c:pt>
                <c:pt idx="73">
                  <c:v>32022.1682445031</c:v>
                </c:pt>
                <c:pt idx="74">
                  <c:v>19100.325731541699</c:v>
                </c:pt>
                <c:pt idx="75">
                  <c:v>15302.1931762227</c:v>
                </c:pt>
                <c:pt idx="76">
                  <c:v>18232.722902303602</c:v>
                </c:pt>
                <c:pt idx="77">
                  <c:v>27441.417441814599</c:v>
                </c:pt>
                <c:pt idx="78">
                  <c:v>24797.578810342999</c:v>
                </c:pt>
                <c:pt idx="79">
                  <c:v>22266.547789231801</c:v>
                </c:pt>
                <c:pt idx="80">
                  <c:v>22374.279987701499</c:v>
                </c:pt>
                <c:pt idx="81">
                  <c:v>16584.308368044301</c:v>
                </c:pt>
                <c:pt idx="82">
                  <c:v>16017.893785527</c:v>
                </c:pt>
                <c:pt idx="83">
                  <c:v>21777.198781222301</c:v>
                </c:pt>
                <c:pt idx="84">
                  <c:v>24473.3749795644</c:v>
                </c:pt>
                <c:pt idx="85">
                  <c:v>20502.719257308301</c:v>
                </c:pt>
                <c:pt idx="86">
                  <c:v>16313.235583099</c:v>
                </c:pt>
                <c:pt idx="87">
                  <c:v>18799.477506171999</c:v>
                </c:pt>
                <c:pt idx="88">
                  <c:v>21758.648677528799</c:v>
                </c:pt>
                <c:pt idx="89">
                  <c:v>17431.487134463499</c:v>
                </c:pt>
                <c:pt idx="90">
                  <c:v>19811.6980791811</c:v>
                </c:pt>
                <c:pt idx="91">
                  <c:v>23829.505630913402</c:v>
                </c:pt>
                <c:pt idx="92">
                  <c:v>30135.168994509899</c:v>
                </c:pt>
                <c:pt idx="93">
                  <c:v>26168.0779403452</c:v>
                </c:pt>
                <c:pt idx="94">
                  <c:v>19203.544022108101</c:v>
                </c:pt>
                <c:pt idx="95">
                  <c:v>16545.405208446198</c:v>
                </c:pt>
                <c:pt idx="96">
                  <c:v>13292.386991696099</c:v>
                </c:pt>
                <c:pt idx="97">
                  <c:v>14390.2325807832</c:v>
                </c:pt>
                <c:pt idx="98">
                  <c:v>19438.789935231202</c:v>
                </c:pt>
                <c:pt idx="99">
                  <c:v>19508.557685167401</c:v>
                </c:pt>
                <c:pt idx="100">
                  <c:v>19639.628625420901</c:v>
                </c:pt>
                <c:pt idx="101">
                  <c:v>18387.818216125899</c:v>
                </c:pt>
                <c:pt idx="102">
                  <c:v>18573.867837384401</c:v>
                </c:pt>
              </c:numCache>
            </c:numRef>
          </c:yVal>
          <c:smooth val="1"/>
        </c:ser>
        <c:ser>
          <c:idx val="5"/>
          <c:order val="5"/>
          <c:tx>
            <c:v>Phase 5</c:v>
          </c:tx>
          <c:spPr>
            <a:ln w="19050">
              <a:solidFill>
                <a:schemeClr val="accent6">
                  <a:shade val="76000"/>
                  <a:shade val="95000"/>
                  <a:satMod val="105000"/>
                </a:schemeClr>
              </a:solidFill>
              <a:prstDash val="sysDash"/>
            </a:ln>
            <a:effectLst/>
          </c:spPr>
          <c:marker>
            <c:symbol val="none"/>
          </c:marker>
          <c:xVal>
            <c:numRef>
              <c:f>巴西!$A$259:$A$357</c:f>
              <c:numCache>
                <c:formatCode>m/d/yyyy</c:formatCode>
                <c:ptCount val="99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44149</c:v>
                </c:pt>
                <c:pt idx="6">
                  <c:v>44150</c:v>
                </c:pt>
                <c:pt idx="7">
                  <c:v>44151</c:v>
                </c:pt>
                <c:pt idx="8">
                  <c:v>44152</c:v>
                </c:pt>
                <c:pt idx="9">
                  <c:v>44153</c:v>
                </c:pt>
                <c:pt idx="10">
                  <c:v>44154</c:v>
                </c:pt>
                <c:pt idx="11">
                  <c:v>44155</c:v>
                </c:pt>
                <c:pt idx="12">
                  <c:v>44156</c:v>
                </c:pt>
                <c:pt idx="13">
                  <c:v>44157</c:v>
                </c:pt>
                <c:pt idx="14">
                  <c:v>44158</c:v>
                </c:pt>
                <c:pt idx="15">
                  <c:v>44159</c:v>
                </c:pt>
                <c:pt idx="16">
                  <c:v>44160</c:v>
                </c:pt>
                <c:pt idx="17">
                  <c:v>44161</c:v>
                </c:pt>
                <c:pt idx="18">
                  <c:v>44162</c:v>
                </c:pt>
                <c:pt idx="19">
                  <c:v>44163</c:v>
                </c:pt>
                <c:pt idx="20">
                  <c:v>44164</c:v>
                </c:pt>
                <c:pt idx="21">
                  <c:v>44165</c:v>
                </c:pt>
                <c:pt idx="22">
                  <c:v>44166</c:v>
                </c:pt>
                <c:pt idx="23">
                  <c:v>44167</c:v>
                </c:pt>
                <c:pt idx="24">
                  <c:v>44168</c:v>
                </c:pt>
                <c:pt idx="25">
                  <c:v>44169</c:v>
                </c:pt>
                <c:pt idx="26">
                  <c:v>44170</c:v>
                </c:pt>
                <c:pt idx="27">
                  <c:v>44171</c:v>
                </c:pt>
                <c:pt idx="28">
                  <c:v>44172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44178</c:v>
                </c:pt>
                <c:pt idx="35">
                  <c:v>44179</c:v>
                </c:pt>
                <c:pt idx="36">
                  <c:v>44180</c:v>
                </c:pt>
                <c:pt idx="37">
                  <c:v>44181</c:v>
                </c:pt>
                <c:pt idx="38">
                  <c:v>44182</c:v>
                </c:pt>
                <c:pt idx="39">
                  <c:v>44183</c:v>
                </c:pt>
                <c:pt idx="40">
                  <c:v>44184</c:v>
                </c:pt>
                <c:pt idx="41">
                  <c:v>44185</c:v>
                </c:pt>
                <c:pt idx="42">
                  <c:v>44186</c:v>
                </c:pt>
                <c:pt idx="43">
                  <c:v>44187</c:v>
                </c:pt>
                <c:pt idx="44">
                  <c:v>44188</c:v>
                </c:pt>
                <c:pt idx="45">
                  <c:v>44189</c:v>
                </c:pt>
                <c:pt idx="46">
                  <c:v>44190</c:v>
                </c:pt>
                <c:pt idx="47">
                  <c:v>44191</c:v>
                </c:pt>
                <c:pt idx="48">
                  <c:v>44192</c:v>
                </c:pt>
                <c:pt idx="49">
                  <c:v>44193</c:v>
                </c:pt>
                <c:pt idx="50">
                  <c:v>44194</c:v>
                </c:pt>
                <c:pt idx="51">
                  <c:v>44195</c:v>
                </c:pt>
                <c:pt idx="52">
                  <c:v>44196</c:v>
                </c:pt>
                <c:pt idx="53">
                  <c:v>44197</c:v>
                </c:pt>
                <c:pt idx="54">
                  <c:v>44198</c:v>
                </c:pt>
                <c:pt idx="55">
                  <c:v>44199</c:v>
                </c:pt>
                <c:pt idx="56">
                  <c:v>44200</c:v>
                </c:pt>
                <c:pt idx="57">
                  <c:v>44201</c:v>
                </c:pt>
                <c:pt idx="58">
                  <c:v>44202</c:v>
                </c:pt>
                <c:pt idx="59">
                  <c:v>44203</c:v>
                </c:pt>
                <c:pt idx="60">
                  <c:v>44204</c:v>
                </c:pt>
                <c:pt idx="61">
                  <c:v>44205</c:v>
                </c:pt>
                <c:pt idx="62">
                  <c:v>44206</c:v>
                </c:pt>
                <c:pt idx="63">
                  <c:v>44207</c:v>
                </c:pt>
                <c:pt idx="64">
                  <c:v>44208</c:v>
                </c:pt>
                <c:pt idx="65">
                  <c:v>44209</c:v>
                </c:pt>
                <c:pt idx="66">
                  <c:v>44210</c:v>
                </c:pt>
                <c:pt idx="67">
                  <c:v>44211</c:v>
                </c:pt>
                <c:pt idx="68">
                  <c:v>44212</c:v>
                </c:pt>
                <c:pt idx="69">
                  <c:v>44213</c:v>
                </c:pt>
                <c:pt idx="70">
                  <c:v>44214</c:v>
                </c:pt>
                <c:pt idx="71">
                  <c:v>44215</c:v>
                </c:pt>
                <c:pt idx="72">
                  <c:v>44216</c:v>
                </c:pt>
                <c:pt idx="73">
                  <c:v>44217</c:v>
                </c:pt>
                <c:pt idx="74">
                  <c:v>44218</c:v>
                </c:pt>
                <c:pt idx="75">
                  <c:v>44219</c:v>
                </c:pt>
                <c:pt idx="76">
                  <c:v>44220</c:v>
                </c:pt>
                <c:pt idx="77">
                  <c:v>44221</c:v>
                </c:pt>
                <c:pt idx="78">
                  <c:v>44222</c:v>
                </c:pt>
                <c:pt idx="79">
                  <c:v>44223</c:v>
                </c:pt>
                <c:pt idx="80">
                  <c:v>44224</c:v>
                </c:pt>
                <c:pt idx="81">
                  <c:v>44225</c:v>
                </c:pt>
                <c:pt idx="82">
                  <c:v>44226</c:v>
                </c:pt>
                <c:pt idx="83">
                  <c:v>44227</c:v>
                </c:pt>
                <c:pt idx="84">
                  <c:v>44228</c:v>
                </c:pt>
                <c:pt idx="85">
                  <c:v>44229</c:v>
                </c:pt>
                <c:pt idx="86">
                  <c:v>44230</c:v>
                </c:pt>
                <c:pt idx="87">
                  <c:v>44231</c:v>
                </c:pt>
                <c:pt idx="88">
                  <c:v>44232</c:v>
                </c:pt>
                <c:pt idx="89">
                  <c:v>44233</c:v>
                </c:pt>
                <c:pt idx="90">
                  <c:v>44234</c:v>
                </c:pt>
                <c:pt idx="91">
                  <c:v>44235</c:v>
                </c:pt>
                <c:pt idx="92">
                  <c:v>44236</c:v>
                </c:pt>
                <c:pt idx="93">
                  <c:v>44237</c:v>
                </c:pt>
                <c:pt idx="94">
                  <c:v>44238</c:v>
                </c:pt>
                <c:pt idx="95">
                  <c:v>44239</c:v>
                </c:pt>
                <c:pt idx="96">
                  <c:v>44240</c:v>
                </c:pt>
                <c:pt idx="97">
                  <c:v>44241</c:v>
                </c:pt>
                <c:pt idx="98">
                  <c:v>44242</c:v>
                </c:pt>
              </c:numCache>
            </c:numRef>
          </c:xVal>
          <c:yVal>
            <c:numRef>
              <c:f>巴西!$K$259:$K$356</c:f>
              <c:numCache>
                <c:formatCode>General</c:formatCode>
                <c:ptCount val="98"/>
                <c:pt idx="0">
                  <c:v>18415.046994140299</c:v>
                </c:pt>
                <c:pt idx="1">
                  <c:v>23375.8448497674</c:v>
                </c:pt>
                <c:pt idx="2">
                  <c:v>31524.599458586101</c:v>
                </c:pt>
                <c:pt idx="3">
                  <c:v>50755.347902163099</c:v>
                </c:pt>
                <c:pt idx="4">
                  <c:v>36561.718681730199</c:v>
                </c:pt>
                <c:pt idx="5">
                  <c:v>38667.015677021504</c:v>
                </c:pt>
                <c:pt idx="6">
                  <c:v>35746.276891371897</c:v>
                </c:pt>
                <c:pt idx="7">
                  <c:v>26795.146589145901</c:v>
                </c:pt>
                <c:pt idx="8">
                  <c:v>38921.867524562898</c:v>
                </c:pt>
                <c:pt idx="9">
                  <c:v>31642.0750297007</c:v>
                </c:pt>
                <c:pt idx="10">
                  <c:v>32436.484785048298</c:v>
                </c:pt>
                <c:pt idx="11">
                  <c:v>36104.826836326101</c:v>
                </c:pt>
                <c:pt idx="12">
                  <c:v>26929.159730749801</c:v>
                </c:pt>
                <c:pt idx="13">
                  <c:v>26076.444396800602</c:v>
                </c:pt>
                <c:pt idx="14">
                  <c:v>23400.673357352101</c:v>
                </c:pt>
                <c:pt idx="15">
                  <c:v>28757.4910807304</c:v>
                </c:pt>
                <c:pt idx="16">
                  <c:v>29733.892037780701</c:v>
                </c:pt>
                <c:pt idx="17">
                  <c:v>35931.780800917499</c:v>
                </c:pt>
                <c:pt idx="18">
                  <c:v>42765.252520226401</c:v>
                </c:pt>
                <c:pt idx="19">
                  <c:v>45610.274690465398</c:v>
                </c:pt>
                <c:pt idx="20">
                  <c:v>32313.027503668502</c:v>
                </c:pt>
                <c:pt idx="21">
                  <c:v>30934.988377140799</c:v>
                </c:pt>
                <c:pt idx="22">
                  <c:v>46783.312974021697</c:v>
                </c:pt>
                <c:pt idx="23">
                  <c:v>41752.103010306702</c:v>
                </c:pt>
                <c:pt idx="24">
                  <c:v>36483.153358796102</c:v>
                </c:pt>
                <c:pt idx="25">
                  <c:v>38465.127699382901</c:v>
                </c:pt>
                <c:pt idx="26">
                  <c:v>37429.616139683603</c:v>
                </c:pt>
                <c:pt idx="27">
                  <c:v>28017.618799321201</c:v>
                </c:pt>
                <c:pt idx="28">
                  <c:v>26172.999193230298</c:v>
                </c:pt>
                <c:pt idx="29">
                  <c:v>37394.521405383901</c:v>
                </c:pt>
                <c:pt idx="30">
                  <c:v>39211.539380404</c:v>
                </c:pt>
                <c:pt idx="31">
                  <c:v>37575.139271091299</c:v>
                </c:pt>
                <c:pt idx="32">
                  <c:v>37260.713714128397</c:v>
                </c:pt>
                <c:pt idx="33">
                  <c:v>44689.3806954061</c:v>
                </c:pt>
                <c:pt idx="34">
                  <c:v>39985.074400631202</c:v>
                </c:pt>
                <c:pt idx="35">
                  <c:v>29503.362405173801</c:v>
                </c:pt>
                <c:pt idx="36">
                  <c:v>37213.968221866999</c:v>
                </c:pt>
                <c:pt idx="37">
                  <c:v>47870.307078845799</c:v>
                </c:pt>
                <c:pt idx="38">
                  <c:v>48853.316134716202</c:v>
                </c:pt>
                <c:pt idx="39">
                  <c:v>48307.329182753303</c:v>
                </c:pt>
                <c:pt idx="40">
                  <c:v>48820.928986213199</c:v>
                </c:pt>
                <c:pt idx="41">
                  <c:v>40753.961237459698</c:v>
                </c:pt>
                <c:pt idx="42">
                  <c:v>36037.547237294799</c:v>
                </c:pt>
                <c:pt idx="43">
                  <c:v>44335.380859516699</c:v>
                </c:pt>
                <c:pt idx="44">
                  <c:v>33307.383058873602</c:v>
                </c:pt>
                <c:pt idx="45">
                  <c:v>36092.699614619502</c:v>
                </c:pt>
                <c:pt idx="46">
                  <c:v>31063.415908600098</c:v>
                </c:pt>
                <c:pt idx="47">
                  <c:v>30215.5539458028</c:v>
                </c:pt>
                <c:pt idx="48">
                  <c:v>30613.689088853302</c:v>
                </c:pt>
                <c:pt idx="49">
                  <c:v>30383.166548860299</c:v>
                </c:pt>
                <c:pt idx="50">
                  <c:v>45922.904584620199</c:v>
                </c:pt>
                <c:pt idx="51">
                  <c:v>46127.496201296897</c:v>
                </c:pt>
                <c:pt idx="52">
                  <c:v>42976.010170341498</c:v>
                </c:pt>
                <c:pt idx="53">
                  <c:v>40015.029639228502</c:v>
                </c:pt>
                <c:pt idx="54">
                  <c:v>32941.425428178802</c:v>
                </c:pt>
                <c:pt idx="55">
                  <c:v>28772.072745854999</c:v>
                </c:pt>
                <c:pt idx="56">
                  <c:v>27974.742164898202</c:v>
                </c:pt>
                <c:pt idx="57">
                  <c:v>37901.111324567799</c:v>
                </c:pt>
                <c:pt idx="58">
                  <c:v>46382.795285103799</c:v>
                </c:pt>
                <c:pt idx="59">
                  <c:v>49525.447295311998</c:v>
                </c:pt>
                <c:pt idx="60">
                  <c:v>42860.925828697997</c:v>
                </c:pt>
                <c:pt idx="61">
                  <c:v>41772.841682207902</c:v>
                </c:pt>
                <c:pt idx="62">
                  <c:v>36416.663813364299</c:v>
                </c:pt>
                <c:pt idx="63">
                  <c:v>33032.253147193602</c:v>
                </c:pt>
                <c:pt idx="64">
                  <c:v>42873.072159631003</c:v>
                </c:pt>
                <c:pt idx="65">
                  <c:v>49541.670514821097</c:v>
                </c:pt>
                <c:pt idx="66">
                  <c:v>41345.580237280199</c:v>
                </c:pt>
                <c:pt idx="67">
                  <c:v>42718.334758292003</c:v>
                </c:pt>
                <c:pt idx="68">
                  <c:v>58156.321110063604</c:v>
                </c:pt>
                <c:pt idx="69">
                  <c:v>43903.860232613901</c:v>
                </c:pt>
                <c:pt idx="70">
                  <c:v>32230.602198514</c:v>
                </c:pt>
                <c:pt idx="71">
                  <c:v>41337.4633959442</c:v>
                </c:pt>
                <c:pt idx="72">
                  <c:v>41138.610264858398</c:v>
                </c:pt>
                <c:pt idx="73">
                  <c:v>40933.661375135198</c:v>
                </c:pt>
                <c:pt idx="74">
                  <c:v>45133.364649952899</c:v>
                </c:pt>
                <c:pt idx="75">
                  <c:v>46446.972144610401</c:v>
                </c:pt>
                <c:pt idx="76">
                  <c:v>45995.368861430798</c:v>
                </c:pt>
                <c:pt idx="77">
                  <c:v>40888.314032531896</c:v>
                </c:pt>
                <c:pt idx="78">
                  <c:v>45479.947502549003</c:v>
                </c:pt>
                <c:pt idx="79">
                  <c:v>62422.788624739202</c:v>
                </c:pt>
                <c:pt idx="80">
                  <c:v>64619.468455326401</c:v>
                </c:pt>
                <c:pt idx="81">
                  <c:v>57618.662225235399</c:v>
                </c:pt>
                <c:pt idx="82">
                  <c:v>67364.744461024005</c:v>
                </c:pt>
                <c:pt idx="83">
                  <c:v>68577.850022575702</c:v>
                </c:pt>
                <c:pt idx="84">
                  <c:v>42960.209106292103</c:v>
                </c:pt>
                <c:pt idx="85">
                  <c:v>56694.188026867901</c:v>
                </c:pt>
                <c:pt idx="86">
                  <c:v>66857.670648134401</c:v>
                </c:pt>
                <c:pt idx="87">
                  <c:v>64192.633909255601</c:v>
                </c:pt>
                <c:pt idx="88">
                  <c:v>53487.011630911999</c:v>
                </c:pt>
                <c:pt idx="89">
                  <c:v>51057.989860817601</c:v>
                </c:pt>
                <c:pt idx="90">
                  <c:v>43143.516839639997</c:v>
                </c:pt>
                <c:pt idx="91">
                  <c:v>39397.183688741599</c:v>
                </c:pt>
                <c:pt idx="92">
                  <c:v>49233.124694932398</c:v>
                </c:pt>
                <c:pt idx="93">
                  <c:v>50194.9228802453</c:v>
                </c:pt>
                <c:pt idx="94">
                  <c:v>53190.530537925697</c:v>
                </c:pt>
                <c:pt idx="95">
                  <c:v>66571.978623813004</c:v>
                </c:pt>
                <c:pt idx="96">
                  <c:v>70511.883274464402</c:v>
                </c:pt>
                <c:pt idx="97">
                  <c:v>58184.710198697503</c:v>
                </c:pt>
              </c:numCache>
            </c:numRef>
          </c:yVal>
          <c:smooth val="1"/>
        </c:ser>
        <c:ser>
          <c:idx val="6"/>
          <c:order val="6"/>
          <c:tx>
            <c:v>Phase 6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巴西!$A$357:$A$395</c:f>
              <c:numCache>
                <c:formatCode>m/d/yyyy</c:formatCode>
                <c:ptCount val="39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  <c:pt idx="35">
                  <c:v>44277</c:v>
                </c:pt>
                <c:pt idx="36">
                  <c:v>44278</c:v>
                </c:pt>
                <c:pt idx="37">
                  <c:v>44279</c:v>
                </c:pt>
                <c:pt idx="38">
                  <c:v>44280</c:v>
                </c:pt>
              </c:numCache>
            </c:numRef>
          </c:xVal>
          <c:yVal>
            <c:numRef>
              <c:f>巴西!$K$357:$K$394</c:f>
              <c:numCache>
                <c:formatCode>General</c:formatCode>
                <c:ptCount val="38"/>
                <c:pt idx="0">
                  <c:v>44020.265583612301</c:v>
                </c:pt>
                <c:pt idx="1">
                  <c:v>67521.597808168401</c:v>
                </c:pt>
                <c:pt idx="2">
                  <c:v>62980.488538570098</c:v>
                </c:pt>
                <c:pt idx="3">
                  <c:v>73039.408053977502</c:v>
                </c:pt>
                <c:pt idx="4">
                  <c:v>60933.308196420701</c:v>
                </c:pt>
                <c:pt idx="5">
                  <c:v>56069.228147947098</c:v>
                </c:pt>
                <c:pt idx="6">
                  <c:v>42723.925088046599</c:v>
                </c:pt>
                <c:pt idx="7">
                  <c:v>37380.932953095202</c:v>
                </c:pt>
                <c:pt idx="8">
                  <c:v>47847.940423226799</c:v>
                </c:pt>
                <c:pt idx="9">
                  <c:v>65516.342655150402</c:v>
                </c:pt>
                <c:pt idx="10">
                  <c:v>83110.220589305303</c:v>
                </c:pt>
                <c:pt idx="11">
                  <c:v>72483.093089054804</c:v>
                </c:pt>
                <c:pt idx="12">
                  <c:v>77721.354240714601</c:v>
                </c:pt>
                <c:pt idx="13">
                  <c:v>59096.295537043203</c:v>
                </c:pt>
                <c:pt idx="14">
                  <c:v>48693.440480212703</c:v>
                </c:pt>
                <c:pt idx="15">
                  <c:v>60854.907254383397</c:v>
                </c:pt>
                <c:pt idx="16">
                  <c:v>66910.159624251799</c:v>
                </c:pt>
                <c:pt idx="17">
                  <c:v>64084.618740105201</c:v>
                </c:pt>
                <c:pt idx="18">
                  <c:v>78649.228211640497</c:v>
                </c:pt>
                <c:pt idx="19">
                  <c:v>63249.573051115702</c:v>
                </c:pt>
                <c:pt idx="20">
                  <c:v>56260.507111002597</c:v>
                </c:pt>
                <c:pt idx="21">
                  <c:v>53425.216193235501</c:v>
                </c:pt>
                <c:pt idx="22">
                  <c:v>66631.606651181006</c:v>
                </c:pt>
                <c:pt idx="23">
                  <c:v>71183.433825876898</c:v>
                </c:pt>
                <c:pt idx="24">
                  <c:v>66632.831609371395</c:v>
                </c:pt>
                <c:pt idx="25">
                  <c:v>81180.408746581496</c:v>
                </c:pt>
                <c:pt idx="26">
                  <c:v>71336.633508077794</c:v>
                </c:pt>
                <c:pt idx="27">
                  <c:v>57747.230751196897</c:v>
                </c:pt>
                <c:pt idx="28">
                  <c:v>50987.934976904799</c:v>
                </c:pt>
                <c:pt idx="29">
                  <c:v>73062.684246517296</c:v>
                </c:pt>
                <c:pt idx="30">
                  <c:v>76201.549152116204</c:v>
                </c:pt>
                <c:pt idx="31">
                  <c:v>82047.211682715497</c:v>
                </c:pt>
                <c:pt idx="32">
                  <c:v>86077.409642980201</c:v>
                </c:pt>
                <c:pt idx="33">
                  <c:v>79438.505457861203</c:v>
                </c:pt>
                <c:pt idx="34">
                  <c:v>61064.626568296597</c:v>
                </c:pt>
                <c:pt idx="35">
                  <c:v>58932.3618126074</c:v>
                </c:pt>
                <c:pt idx="36">
                  <c:v>72446.012358411695</c:v>
                </c:pt>
                <c:pt idx="37">
                  <c:v>68915.124292751105</c:v>
                </c:pt>
              </c:numCache>
            </c:numRef>
          </c:yVal>
          <c:smooth val="1"/>
        </c:ser>
        <c:ser>
          <c:idx val="7"/>
          <c:order val="7"/>
          <c:tx>
            <c:v>Phase 7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巴西!$A$395:$A$429</c:f>
              <c:numCache>
                <c:formatCode>m/d/yyyy</c:formatCode>
                <c:ptCount val="35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  <c:pt idx="16">
                  <c:v>44296</c:v>
                </c:pt>
                <c:pt idx="17">
                  <c:v>44297</c:v>
                </c:pt>
                <c:pt idx="18">
                  <c:v>44298</c:v>
                </c:pt>
                <c:pt idx="19">
                  <c:v>44299</c:v>
                </c:pt>
                <c:pt idx="20">
                  <c:v>44300</c:v>
                </c:pt>
                <c:pt idx="21">
                  <c:v>44301</c:v>
                </c:pt>
                <c:pt idx="22">
                  <c:v>44302</c:v>
                </c:pt>
                <c:pt idx="23">
                  <c:v>44303</c:v>
                </c:pt>
                <c:pt idx="24">
                  <c:v>44304</c:v>
                </c:pt>
                <c:pt idx="25">
                  <c:v>44305</c:v>
                </c:pt>
                <c:pt idx="26">
                  <c:v>44306</c:v>
                </c:pt>
                <c:pt idx="27">
                  <c:v>44307</c:v>
                </c:pt>
                <c:pt idx="28">
                  <c:v>44308</c:v>
                </c:pt>
                <c:pt idx="29">
                  <c:v>44309</c:v>
                </c:pt>
                <c:pt idx="30">
                  <c:v>44310</c:v>
                </c:pt>
                <c:pt idx="31">
                  <c:v>44311</c:v>
                </c:pt>
                <c:pt idx="32">
                  <c:v>44312</c:v>
                </c:pt>
                <c:pt idx="33">
                  <c:v>44313</c:v>
                </c:pt>
                <c:pt idx="34">
                  <c:v>44314</c:v>
                </c:pt>
              </c:numCache>
            </c:numRef>
          </c:xVal>
          <c:yVal>
            <c:numRef>
              <c:f>巴西!$K$395:$K$428</c:f>
              <c:numCache>
                <c:formatCode>General</c:formatCode>
                <c:ptCount val="34"/>
                <c:pt idx="0">
                  <c:v>64302.106500000002</c:v>
                </c:pt>
                <c:pt idx="1">
                  <c:v>68529.225971613807</c:v>
                </c:pt>
                <c:pt idx="2">
                  <c:v>76336.810097319394</c:v>
                </c:pt>
                <c:pt idx="3">
                  <c:v>73218.425086262097</c:v>
                </c:pt>
                <c:pt idx="4">
                  <c:v>65712.689407079</c:v>
                </c:pt>
                <c:pt idx="5">
                  <c:v>78104.572728013503</c:v>
                </c:pt>
                <c:pt idx="6">
                  <c:v>72108.745531477398</c:v>
                </c:pt>
                <c:pt idx="7">
                  <c:v>68119.836674914506</c:v>
                </c:pt>
                <c:pt idx="8">
                  <c:v>67052.638690971304</c:v>
                </c:pt>
                <c:pt idx="9">
                  <c:v>60935.5821930772</c:v>
                </c:pt>
                <c:pt idx="10">
                  <c:v>62439.482349033598</c:v>
                </c:pt>
                <c:pt idx="11">
                  <c:v>54965.665947230198</c:v>
                </c:pt>
                <c:pt idx="12">
                  <c:v>62324.844070267201</c:v>
                </c:pt>
                <c:pt idx="13">
                  <c:v>75068.892930878195</c:v>
                </c:pt>
                <c:pt idx="14">
                  <c:v>62962.862213887398</c:v>
                </c:pt>
                <c:pt idx="15">
                  <c:v>64140.849264458899</c:v>
                </c:pt>
                <c:pt idx="16">
                  <c:v>75319.768486848101</c:v>
                </c:pt>
                <c:pt idx="17">
                  <c:v>67046.936369775605</c:v>
                </c:pt>
                <c:pt idx="18">
                  <c:v>71745.507544166598</c:v>
                </c:pt>
                <c:pt idx="19">
                  <c:v>70150.553251181496</c:v>
                </c:pt>
                <c:pt idx="20">
                  <c:v>57389.677870619802</c:v>
                </c:pt>
                <c:pt idx="21">
                  <c:v>58225.458517458603</c:v>
                </c:pt>
                <c:pt idx="22">
                  <c:v>62457.072032588199</c:v>
                </c:pt>
                <c:pt idx="23">
                  <c:v>77422.0478564035</c:v>
                </c:pt>
                <c:pt idx="24">
                  <c:v>68048.825600182201</c:v>
                </c:pt>
                <c:pt idx="25">
                  <c:v>51314.891831646702</c:v>
                </c:pt>
                <c:pt idx="26">
                  <c:v>56663.5633878761</c:v>
                </c:pt>
                <c:pt idx="27">
                  <c:v>60974.643718673702</c:v>
                </c:pt>
                <c:pt idx="28">
                  <c:v>51232.626671560603</c:v>
                </c:pt>
                <c:pt idx="29">
                  <c:v>55054.342747131901</c:v>
                </c:pt>
                <c:pt idx="30">
                  <c:v>64836.357291500302</c:v>
                </c:pt>
                <c:pt idx="31">
                  <c:v>61421.529468388297</c:v>
                </c:pt>
                <c:pt idx="32">
                  <c:v>59407.507597932898</c:v>
                </c:pt>
                <c:pt idx="33">
                  <c:v>60768.0485679474</c:v>
                </c:pt>
              </c:numCache>
            </c:numRef>
          </c:yVal>
          <c:smooth val="1"/>
        </c:ser>
        <c:ser>
          <c:idx val="8"/>
          <c:order val="8"/>
          <c:tx>
            <c:v>Phase 8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巴西!$A$429:$A$485</c:f>
              <c:numCache>
                <c:formatCode>m/d/yyyy</c:formatCode>
                <c:ptCount val="57"/>
                <c:pt idx="0">
                  <c:v>44314</c:v>
                </c:pt>
                <c:pt idx="1">
                  <c:v>44315</c:v>
                </c:pt>
                <c:pt idx="2">
                  <c:v>44316</c:v>
                </c:pt>
                <c:pt idx="3">
                  <c:v>44317</c:v>
                </c:pt>
                <c:pt idx="4">
                  <c:v>44318</c:v>
                </c:pt>
                <c:pt idx="5">
                  <c:v>44319</c:v>
                </c:pt>
                <c:pt idx="6">
                  <c:v>44320</c:v>
                </c:pt>
                <c:pt idx="7">
                  <c:v>44321</c:v>
                </c:pt>
                <c:pt idx="8">
                  <c:v>44322</c:v>
                </c:pt>
                <c:pt idx="9">
                  <c:v>44323</c:v>
                </c:pt>
                <c:pt idx="10">
                  <c:v>44324</c:v>
                </c:pt>
                <c:pt idx="11">
                  <c:v>44325</c:v>
                </c:pt>
                <c:pt idx="12">
                  <c:v>44326</c:v>
                </c:pt>
                <c:pt idx="13">
                  <c:v>44327</c:v>
                </c:pt>
                <c:pt idx="14">
                  <c:v>44328</c:v>
                </c:pt>
                <c:pt idx="15">
                  <c:v>44329</c:v>
                </c:pt>
                <c:pt idx="16">
                  <c:v>44330</c:v>
                </c:pt>
                <c:pt idx="17">
                  <c:v>44331</c:v>
                </c:pt>
                <c:pt idx="18">
                  <c:v>44332</c:v>
                </c:pt>
                <c:pt idx="19">
                  <c:v>44333</c:v>
                </c:pt>
                <c:pt idx="20">
                  <c:v>44334</c:v>
                </c:pt>
                <c:pt idx="21">
                  <c:v>44335</c:v>
                </c:pt>
                <c:pt idx="22">
                  <c:v>44336</c:v>
                </c:pt>
                <c:pt idx="23">
                  <c:v>44337</c:v>
                </c:pt>
                <c:pt idx="24">
                  <c:v>44338</c:v>
                </c:pt>
                <c:pt idx="25">
                  <c:v>44339</c:v>
                </c:pt>
                <c:pt idx="26">
                  <c:v>44340</c:v>
                </c:pt>
                <c:pt idx="27">
                  <c:v>44341</c:v>
                </c:pt>
                <c:pt idx="28">
                  <c:v>44342</c:v>
                </c:pt>
                <c:pt idx="29">
                  <c:v>44343</c:v>
                </c:pt>
                <c:pt idx="30">
                  <c:v>44344</c:v>
                </c:pt>
                <c:pt idx="31">
                  <c:v>44345</c:v>
                </c:pt>
                <c:pt idx="32">
                  <c:v>44346</c:v>
                </c:pt>
                <c:pt idx="33">
                  <c:v>44347</c:v>
                </c:pt>
                <c:pt idx="34">
                  <c:v>44348</c:v>
                </c:pt>
                <c:pt idx="35">
                  <c:v>44349</c:v>
                </c:pt>
                <c:pt idx="36">
                  <c:v>44350</c:v>
                </c:pt>
                <c:pt idx="37">
                  <c:v>44351</c:v>
                </c:pt>
                <c:pt idx="38">
                  <c:v>44352</c:v>
                </c:pt>
                <c:pt idx="39">
                  <c:v>44353</c:v>
                </c:pt>
                <c:pt idx="40">
                  <c:v>44354</c:v>
                </c:pt>
                <c:pt idx="41">
                  <c:v>44355</c:v>
                </c:pt>
                <c:pt idx="42">
                  <c:v>44356</c:v>
                </c:pt>
                <c:pt idx="43">
                  <c:v>44357</c:v>
                </c:pt>
                <c:pt idx="44">
                  <c:v>44358</c:v>
                </c:pt>
                <c:pt idx="45">
                  <c:v>44359</c:v>
                </c:pt>
                <c:pt idx="46">
                  <c:v>44360</c:v>
                </c:pt>
                <c:pt idx="47">
                  <c:v>44361</c:v>
                </c:pt>
                <c:pt idx="48">
                  <c:v>44362</c:v>
                </c:pt>
                <c:pt idx="49">
                  <c:v>44363</c:v>
                </c:pt>
                <c:pt idx="50">
                  <c:v>44364</c:v>
                </c:pt>
                <c:pt idx="51">
                  <c:v>44365</c:v>
                </c:pt>
                <c:pt idx="52">
                  <c:v>44366</c:v>
                </c:pt>
                <c:pt idx="53">
                  <c:v>44367</c:v>
                </c:pt>
                <c:pt idx="54">
                  <c:v>44368</c:v>
                </c:pt>
                <c:pt idx="55">
                  <c:v>44369</c:v>
                </c:pt>
                <c:pt idx="56">
                  <c:v>44370</c:v>
                </c:pt>
              </c:numCache>
            </c:numRef>
          </c:xVal>
          <c:yVal>
            <c:numRef>
              <c:f>巴西!$K$429:$K$484</c:f>
              <c:numCache>
                <c:formatCode>General</c:formatCode>
                <c:ptCount val="56"/>
                <c:pt idx="0">
                  <c:v>57910.493404980101</c:v>
                </c:pt>
                <c:pt idx="1">
                  <c:v>50634.925162194399</c:v>
                </c:pt>
                <c:pt idx="2">
                  <c:v>47739.829916137598</c:v>
                </c:pt>
                <c:pt idx="3">
                  <c:v>47909.708326571701</c:v>
                </c:pt>
                <c:pt idx="4">
                  <c:v>47656.245608357698</c:v>
                </c:pt>
                <c:pt idx="5">
                  <c:v>48037.051766828998</c:v>
                </c:pt>
                <c:pt idx="6">
                  <c:v>57671.251002352001</c:v>
                </c:pt>
                <c:pt idx="7">
                  <c:v>60202.382996343098</c:v>
                </c:pt>
                <c:pt idx="8">
                  <c:v>66496.6612759735</c:v>
                </c:pt>
                <c:pt idx="9">
                  <c:v>62852.108523751602</c:v>
                </c:pt>
                <c:pt idx="10">
                  <c:v>51039.249818399003</c:v>
                </c:pt>
                <c:pt idx="11">
                  <c:v>49336.613294862</c:v>
                </c:pt>
                <c:pt idx="12">
                  <c:v>47176.433931676103</c:v>
                </c:pt>
                <c:pt idx="13">
                  <c:v>55976.168396308298</c:v>
                </c:pt>
                <c:pt idx="14">
                  <c:v>63624.975635534603</c:v>
                </c:pt>
                <c:pt idx="15">
                  <c:v>60663.626086655102</c:v>
                </c:pt>
                <c:pt idx="16">
                  <c:v>52840.224598908899</c:v>
                </c:pt>
                <c:pt idx="17">
                  <c:v>54898.130683105803</c:v>
                </c:pt>
                <c:pt idx="18">
                  <c:v>57351.700809995098</c:v>
                </c:pt>
                <c:pt idx="19">
                  <c:v>53605.367574238502</c:v>
                </c:pt>
                <c:pt idx="20">
                  <c:v>64876.036863618298</c:v>
                </c:pt>
                <c:pt idx="21">
                  <c:v>57754.793232581098</c:v>
                </c:pt>
                <c:pt idx="22">
                  <c:v>67403.182337612496</c:v>
                </c:pt>
                <c:pt idx="23">
                  <c:v>75727.758580137001</c:v>
                </c:pt>
                <c:pt idx="24">
                  <c:v>89006.137645498005</c:v>
                </c:pt>
                <c:pt idx="25">
                  <c:v>68866.327700595502</c:v>
                </c:pt>
                <c:pt idx="26">
                  <c:v>54613.198584569996</c:v>
                </c:pt>
                <c:pt idx="27">
                  <c:v>61350.404164280597</c:v>
                </c:pt>
                <c:pt idx="28">
                  <c:v>81370.385845167693</c:v>
                </c:pt>
                <c:pt idx="29">
                  <c:v>81499.323237659293</c:v>
                </c:pt>
                <c:pt idx="30">
                  <c:v>78940.157528859898</c:v>
                </c:pt>
                <c:pt idx="31">
                  <c:v>74906.623481898903</c:v>
                </c:pt>
                <c:pt idx="32">
                  <c:v>58441.189099564603</c:v>
                </c:pt>
                <c:pt idx="33">
                  <c:v>59225.6857702915</c:v>
                </c:pt>
                <c:pt idx="34">
                  <c:v>63957.225094018999</c:v>
                </c:pt>
                <c:pt idx="35">
                  <c:v>69390.412460621694</c:v>
                </c:pt>
                <c:pt idx="36">
                  <c:v>75784.741414347402</c:v>
                </c:pt>
                <c:pt idx="37">
                  <c:v>71835.804833464703</c:v>
                </c:pt>
                <c:pt idx="38">
                  <c:v>70202.021060752304</c:v>
                </c:pt>
                <c:pt idx="39">
                  <c:v>66487.122932427999</c:v>
                </c:pt>
                <c:pt idx="40">
                  <c:v>63629.9416803637</c:v>
                </c:pt>
                <c:pt idx="41">
                  <c:v>64881.337769736303</c:v>
                </c:pt>
                <c:pt idx="42">
                  <c:v>65729.627757686001</c:v>
                </c:pt>
                <c:pt idx="43">
                  <c:v>69930.277913608006</c:v>
                </c:pt>
                <c:pt idx="44">
                  <c:v>73175.033794382398</c:v>
                </c:pt>
                <c:pt idx="45">
                  <c:v>67013.5383076734</c:v>
                </c:pt>
                <c:pt idx="46">
                  <c:v>66699.046567694095</c:v>
                </c:pt>
                <c:pt idx="47">
                  <c:v>55577.081385914396</c:v>
                </c:pt>
                <c:pt idx="48">
                  <c:v>67458.628441305002</c:v>
                </c:pt>
                <c:pt idx="49">
                  <c:v>75535.695942896797</c:v>
                </c:pt>
                <c:pt idx="50">
                  <c:v>64693.393945026997</c:v>
                </c:pt>
                <c:pt idx="51">
                  <c:v>68064.443845317597</c:v>
                </c:pt>
                <c:pt idx="52">
                  <c:v>72542.125268168893</c:v>
                </c:pt>
                <c:pt idx="53">
                  <c:v>71126.682506719095</c:v>
                </c:pt>
                <c:pt idx="54">
                  <c:v>64102.335552938297</c:v>
                </c:pt>
                <c:pt idx="55">
                  <c:v>77621.969482368906</c:v>
                </c:pt>
              </c:numCache>
            </c:numRef>
          </c:yVal>
          <c:smooth val="1"/>
        </c:ser>
        <c:ser>
          <c:idx val="9"/>
          <c:order val="9"/>
          <c:tx>
            <c:v>Phase 9</c:v>
          </c:tx>
          <c:spPr>
            <a:ln w="19050">
              <a:solidFill>
                <a:schemeClr val="accent5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巴西!$A$485:$A$584</c:f>
              <c:numCache>
                <c:formatCode>m/d/yyyy</c:formatCode>
                <c:ptCount val="100"/>
                <c:pt idx="0">
                  <c:v>44370</c:v>
                </c:pt>
                <c:pt idx="1">
                  <c:v>44371</c:v>
                </c:pt>
                <c:pt idx="2">
                  <c:v>44372</c:v>
                </c:pt>
                <c:pt idx="3">
                  <c:v>44373</c:v>
                </c:pt>
                <c:pt idx="4">
                  <c:v>44374</c:v>
                </c:pt>
                <c:pt idx="5">
                  <c:v>44375</c:v>
                </c:pt>
                <c:pt idx="6">
                  <c:v>44376</c:v>
                </c:pt>
                <c:pt idx="7">
                  <c:v>44377</c:v>
                </c:pt>
                <c:pt idx="8">
                  <c:v>44378</c:v>
                </c:pt>
                <c:pt idx="9">
                  <c:v>44379</c:v>
                </c:pt>
                <c:pt idx="10">
                  <c:v>44380</c:v>
                </c:pt>
                <c:pt idx="11">
                  <c:v>44381</c:v>
                </c:pt>
                <c:pt idx="12">
                  <c:v>44382</c:v>
                </c:pt>
                <c:pt idx="13">
                  <c:v>44383</c:v>
                </c:pt>
                <c:pt idx="14">
                  <c:v>44384</c:v>
                </c:pt>
                <c:pt idx="15">
                  <c:v>44385</c:v>
                </c:pt>
                <c:pt idx="16">
                  <c:v>44386</c:v>
                </c:pt>
                <c:pt idx="17">
                  <c:v>44387</c:v>
                </c:pt>
                <c:pt idx="18">
                  <c:v>44388</c:v>
                </c:pt>
                <c:pt idx="19">
                  <c:v>44389</c:v>
                </c:pt>
                <c:pt idx="20">
                  <c:v>44390</c:v>
                </c:pt>
                <c:pt idx="21">
                  <c:v>44391</c:v>
                </c:pt>
                <c:pt idx="22">
                  <c:v>44392</c:v>
                </c:pt>
                <c:pt idx="23">
                  <c:v>44393</c:v>
                </c:pt>
                <c:pt idx="24">
                  <c:v>44394</c:v>
                </c:pt>
                <c:pt idx="25">
                  <c:v>44395</c:v>
                </c:pt>
                <c:pt idx="26">
                  <c:v>44396</c:v>
                </c:pt>
                <c:pt idx="27">
                  <c:v>44397</c:v>
                </c:pt>
                <c:pt idx="28">
                  <c:v>44398</c:v>
                </c:pt>
                <c:pt idx="29">
                  <c:v>44399</c:v>
                </c:pt>
                <c:pt idx="30">
                  <c:v>44400</c:v>
                </c:pt>
                <c:pt idx="31">
                  <c:v>44401</c:v>
                </c:pt>
                <c:pt idx="32">
                  <c:v>44402</c:v>
                </c:pt>
                <c:pt idx="33">
                  <c:v>44403</c:v>
                </c:pt>
                <c:pt idx="34">
                  <c:v>44404</c:v>
                </c:pt>
                <c:pt idx="35">
                  <c:v>44405</c:v>
                </c:pt>
                <c:pt idx="36">
                  <c:v>44406</c:v>
                </c:pt>
                <c:pt idx="37">
                  <c:v>44407</c:v>
                </c:pt>
                <c:pt idx="38">
                  <c:v>44408</c:v>
                </c:pt>
                <c:pt idx="39">
                  <c:v>44409</c:v>
                </c:pt>
                <c:pt idx="40">
                  <c:v>44410</c:v>
                </c:pt>
                <c:pt idx="41">
                  <c:v>44411</c:v>
                </c:pt>
                <c:pt idx="42">
                  <c:v>44412</c:v>
                </c:pt>
                <c:pt idx="43">
                  <c:v>44413</c:v>
                </c:pt>
                <c:pt idx="44">
                  <c:v>44414</c:v>
                </c:pt>
                <c:pt idx="45">
                  <c:v>44415</c:v>
                </c:pt>
                <c:pt idx="46">
                  <c:v>44416</c:v>
                </c:pt>
                <c:pt idx="47">
                  <c:v>44417</c:v>
                </c:pt>
                <c:pt idx="48">
                  <c:v>44418</c:v>
                </c:pt>
                <c:pt idx="49">
                  <c:v>44419</c:v>
                </c:pt>
                <c:pt idx="50">
                  <c:v>44420</c:v>
                </c:pt>
                <c:pt idx="51">
                  <c:v>44421</c:v>
                </c:pt>
                <c:pt idx="52">
                  <c:v>44422</c:v>
                </c:pt>
                <c:pt idx="53">
                  <c:v>44423</c:v>
                </c:pt>
                <c:pt idx="54">
                  <c:v>44424</c:v>
                </c:pt>
                <c:pt idx="55">
                  <c:v>44425</c:v>
                </c:pt>
                <c:pt idx="56">
                  <c:v>44426</c:v>
                </c:pt>
                <c:pt idx="57">
                  <c:v>44427</c:v>
                </c:pt>
                <c:pt idx="58">
                  <c:v>44428</c:v>
                </c:pt>
                <c:pt idx="59">
                  <c:v>44429</c:v>
                </c:pt>
                <c:pt idx="60">
                  <c:v>44430</c:v>
                </c:pt>
                <c:pt idx="61">
                  <c:v>44431</c:v>
                </c:pt>
                <c:pt idx="62">
                  <c:v>44432</c:v>
                </c:pt>
                <c:pt idx="63">
                  <c:v>44433</c:v>
                </c:pt>
                <c:pt idx="64">
                  <c:v>44434</c:v>
                </c:pt>
                <c:pt idx="65">
                  <c:v>44435</c:v>
                </c:pt>
                <c:pt idx="66">
                  <c:v>44436</c:v>
                </c:pt>
                <c:pt idx="67">
                  <c:v>44437</c:v>
                </c:pt>
                <c:pt idx="68">
                  <c:v>44438</c:v>
                </c:pt>
                <c:pt idx="69">
                  <c:v>44439</c:v>
                </c:pt>
                <c:pt idx="70">
                  <c:v>44440</c:v>
                </c:pt>
                <c:pt idx="71">
                  <c:v>44441</c:v>
                </c:pt>
                <c:pt idx="72">
                  <c:v>44442</c:v>
                </c:pt>
                <c:pt idx="73">
                  <c:v>44443</c:v>
                </c:pt>
                <c:pt idx="74">
                  <c:v>44444</c:v>
                </c:pt>
                <c:pt idx="75">
                  <c:v>44445</c:v>
                </c:pt>
                <c:pt idx="76">
                  <c:v>44446</c:v>
                </c:pt>
                <c:pt idx="77">
                  <c:v>44447</c:v>
                </c:pt>
                <c:pt idx="78">
                  <c:v>44448</c:v>
                </c:pt>
                <c:pt idx="79">
                  <c:v>44449</c:v>
                </c:pt>
                <c:pt idx="80">
                  <c:v>44450</c:v>
                </c:pt>
                <c:pt idx="81">
                  <c:v>44451</c:v>
                </c:pt>
                <c:pt idx="82">
                  <c:v>44452</c:v>
                </c:pt>
                <c:pt idx="83">
                  <c:v>44453</c:v>
                </c:pt>
                <c:pt idx="84">
                  <c:v>44454</c:v>
                </c:pt>
                <c:pt idx="85">
                  <c:v>44455</c:v>
                </c:pt>
                <c:pt idx="86">
                  <c:v>44456</c:v>
                </c:pt>
                <c:pt idx="87">
                  <c:v>44457</c:v>
                </c:pt>
                <c:pt idx="88">
                  <c:v>44458</c:v>
                </c:pt>
                <c:pt idx="89">
                  <c:v>44459</c:v>
                </c:pt>
                <c:pt idx="90">
                  <c:v>44460</c:v>
                </c:pt>
                <c:pt idx="91">
                  <c:v>44461</c:v>
                </c:pt>
                <c:pt idx="92">
                  <c:v>44462</c:v>
                </c:pt>
                <c:pt idx="93">
                  <c:v>44463</c:v>
                </c:pt>
                <c:pt idx="94">
                  <c:v>44464</c:v>
                </c:pt>
                <c:pt idx="95">
                  <c:v>44465</c:v>
                </c:pt>
                <c:pt idx="96">
                  <c:v>44466</c:v>
                </c:pt>
                <c:pt idx="97">
                  <c:v>44467</c:v>
                </c:pt>
                <c:pt idx="98">
                  <c:v>44468</c:v>
                </c:pt>
                <c:pt idx="99">
                  <c:v>44469</c:v>
                </c:pt>
              </c:numCache>
            </c:numRef>
          </c:xVal>
          <c:yVal>
            <c:numRef>
              <c:f>巴西!$K$485:$K$584</c:f>
              <c:numCache>
                <c:formatCode>General</c:formatCode>
                <c:ptCount val="100"/>
                <c:pt idx="0">
                  <c:v>116026.88830856</c:v>
                </c:pt>
                <c:pt idx="1">
                  <c:v>55833.704078347502</c:v>
                </c:pt>
                <c:pt idx="2">
                  <c:v>56823.825254853</c:v>
                </c:pt>
                <c:pt idx="3">
                  <c:v>58790.679978471999</c:v>
                </c:pt>
                <c:pt idx="4">
                  <c:v>56698.390794537198</c:v>
                </c:pt>
                <c:pt idx="5">
                  <c:v>53815.159119224903</c:v>
                </c:pt>
                <c:pt idx="6">
                  <c:v>54424.683777481303</c:v>
                </c:pt>
                <c:pt idx="7">
                  <c:v>52393.044034538201</c:v>
                </c:pt>
                <c:pt idx="8">
                  <c:v>51786.665366785601</c:v>
                </c:pt>
                <c:pt idx="9">
                  <c:v>51248.193328791203</c:v>
                </c:pt>
                <c:pt idx="10">
                  <c:v>53181.155377491297</c:v>
                </c:pt>
                <c:pt idx="11">
                  <c:v>51328.257592848597</c:v>
                </c:pt>
                <c:pt idx="12">
                  <c:v>46896.0651373254</c:v>
                </c:pt>
                <c:pt idx="13">
                  <c:v>47555.940170681803</c:v>
                </c:pt>
                <c:pt idx="14">
                  <c:v>46972.708343748702</c:v>
                </c:pt>
                <c:pt idx="15">
                  <c:v>47102.900944840199</c:v>
                </c:pt>
                <c:pt idx="16">
                  <c:v>47158.008983409403</c:v>
                </c:pt>
                <c:pt idx="17">
                  <c:v>45192.798249566898</c:v>
                </c:pt>
                <c:pt idx="18">
                  <c:v>46201.0976704567</c:v>
                </c:pt>
                <c:pt idx="19">
                  <c:v>45169.637821237702</c:v>
                </c:pt>
                <c:pt idx="20">
                  <c:v>45962.7848188719</c:v>
                </c:pt>
                <c:pt idx="21">
                  <c:v>48283.779029003003</c:v>
                </c:pt>
                <c:pt idx="22">
                  <c:v>48833.498983904501</c:v>
                </c:pt>
                <c:pt idx="23">
                  <c:v>48819.2744945745</c:v>
                </c:pt>
                <c:pt idx="24">
                  <c:v>41894.9401138455</c:v>
                </c:pt>
                <c:pt idx="25">
                  <c:v>40518.209285358098</c:v>
                </c:pt>
                <c:pt idx="26">
                  <c:v>38027.688885658499</c:v>
                </c:pt>
                <c:pt idx="27">
                  <c:v>39470.750844750699</c:v>
                </c:pt>
                <c:pt idx="28">
                  <c:v>38940.043218205203</c:v>
                </c:pt>
                <c:pt idx="29">
                  <c:v>41621.70759346</c:v>
                </c:pt>
                <c:pt idx="30">
                  <c:v>39498.285710010103</c:v>
                </c:pt>
                <c:pt idx="31">
                  <c:v>39100.432416709598</c:v>
                </c:pt>
                <c:pt idx="32">
                  <c:v>39435.475389335901</c:v>
                </c:pt>
                <c:pt idx="33">
                  <c:v>37335.499851331202</c:v>
                </c:pt>
                <c:pt idx="34">
                  <c:v>39033.142282190303</c:v>
                </c:pt>
                <c:pt idx="35">
                  <c:v>36537.447221522001</c:v>
                </c:pt>
                <c:pt idx="36">
                  <c:v>32554.305033835401</c:v>
                </c:pt>
                <c:pt idx="37">
                  <c:v>34090.584303022901</c:v>
                </c:pt>
                <c:pt idx="38">
                  <c:v>33720.316473858897</c:v>
                </c:pt>
                <c:pt idx="39">
                  <c:v>31174.157632811701</c:v>
                </c:pt>
                <c:pt idx="40">
                  <c:v>30749.7114286951</c:v>
                </c:pt>
                <c:pt idx="41">
                  <c:v>33760.791786533198</c:v>
                </c:pt>
                <c:pt idx="42">
                  <c:v>30256.474819181502</c:v>
                </c:pt>
                <c:pt idx="43">
                  <c:v>29614.1315311443</c:v>
                </c:pt>
                <c:pt idx="44">
                  <c:v>30215.508229370898</c:v>
                </c:pt>
                <c:pt idx="45">
                  <c:v>30225.902390130901</c:v>
                </c:pt>
                <c:pt idx="46">
                  <c:v>29936.5226242801</c:v>
                </c:pt>
                <c:pt idx="47">
                  <c:v>29012.514007312799</c:v>
                </c:pt>
                <c:pt idx="48">
                  <c:v>31670.117809945401</c:v>
                </c:pt>
                <c:pt idx="49">
                  <c:v>33204.180122689897</c:v>
                </c:pt>
                <c:pt idx="50">
                  <c:v>26827.9767278816</c:v>
                </c:pt>
                <c:pt idx="51">
                  <c:v>26405.782813770202</c:v>
                </c:pt>
                <c:pt idx="52">
                  <c:v>26888.156259711701</c:v>
                </c:pt>
                <c:pt idx="53">
                  <c:v>25929.734129057299</c:v>
                </c:pt>
                <c:pt idx="54">
                  <c:v>25782.204070977801</c:v>
                </c:pt>
                <c:pt idx="55">
                  <c:v>29872.192808567801</c:v>
                </c:pt>
                <c:pt idx="56">
                  <c:v>29514.786992640598</c:v>
                </c:pt>
                <c:pt idx="57">
                  <c:v>29823.136881089398</c:v>
                </c:pt>
                <c:pt idx="58">
                  <c:v>29993.126367797799</c:v>
                </c:pt>
                <c:pt idx="59">
                  <c:v>29176.774378678801</c:v>
                </c:pt>
                <c:pt idx="60">
                  <c:v>29063.960658862601</c:v>
                </c:pt>
                <c:pt idx="61">
                  <c:v>26846.316543879901</c:v>
                </c:pt>
                <c:pt idx="62">
                  <c:v>28975.848596956199</c:v>
                </c:pt>
                <c:pt idx="63">
                  <c:v>30158.428896550799</c:v>
                </c:pt>
                <c:pt idx="64">
                  <c:v>31374.2404311756</c:v>
                </c:pt>
                <c:pt idx="65">
                  <c:v>25635.3542725343</c:v>
                </c:pt>
                <c:pt idx="66">
                  <c:v>21933.9614534088</c:v>
                </c:pt>
                <c:pt idx="67">
                  <c:v>22243.985856288102</c:v>
                </c:pt>
                <c:pt idx="68">
                  <c:v>20600.022036637802</c:v>
                </c:pt>
                <c:pt idx="69">
                  <c:v>21342.992377819599</c:v>
                </c:pt>
                <c:pt idx="70">
                  <c:v>21522.780850093299</c:v>
                </c:pt>
                <c:pt idx="71">
                  <c:v>22608.868725773398</c:v>
                </c:pt>
                <c:pt idx="72">
                  <c:v>23648.099171129899</c:v>
                </c:pt>
                <c:pt idx="73">
                  <c:v>24659.331451469901</c:v>
                </c:pt>
                <c:pt idx="74">
                  <c:v>22533.857325222099</c:v>
                </c:pt>
                <c:pt idx="75">
                  <c:v>21175.438075727401</c:v>
                </c:pt>
                <c:pt idx="76">
                  <c:v>20241.6014566261</c:v>
                </c:pt>
                <c:pt idx="77">
                  <c:v>20157.643190860399</c:v>
                </c:pt>
                <c:pt idx="78">
                  <c:v>22295.062550124501</c:v>
                </c:pt>
                <c:pt idx="79">
                  <c:v>22862.928030411498</c:v>
                </c:pt>
                <c:pt idx="80">
                  <c:v>23824.197044115699</c:v>
                </c:pt>
                <c:pt idx="81">
                  <c:v>23478.931621021198</c:v>
                </c:pt>
                <c:pt idx="82">
                  <c:v>21278.656813335801</c:v>
                </c:pt>
                <c:pt idx="83">
                  <c:v>23765.863612377299</c:v>
                </c:pt>
                <c:pt idx="84">
                  <c:v>22365.931580225799</c:v>
                </c:pt>
                <c:pt idx="85">
                  <c:v>20363.272449212</c:v>
                </c:pt>
                <c:pt idx="86">
                  <c:v>19700.163919274499</c:v>
                </c:pt>
                <c:pt idx="87">
                  <c:v>20070.700353597898</c:v>
                </c:pt>
                <c:pt idx="88">
                  <c:v>20231.866120839801</c:v>
                </c:pt>
                <c:pt idx="89">
                  <c:v>20299.6999971804</c:v>
                </c:pt>
                <c:pt idx="90">
                  <c:v>21386.539616435999</c:v>
                </c:pt>
                <c:pt idx="91">
                  <c:v>22323.864724133498</c:v>
                </c:pt>
                <c:pt idx="92">
                  <c:v>18454.2201987015</c:v>
                </c:pt>
                <c:pt idx="93">
                  <c:v>18943.643754659101</c:v>
                </c:pt>
                <c:pt idx="94">
                  <c:v>20280.415706706099</c:v>
                </c:pt>
                <c:pt idx="95">
                  <c:v>20034.642592702501</c:v>
                </c:pt>
                <c:pt idx="96">
                  <c:v>19515.956994018201</c:v>
                </c:pt>
                <c:pt idx="97">
                  <c:v>22753.7327795167</c:v>
                </c:pt>
                <c:pt idx="98">
                  <c:v>22973.3114101008</c:v>
                </c:pt>
                <c:pt idx="99">
                  <c:v>19511.1560453573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31200"/>
        <c:axId val="153131776"/>
      </c:scatterChart>
      <c:valAx>
        <c:axId val="153131200"/>
        <c:scaling>
          <c:orientation val="minMax"/>
          <c:max val="44469"/>
          <c:min val="4388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3131776"/>
        <c:crosses val="autoZero"/>
        <c:crossBetween val="midCat"/>
        <c:majorUnit val="115"/>
      </c:valAx>
      <c:valAx>
        <c:axId val="1531317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Daily New Cases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444801172283434E-4"/>
              <c:y val="0.322016956842284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3131200"/>
        <c:crosses val="autoZero"/>
        <c:crossBetween val="midCat"/>
        <c:dispUnits>
          <c:builtInUnit val="tenThousands"/>
          <c:dispUnitsLbl>
            <c:layout/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1383490482847036"/>
          <c:y val="6.9679644244358477E-2"/>
          <c:w val="0.51468178152483335"/>
          <c:h val="0.3851147710476324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'3'!$F$2:$F$105</c:f>
              <c:numCache>
                <c:formatCode>General</c:formatCode>
                <c:ptCount val="104"/>
                <c:pt idx="0">
                  <c:v>69074</c:v>
                </c:pt>
                <c:pt idx="1">
                  <c:v>57837</c:v>
                </c:pt>
                <c:pt idx="2">
                  <c:v>52383</c:v>
                </c:pt>
                <c:pt idx="3">
                  <c:v>45392</c:v>
                </c:pt>
                <c:pt idx="4">
                  <c:v>25800</c:v>
                </c:pt>
                <c:pt idx="5">
                  <c:v>16641</c:v>
                </c:pt>
                <c:pt idx="6">
                  <c:v>51603</c:v>
                </c:pt>
                <c:pt idx="7">
                  <c:v>57152</c:v>
                </c:pt>
                <c:pt idx="8">
                  <c:v>53139</c:v>
                </c:pt>
                <c:pt idx="9">
                  <c:v>50230</c:v>
                </c:pt>
                <c:pt idx="10">
                  <c:v>49970</c:v>
                </c:pt>
                <c:pt idx="11">
                  <c:v>23010</c:v>
                </c:pt>
                <c:pt idx="12">
                  <c:v>22048</c:v>
                </c:pt>
                <c:pt idx="13">
                  <c:v>52160</c:v>
                </c:pt>
                <c:pt idx="14">
                  <c:v>55155</c:v>
                </c:pt>
                <c:pt idx="15">
                  <c:v>60091</c:v>
                </c:pt>
                <c:pt idx="16">
                  <c:v>50644</c:v>
                </c:pt>
                <c:pt idx="17">
                  <c:v>41576</c:v>
                </c:pt>
                <c:pt idx="18">
                  <c:v>23101</c:v>
                </c:pt>
                <c:pt idx="19">
                  <c:v>19373</c:v>
                </c:pt>
                <c:pt idx="20">
                  <c:v>47784</c:v>
                </c:pt>
                <c:pt idx="21">
                  <c:v>49298</c:v>
                </c:pt>
                <c:pt idx="22">
                  <c:v>45323</c:v>
                </c:pt>
                <c:pt idx="23">
                  <c:v>30355</c:v>
                </c:pt>
                <c:pt idx="24">
                  <c:v>50032</c:v>
                </c:pt>
                <c:pt idx="25">
                  <c:v>23421</c:v>
                </c:pt>
                <c:pt idx="26">
                  <c:v>17078</c:v>
                </c:pt>
                <c:pt idx="27">
                  <c:v>47134</c:v>
                </c:pt>
                <c:pt idx="28">
                  <c:v>47161</c:v>
                </c:pt>
                <c:pt idx="29">
                  <c:v>44235</c:v>
                </c:pt>
                <c:pt idx="30">
                  <c:v>43412</c:v>
                </c:pt>
                <c:pt idx="31">
                  <c:v>41350</c:v>
                </c:pt>
                <c:pt idx="32">
                  <c:v>16158</c:v>
                </c:pt>
                <c:pt idx="33">
                  <c:v>45961</c:v>
                </c:pt>
                <c:pt idx="34">
                  <c:v>42659</c:v>
                </c:pt>
                <c:pt idx="35">
                  <c:v>46934</c:v>
                </c:pt>
                <c:pt idx="36">
                  <c:v>43773</c:v>
                </c:pt>
                <c:pt idx="37">
                  <c:v>50163</c:v>
                </c:pt>
                <c:pt idx="38">
                  <c:v>31199</c:v>
                </c:pt>
                <c:pt idx="39">
                  <c:v>14521</c:v>
                </c:pt>
                <c:pt idx="40">
                  <c:v>10273</c:v>
                </c:pt>
                <c:pt idx="41">
                  <c:v>14279</c:v>
                </c:pt>
                <c:pt idx="42">
                  <c:v>35816</c:v>
                </c:pt>
                <c:pt idx="43">
                  <c:v>40557</c:v>
                </c:pt>
                <c:pt idx="44">
                  <c:v>43718</c:v>
                </c:pt>
                <c:pt idx="45">
                  <c:v>33523</c:v>
                </c:pt>
                <c:pt idx="46">
                  <c:v>14768</c:v>
                </c:pt>
                <c:pt idx="47">
                  <c:v>15155</c:v>
                </c:pt>
                <c:pt idx="48">
                  <c:v>36653</c:v>
                </c:pt>
                <c:pt idx="49">
                  <c:v>36820</c:v>
                </c:pt>
                <c:pt idx="50">
                  <c:v>36303</c:v>
                </c:pt>
                <c:pt idx="51">
                  <c:v>39797</c:v>
                </c:pt>
                <c:pt idx="52">
                  <c:v>33057</c:v>
                </c:pt>
                <c:pt idx="53">
                  <c:v>16389</c:v>
                </c:pt>
                <c:pt idx="54">
                  <c:v>13411</c:v>
                </c:pt>
                <c:pt idx="55">
                  <c:v>33324</c:v>
                </c:pt>
                <c:pt idx="56">
                  <c:v>0</c:v>
                </c:pt>
                <c:pt idx="57">
                  <c:v>66338</c:v>
                </c:pt>
                <c:pt idx="58">
                  <c:v>31911</c:v>
                </c:pt>
                <c:pt idx="59">
                  <c:v>28378</c:v>
                </c:pt>
                <c:pt idx="60">
                  <c:v>14318</c:v>
                </c:pt>
                <c:pt idx="61">
                  <c:v>13155</c:v>
                </c:pt>
                <c:pt idx="62">
                  <c:v>32058</c:v>
                </c:pt>
                <c:pt idx="63">
                  <c:v>33413</c:v>
                </c:pt>
                <c:pt idx="64">
                  <c:v>36157</c:v>
                </c:pt>
                <c:pt idx="65">
                  <c:v>0</c:v>
                </c:pt>
                <c:pt idx="66">
                  <c:v>59741</c:v>
                </c:pt>
                <c:pt idx="67">
                  <c:v>8456</c:v>
                </c:pt>
                <c:pt idx="68">
                  <c:v>11946</c:v>
                </c:pt>
                <c:pt idx="69">
                  <c:v>41906</c:v>
                </c:pt>
                <c:pt idx="70">
                  <c:v>31553</c:v>
                </c:pt>
                <c:pt idx="71">
                  <c:v>27750</c:v>
                </c:pt>
                <c:pt idx="72">
                  <c:v>27444</c:v>
                </c:pt>
                <c:pt idx="73">
                  <c:v>26749</c:v>
                </c:pt>
                <c:pt idx="74">
                  <c:v>12342</c:v>
                </c:pt>
                <c:pt idx="75">
                  <c:v>8429</c:v>
                </c:pt>
                <c:pt idx="76">
                  <c:v>10220</c:v>
                </c:pt>
                <c:pt idx="77">
                  <c:v>27235</c:v>
                </c:pt>
                <c:pt idx="78">
                  <c:v>28523</c:v>
                </c:pt>
                <c:pt idx="79">
                  <c:v>30914</c:v>
                </c:pt>
                <c:pt idx="80">
                  <c:v>24062</c:v>
                </c:pt>
                <c:pt idx="81">
                  <c:v>0</c:v>
                </c:pt>
                <c:pt idx="82">
                  <c:v>26365</c:v>
                </c:pt>
                <c:pt idx="83">
                  <c:v>23227</c:v>
                </c:pt>
                <c:pt idx="84">
                  <c:v>24818</c:v>
                </c:pt>
                <c:pt idx="85">
                  <c:v>24858</c:v>
                </c:pt>
                <c:pt idx="86">
                  <c:v>30026</c:v>
                </c:pt>
                <c:pt idx="87">
                  <c:v>26979</c:v>
                </c:pt>
                <c:pt idx="88">
                  <c:v>13493</c:v>
                </c:pt>
                <c:pt idx="89">
                  <c:v>15726</c:v>
                </c:pt>
                <c:pt idx="90">
                  <c:v>29787</c:v>
                </c:pt>
                <c:pt idx="91">
                  <c:v>28629</c:v>
                </c:pt>
                <c:pt idx="92">
                  <c:v>26106</c:v>
                </c:pt>
                <c:pt idx="93">
                  <c:v>22282</c:v>
                </c:pt>
                <c:pt idx="94">
                  <c:v>18947</c:v>
                </c:pt>
                <c:pt idx="95">
                  <c:v>10100</c:v>
                </c:pt>
                <c:pt idx="96">
                  <c:v>8501</c:v>
                </c:pt>
                <c:pt idx="97">
                  <c:v>11843</c:v>
                </c:pt>
                <c:pt idx="98">
                  <c:v>23976</c:v>
                </c:pt>
                <c:pt idx="99">
                  <c:v>0</c:v>
                </c:pt>
                <c:pt idx="100">
                  <c:v>41156</c:v>
                </c:pt>
                <c:pt idx="101">
                  <c:v>22380</c:v>
                </c:pt>
                <c:pt idx="102">
                  <c:v>10554</c:v>
                </c:pt>
                <c:pt idx="103">
                  <c:v>10917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'3'!$Y$2:$Y$105</c:f>
              <c:numCache>
                <c:formatCode>General</c:formatCode>
                <c:ptCount val="104"/>
                <c:pt idx="0">
                  <c:v>44448.67527</c:v>
                </c:pt>
                <c:pt idx="1">
                  <c:v>44787.680229556201</c:v>
                </c:pt>
                <c:pt idx="2">
                  <c:v>44372.3267115454</c:v>
                </c:pt>
                <c:pt idx="3">
                  <c:v>44538.966385067302</c:v>
                </c:pt>
                <c:pt idx="4">
                  <c:v>45238.370760247097</c:v>
                </c:pt>
                <c:pt idx="5">
                  <c:v>45152.1293779392</c:v>
                </c:pt>
                <c:pt idx="6">
                  <c:v>45653.222607129603</c:v>
                </c:pt>
                <c:pt idx="7">
                  <c:v>43160.5971812274</c:v>
                </c:pt>
                <c:pt idx="8">
                  <c:v>43306.444534656497</c:v>
                </c:pt>
                <c:pt idx="9">
                  <c:v>43433.063587073702</c:v>
                </c:pt>
                <c:pt idx="10">
                  <c:v>42273.204552294199</c:v>
                </c:pt>
                <c:pt idx="11">
                  <c:v>42005.283587119498</c:v>
                </c:pt>
                <c:pt idx="12">
                  <c:v>42171.970609117503</c:v>
                </c:pt>
                <c:pt idx="13">
                  <c:v>43156.453271136903</c:v>
                </c:pt>
                <c:pt idx="14">
                  <c:v>40619.993660546803</c:v>
                </c:pt>
                <c:pt idx="15">
                  <c:v>39679.204419190602</c:v>
                </c:pt>
                <c:pt idx="16">
                  <c:v>41031.765789352401</c:v>
                </c:pt>
                <c:pt idx="17">
                  <c:v>39967.212969029002</c:v>
                </c:pt>
                <c:pt idx="18">
                  <c:v>40096.813685263201</c:v>
                </c:pt>
                <c:pt idx="19">
                  <c:v>41468.730785862397</c:v>
                </c:pt>
                <c:pt idx="20">
                  <c:v>41235.379437060597</c:v>
                </c:pt>
                <c:pt idx="21">
                  <c:v>39105.794971243697</c:v>
                </c:pt>
                <c:pt idx="22">
                  <c:v>37977.884679579598</c:v>
                </c:pt>
                <c:pt idx="23">
                  <c:v>39473.006017637097</c:v>
                </c:pt>
                <c:pt idx="24">
                  <c:v>39153.481305678397</c:v>
                </c:pt>
                <c:pt idx="25">
                  <c:v>38864.779314710999</c:v>
                </c:pt>
                <c:pt idx="26">
                  <c:v>39449.8309069795</c:v>
                </c:pt>
                <c:pt idx="27">
                  <c:v>38934.838003450102</c:v>
                </c:pt>
                <c:pt idx="28">
                  <c:v>38037.364892693302</c:v>
                </c:pt>
                <c:pt idx="29">
                  <c:v>37608.923965487003</c:v>
                </c:pt>
                <c:pt idx="30">
                  <c:v>36749.920993093801</c:v>
                </c:pt>
                <c:pt idx="31">
                  <c:v>35516.7991285608</c:v>
                </c:pt>
                <c:pt idx="32">
                  <c:v>34769.625622412903</c:v>
                </c:pt>
                <c:pt idx="33">
                  <c:v>34549.399879318698</c:v>
                </c:pt>
                <c:pt idx="34">
                  <c:v>35410.866439602301</c:v>
                </c:pt>
                <c:pt idx="35">
                  <c:v>36013.201634195597</c:v>
                </c:pt>
                <c:pt idx="36">
                  <c:v>35417.618624699098</c:v>
                </c:pt>
                <c:pt idx="37">
                  <c:v>34524.726141625099</c:v>
                </c:pt>
                <c:pt idx="38">
                  <c:v>33363.336150173804</c:v>
                </c:pt>
                <c:pt idx="39">
                  <c:v>32078.960748416099</c:v>
                </c:pt>
                <c:pt idx="40">
                  <c:v>34195.237616422797</c:v>
                </c:pt>
                <c:pt idx="41">
                  <c:v>33272.195286315597</c:v>
                </c:pt>
                <c:pt idx="42">
                  <c:v>33914.364886990399</c:v>
                </c:pt>
                <c:pt idx="43">
                  <c:v>32473.356533960799</c:v>
                </c:pt>
                <c:pt idx="44">
                  <c:v>32143.702351597502</c:v>
                </c:pt>
                <c:pt idx="45">
                  <c:v>31146.8607584733</c:v>
                </c:pt>
                <c:pt idx="46">
                  <c:v>30440.363919056701</c:v>
                </c:pt>
                <c:pt idx="47">
                  <c:v>30252.198490491799</c:v>
                </c:pt>
                <c:pt idx="48">
                  <c:v>30597.2394821339</c:v>
                </c:pt>
                <c:pt idx="49">
                  <c:v>30190.2174603237</c:v>
                </c:pt>
                <c:pt idx="50">
                  <c:v>31204.592701241399</c:v>
                </c:pt>
                <c:pt idx="51">
                  <c:v>29805.718373825999</c:v>
                </c:pt>
                <c:pt idx="52">
                  <c:v>29148.5056506209</c:v>
                </c:pt>
                <c:pt idx="53">
                  <c:v>26595.879339405299</c:v>
                </c:pt>
                <c:pt idx="54">
                  <c:v>27815.909522980299</c:v>
                </c:pt>
                <c:pt idx="55">
                  <c:v>30212.108848849501</c:v>
                </c:pt>
                <c:pt idx="56">
                  <c:v>28802.8370138516</c:v>
                </c:pt>
                <c:pt idx="57">
                  <c:v>28744.3728400849</c:v>
                </c:pt>
                <c:pt idx="58">
                  <c:v>28147.202016014198</c:v>
                </c:pt>
                <c:pt idx="59">
                  <c:v>27660.6372519059</c:v>
                </c:pt>
                <c:pt idx="60">
                  <c:v>26840.925803776299</c:v>
                </c:pt>
                <c:pt idx="61">
                  <c:v>26027.3693692413</c:v>
                </c:pt>
                <c:pt idx="62">
                  <c:v>26394.9111891129</c:v>
                </c:pt>
                <c:pt idx="63">
                  <c:v>25621.578873626899</c:v>
                </c:pt>
                <c:pt idx="64">
                  <c:v>26648.645051227501</c:v>
                </c:pt>
                <c:pt idx="65">
                  <c:v>25828.152051816702</c:v>
                </c:pt>
                <c:pt idx="66">
                  <c:v>24979.253925087</c:v>
                </c:pt>
                <c:pt idx="67">
                  <c:v>23020.0987815646</c:v>
                </c:pt>
                <c:pt idx="68">
                  <c:v>26204.2646498881</c:v>
                </c:pt>
                <c:pt idx="69">
                  <c:v>25848.056168430201</c:v>
                </c:pt>
                <c:pt idx="70">
                  <c:v>24437.714607677401</c:v>
                </c:pt>
                <c:pt idx="71">
                  <c:v>23470.096492087901</c:v>
                </c:pt>
                <c:pt idx="72">
                  <c:v>23381.163602118901</c:v>
                </c:pt>
                <c:pt idx="73">
                  <c:v>23924.353780557602</c:v>
                </c:pt>
                <c:pt idx="74">
                  <c:v>22200.550425160302</c:v>
                </c:pt>
                <c:pt idx="75">
                  <c:v>23968.300939757999</c:v>
                </c:pt>
                <c:pt idx="76">
                  <c:v>23924.171981255298</c:v>
                </c:pt>
                <c:pt idx="77">
                  <c:v>23199.499977875199</c:v>
                </c:pt>
                <c:pt idx="78">
                  <c:v>21755.686024495499</c:v>
                </c:pt>
                <c:pt idx="79">
                  <c:v>22079.669332353398</c:v>
                </c:pt>
                <c:pt idx="80">
                  <c:v>22050.4436917846</c:v>
                </c:pt>
                <c:pt idx="81">
                  <c:v>21749.889816379</c:v>
                </c:pt>
                <c:pt idx="82">
                  <c:v>22221.512118409399</c:v>
                </c:pt>
                <c:pt idx="83">
                  <c:v>21933.494723624801</c:v>
                </c:pt>
                <c:pt idx="84">
                  <c:v>20972.094739869201</c:v>
                </c:pt>
                <c:pt idx="85">
                  <c:v>20536.941959788201</c:v>
                </c:pt>
                <c:pt idx="86">
                  <c:v>20796.531768704001</c:v>
                </c:pt>
                <c:pt idx="87">
                  <c:v>20961.6040371454</c:v>
                </c:pt>
                <c:pt idx="88">
                  <c:v>20376.318323680101</c:v>
                </c:pt>
                <c:pt idx="89">
                  <c:v>19864.1409367056</c:v>
                </c:pt>
                <c:pt idx="90">
                  <c:v>20153.898042017001</c:v>
                </c:pt>
                <c:pt idx="91">
                  <c:v>19588.4464163722</c:v>
                </c:pt>
                <c:pt idx="92">
                  <c:v>18993.8254129546</c:v>
                </c:pt>
                <c:pt idx="93">
                  <c:v>18208.755355889101</c:v>
                </c:pt>
                <c:pt idx="94">
                  <c:v>18522.6809793996</c:v>
                </c:pt>
                <c:pt idx="95">
                  <c:v>18906.073869551601</c:v>
                </c:pt>
                <c:pt idx="96">
                  <c:v>18865.328914540401</c:v>
                </c:pt>
                <c:pt idx="97">
                  <c:v>18944.8739584301</c:v>
                </c:pt>
                <c:pt idx="98">
                  <c:v>18578.289720460602</c:v>
                </c:pt>
                <c:pt idx="99">
                  <c:v>17892.196234963201</c:v>
                </c:pt>
                <c:pt idx="100">
                  <c:v>17756.295212627399</c:v>
                </c:pt>
                <c:pt idx="101">
                  <c:v>17534.039055506299</c:v>
                </c:pt>
                <c:pt idx="102">
                  <c:v>17453.052399344699</c:v>
                </c:pt>
                <c:pt idx="103">
                  <c:v>17221.6804830213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36448"/>
        <c:axId val="227483648"/>
      </c:lineChart>
      <c:catAx>
        <c:axId val="24093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483648"/>
        <c:crosses val="autoZero"/>
        <c:auto val="1"/>
        <c:lblAlgn val="ctr"/>
        <c:lblOffset val="100"/>
        <c:noMultiLvlLbl val="0"/>
      </c:catAx>
      <c:valAx>
        <c:axId val="2274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3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7491690726159230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'4'!$F$2:$F$100</c:f>
              <c:numCache>
                <c:formatCode>General</c:formatCode>
                <c:ptCount val="99"/>
                <c:pt idx="0">
                  <c:v>10917</c:v>
                </c:pt>
                <c:pt idx="1">
                  <c:v>23973</c:v>
                </c:pt>
                <c:pt idx="2">
                  <c:v>48655</c:v>
                </c:pt>
                <c:pt idx="3">
                  <c:v>33922</c:v>
                </c:pt>
                <c:pt idx="4">
                  <c:v>29070</c:v>
                </c:pt>
                <c:pt idx="5">
                  <c:v>38307</c:v>
                </c:pt>
                <c:pt idx="6">
                  <c:v>14134</c:v>
                </c:pt>
                <c:pt idx="7">
                  <c:v>13371</c:v>
                </c:pt>
                <c:pt idx="8">
                  <c:v>35294</c:v>
                </c:pt>
                <c:pt idx="9">
                  <c:v>34091</c:v>
                </c:pt>
                <c:pt idx="10">
                  <c:v>35918</c:v>
                </c:pt>
                <c:pt idx="11">
                  <c:v>38397</c:v>
                </c:pt>
                <c:pt idx="12">
                  <c:v>32622</c:v>
                </c:pt>
                <c:pt idx="13">
                  <c:v>18615</c:v>
                </c:pt>
                <c:pt idx="14">
                  <c:v>16207</c:v>
                </c:pt>
                <c:pt idx="15">
                  <c:v>31100</c:v>
                </c:pt>
                <c:pt idx="16">
                  <c:v>47898</c:v>
                </c:pt>
                <c:pt idx="17">
                  <c:v>37614</c:v>
                </c:pt>
                <c:pt idx="18">
                  <c:v>34130</c:v>
                </c:pt>
                <c:pt idx="19">
                  <c:v>51922</c:v>
                </c:pt>
                <c:pt idx="20">
                  <c:v>24468</c:v>
                </c:pt>
                <c:pt idx="21">
                  <c:v>21138</c:v>
                </c:pt>
                <c:pt idx="22">
                  <c:v>50909</c:v>
                </c:pt>
                <c:pt idx="23">
                  <c:v>49863</c:v>
                </c:pt>
                <c:pt idx="24">
                  <c:v>50434</c:v>
                </c:pt>
                <c:pt idx="25">
                  <c:v>46884</c:v>
                </c:pt>
                <c:pt idx="26">
                  <c:v>43209</c:v>
                </c:pt>
                <c:pt idx="27">
                  <c:v>26363</c:v>
                </c:pt>
                <c:pt idx="28">
                  <c:v>20371</c:v>
                </c:pt>
                <c:pt idx="29">
                  <c:v>51088</c:v>
                </c:pt>
                <c:pt idx="30">
                  <c:v>53453</c:v>
                </c:pt>
                <c:pt idx="31">
                  <c:v>53347</c:v>
                </c:pt>
                <c:pt idx="32">
                  <c:v>54428</c:v>
                </c:pt>
                <c:pt idx="33">
                  <c:v>43900</c:v>
                </c:pt>
                <c:pt idx="34">
                  <c:v>21825</c:v>
                </c:pt>
                <c:pt idx="35">
                  <c:v>25193</c:v>
                </c:pt>
                <c:pt idx="36">
                  <c:v>42889</c:v>
                </c:pt>
                <c:pt idx="37">
                  <c:v>70574</c:v>
                </c:pt>
                <c:pt idx="38">
                  <c:v>69826</c:v>
                </c:pt>
                <c:pt idx="39">
                  <c:v>52544</c:v>
                </c:pt>
                <c:pt idx="40">
                  <c:v>50177</c:v>
                </c:pt>
                <c:pt idx="41">
                  <c:v>25445</c:v>
                </c:pt>
                <c:pt idx="42">
                  <c:v>25019</c:v>
                </c:pt>
                <c:pt idx="43">
                  <c:v>55202</c:v>
                </c:pt>
                <c:pt idx="44">
                  <c:v>46696</c:v>
                </c:pt>
                <c:pt idx="45">
                  <c:v>58428</c:v>
                </c:pt>
                <c:pt idx="46">
                  <c:v>24615</c:v>
                </c:pt>
                <c:pt idx="47">
                  <c:v>17246</c:v>
                </c:pt>
                <c:pt idx="48">
                  <c:v>18479</c:v>
                </c:pt>
                <c:pt idx="49">
                  <c:v>20548</c:v>
                </c:pt>
                <c:pt idx="50">
                  <c:v>58718</c:v>
                </c:pt>
                <c:pt idx="51">
                  <c:v>55649</c:v>
                </c:pt>
                <c:pt idx="52">
                  <c:v>56773</c:v>
                </c:pt>
                <c:pt idx="53">
                  <c:v>24605</c:v>
                </c:pt>
                <c:pt idx="54">
                  <c:v>15827</c:v>
                </c:pt>
                <c:pt idx="55">
                  <c:v>17341</c:v>
                </c:pt>
                <c:pt idx="56">
                  <c:v>20006</c:v>
                </c:pt>
                <c:pt idx="57">
                  <c:v>56648</c:v>
                </c:pt>
                <c:pt idx="58">
                  <c:v>63430</c:v>
                </c:pt>
                <c:pt idx="59">
                  <c:v>87843</c:v>
                </c:pt>
                <c:pt idx="60">
                  <c:v>52035</c:v>
                </c:pt>
                <c:pt idx="61">
                  <c:v>62290</c:v>
                </c:pt>
                <c:pt idx="62">
                  <c:v>29792</c:v>
                </c:pt>
                <c:pt idx="63">
                  <c:v>25822</c:v>
                </c:pt>
                <c:pt idx="64">
                  <c:v>64025</c:v>
                </c:pt>
                <c:pt idx="65">
                  <c:v>60899</c:v>
                </c:pt>
                <c:pt idx="66">
                  <c:v>67758</c:v>
                </c:pt>
                <c:pt idx="67">
                  <c:v>69198</c:v>
                </c:pt>
                <c:pt idx="68">
                  <c:v>61567</c:v>
                </c:pt>
                <c:pt idx="69">
                  <c:v>33040</c:v>
                </c:pt>
                <c:pt idx="70">
                  <c:v>23671</c:v>
                </c:pt>
                <c:pt idx="71">
                  <c:v>62094</c:v>
                </c:pt>
                <c:pt idx="72">
                  <c:v>64385</c:v>
                </c:pt>
                <c:pt idx="73">
                  <c:v>59119</c:v>
                </c:pt>
                <c:pt idx="74">
                  <c:v>56552</c:v>
                </c:pt>
                <c:pt idx="75">
                  <c:v>62334</c:v>
                </c:pt>
                <c:pt idx="76">
                  <c:v>28323</c:v>
                </c:pt>
                <c:pt idx="77">
                  <c:v>26816</c:v>
                </c:pt>
                <c:pt idx="78">
                  <c:v>61963</c:v>
                </c:pt>
                <c:pt idx="79">
                  <c:v>63520</c:v>
                </c:pt>
                <c:pt idx="80">
                  <c:v>61811</c:v>
                </c:pt>
                <c:pt idx="81">
                  <c:v>59826</c:v>
                </c:pt>
                <c:pt idx="82">
                  <c:v>58462</c:v>
                </c:pt>
                <c:pt idx="83">
                  <c:v>27756</c:v>
                </c:pt>
                <c:pt idx="84">
                  <c:v>24591</c:v>
                </c:pt>
                <c:pt idx="85">
                  <c:v>54096</c:v>
                </c:pt>
                <c:pt idx="86">
                  <c:v>56002</c:v>
                </c:pt>
                <c:pt idx="87">
                  <c:v>56873</c:v>
                </c:pt>
                <c:pt idx="88">
                  <c:v>50872</c:v>
                </c:pt>
                <c:pt idx="89">
                  <c:v>0</c:v>
                </c:pt>
                <c:pt idx="90">
                  <c:v>77475</c:v>
                </c:pt>
                <c:pt idx="91">
                  <c:v>0</c:v>
                </c:pt>
                <c:pt idx="92">
                  <c:v>74925</c:v>
                </c:pt>
                <c:pt idx="93">
                  <c:v>59602</c:v>
                </c:pt>
                <c:pt idx="94">
                  <c:v>54742</c:v>
                </c:pt>
                <c:pt idx="95">
                  <c:v>51546</c:v>
                </c:pt>
                <c:pt idx="96">
                  <c:v>44299</c:v>
                </c:pt>
                <c:pt idx="97">
                  <c:v>24759</c:v>
                </c:pt>
                <c:pt idx="98">
                  <c:v>32197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'4'!$G$2:$G$100</c:f>
              <c:numCache>
                <c:formatCode>General</c:formatCode>
                <c:ptCount val="99"/>
                <c:pt idx="0">
                  <c:v>18415.046994140299</c:v>
                </c:pt>
                <c:pt idx="1">
                  <c:v>23375.8448497674</c:v>
                </c:pt>
                <c:pt idx="2">
                  <c:v>31524.599458586101</c:v>
                </c:pt>
                <c:pt idx="3">
                  <c:v>50755.347902163099</c:v>
                </c:pt>
                <c:pt idx="4">
                  <c:v>36561.718681730199</c:v>
                </c:pt>
                <c:pt idx="5">
                  <c:v>38667.015677021504</c:v>
                </c:pt>
                <c:pt idx="6">
                  <c:v>35746.276891371897</c:v>
                </c:pt>
                <c:pt idx="7">
                  <c:v>26795.146589145901</c:v>
                </c:pt>
                <c:pt idx="8">
                  <c:v>38921.867524562898</c:v>
                </c:pt>
                <c:pt idx="9">
                  <c:v>31642.0750297007</c:v>
                </c:pt>
                <c:pt idx="10">
                  <c:v>32436.484785048298</c:v>
                </c:pt>
                <c:pt idx="11">
                  <c:v>36104.826836326101</c:v>
                </c:pt>
                <c:pt idx="12">
                  <c:v>26929.159730749801</c:v>
                </c:pt>
                <c:pt idx="13">
                  <c:v>26076.444396800602</c:v>
                </c:pt>
                <c:pt idx="14">
                  <c:v>23400.673357352101</c:v>
                </c:pt>
                <c:pt idx="15">
                  <c:v>28757.4910807304</c:v>
                </c:pt>
                <c:pt idx="16">
                  <c:v>29733.892037780701</c:v>
                </c:pt>
                <c:pt idx="17">
                  <c:v>35931.780800917499</c:v>
                </c:pt>
                <c:pt idx="18">
                  <c:v>42765.252520226401</c:v>
                </c:pt>
                <c:pt idx="19">
                  <c:v>45610.274690465398</c:v>
                </c:pt>
                <c:pt idx="20">
                  <c:v>32313.027503668502</c:v>
                </c:pt>
                <c:pt idx="21">
                  <c:v>30934.988377140799</c:v>
                </c:pt>
                <c:pt idx="22">
                  <c:v>46783.312974021697</c:v>
                </c:pt>
                <c:pt idx="23">
                  <c:v>41752.103010306702</c:v>
                </c:pt>
                <c:pt idx="24">
                  <c:v>36483.153358796102</c:v>
                </c:pt>
                <c:pt idx="25">
                  <c:v>38465.127699382901</c:v>
                </c:pt>
                <c:pt idx="26">
                  <c:v>37429.616139683603</c:v>
                </c:pt>
                <c:pt idx="27">
                  <c:v>28017.618799321201</c:v>
                </c:pt>
                <c:pt idx="28">
                  <c:v>26172.999193230298</c:v>
                </c:pt>
                <c:pt idx="29">
                  <c:v>37394.521405383901</c:v>
                </c:pt>
                <c:pt idx="30">
                  <c:v>39211.539380404</c:v>
                </c:pt>
                <c:pt idx="31">
                  <c:v>37575.139271091299</c:v>
                </c:pt>
                <c:pt idx="32">
                  <c:v>37260.713714128397</c:v>
                </c:pt>
                <c:pt idx="33">
                  <c:v>44689.3806954061</c:v>
                </c:pt>
                <c:pt idx="34">
                  <c:v>39985.074400631202</c:v>
                </c:pt>
                <c:pt idx="35">
                  <c:v>29503.362405173801</c:v>
                </c:pt>
                <c:pt idx="36">
                  <c:v>37213.968221866999</c:v>
                </c:pt>
                <c:pt idx="37">
                  <c:v>47870.307078845799</c:v>
                </c:pt>
                <c:pt idx="38">
                  <c:v>48853.316134716202</c:v>
                </c:pt>
                <c:pt idx="39">
                  <c:v>48307.329182753303</c:v>
                </c:pt>
                <c:pt idx="40">
                  <c:v>48820.928986213199</c:v>
                </c:pt>
                <c:pt idx="41">
                  <c:v>40753.961237459698</c:v>
                </c:pt>
                <c:pt idx="42">
                  <c:v>36037.547237294799</c:v>
                </c:pt>
                <c:pt idx="43">
                  <c:v>44335.380859516699</c:v>
                </c:pt>
                <c:pt idx="44">
                  <c:v>33307.383058873602</c:v>
                </c:pt>
                <c:pt idx="45">
                  <c:v>36092.699614619502</c:v>
                </c:pt>
                <c:pt idx="46">
                  <c:v>31063.415908600098</c:v>
                </c:pt>
                <c:pt idx="47">
                  <c:v>30215.5539458028</c:v>
                </c:pt>
                <c:pt idx="48">
                  <c:v>30613.689088853302</c:v>
                </c:pt>
                <c:pt idx="49">
                  <c:v>30383.166548860299</c:v>
                </c:pt>
                <c:pt idx="50">
                  <c:v>45922.904584620199</c:v>
                </c:pt>
                <c:pt idx="51">
                  <c:v>46127.496201296897</c:v>
                </c:pt>
                <c:pt idx="52">
                  <c:v>42976.010170341498</c:v>
                </c:pt>
                <c:pt idx="53">
                  <c:v>40015.029639228502</c:v>
                </c:pt>
                <c:pt idx="54">
                  <c:v>32941.425428178802</c:v>
                </c:pt>
                <c:pt idx="55">
                  <c:v>28772.072745854999</c:v>
                </c:pt>
                <c:pt idx="56">
                  <c:v>27974.742164898202</c:v>
                </c:pt>
                <c:pt idx="57">
                  <c:v>37901.111324567799</c:v>
                </c:pt>
                <c:pt idx="58">
                  <c:v>46382.795285103799</c:v>
                </c:pt>
                <c:pt idx="59">
                  <c:v>49525.447295311998</c:v>
                </c:pt>
                <c:pt idx="60">
                  <c:v>42860.925828697997</c:v>
                </c:pt>
                <c:pt idx="61">
                  <c:v>41772.841682207902</c:v>
                </c:pt>
                <c:pt idx="62">
                  <c:v>36416.663813364299</c:v>
                </c:pt>
                <c:pt idx="63">
                  <c:v>33032.253147193602</c:v>
                </c:pt>
                <c:pt idx="64">
                  <c:v>42873.072159631003</c:v>
                </c:pt>
                <c:pt idx="65">
                  <c:v>49541.670514821097</c:v>
                </c:pt>
                <c:pt idx="66">
                  <c:v>41345.580237280199</c:v>
                </c:pt>
                <c:pt idx="67">
                  <c:v>42718.334758292003</c:v>
                </c:pt>
                <c:pt idx="68">
                  <c:v>58156.321110063604</c:v>
                </c:pt>
                <c:pt idx="69">
                  <c:v>43903.860232613901</c:v>
                </c:pt>
                <c:pt idx="70">
                  <c:v>32230.602198514</c:v>
                </c:pt>
                <c:pt idx="71">
                  <c:v>41337.4633959442</c:v>
                </c:pt>
                <c:pt idx="72">
                  <c:v>41138.610264858398</c:v>
                </c:pt>
                <c:pt idx="73">
                  <c:v>40933.661375135198</c:v>
                </c:pt>
                <c:pt idx="74">
                  <c:v>45133.364649952899</c:v>
                </c:pt>
                <c:pt idx="75">
                  <c:v>46446.972144610401</c:v>
                </c:pt>
                <c:pt idx="76">
                  <c:v>45995.368861430798</c:v>
                </c:pt>
                <c:pt idx="77">
                  <c:v>40888.314032531896</c:v>
                </c:pt>
                <c:pt idx="78">
                  <c:v>45479.947502549003</c:v>
                </c:pt>
                <c:pt idx="79">
                  <c:v>62422.788624739202</c:v>
                </c:pt>
                <c:pt idx="80">
                  <c:v>64619.468455326401</c:v>
                </c:pt>
                <c:pt idx="81">
                  <c:v>57618.662225235399</c:v>
                </c:pt>
                <c:pt idx="82">
                  <c:v>67364.744461024005</c:v>
                </c:pt>
                <c:pt idx="83">
                  <c:v>68577.850022575702</c:v>
                </c:pt>
                <c:pt idx="84">
                  <c:v>42960.209106292103</c:v>
                </c:pt>
                <c:pt idx="85">
                  <c:v>56694.188026867901</c:v>
                </c:pt>
                <c:pt idx="86">
                  <c:v>66857.670648134401</c:v>
                </c:pt>
                <c:pt idx="87">
                  <c:v>64192.633909255601</c:v>
                </c:pt>
                <c:pt idx="88">
                  <c:v>53487.011630911999</c:v>
                </c:pt>
                <c:pt idx="89">
                  <c:v>51057.989860817601</c:v>
                </c:pt>
                <c:pt idx="90">
                  <c:v>43143.516839639997</c:v>
                </c:pt>
                <c:pt idx="91">
                  <c:v>39397.183688741599</c:v>
                </c:pt>
                <c:pt idx="92">
                  <c:v>49233.124694932398</c:v>
                </c:pt>
                <c:pt idx="93">
                  <c:v>50194.9228802453</c:v>
                </c:pt>
                <c:pt idx="94">
                  <c:v>53190.530537925697</c:v>
                </c:pt>
                <c:pt idx="95">
                  <c:v>66571.978623813004</c:v>
                </c:pt>
                <c:pt idx="96">
                  <c:v>70511.883274464402</c:v>
                </c:pt>
                <c:pt idx="97">
                  <c:v>58184.710198697503</c:v>
                </c:pt>
                <c:pt idx="98">
                  <c:v>44020.265583612301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14400"/>
        <c:axId val="227485952"/>
      </c:lineChart>
      <c:catAx>
        <c:axId val="2406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485952"/>
        <c:crosses val="autoZero"/>
        <c:auto val="1"/>
        <c:lblAlgn val="ctr"/>
        <c:lblOffset val="100"/>
        <c:noMultiLvlLbl val="0"/>
      </c:catAx>
      <c:valAx>
        <c:axId val="22748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61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405468066491698"/>
          <c:y val="7.8319845435987162E-2"/>
          <c:w val="0.23094531933508311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'4'!$F$2:$F$100</c:f>
              <c:numCache>
                <c:formatCode>General</c:formatCode>
                <c:ptCount val="99"/>
                <c:pt idx="0">
                  <c:v>10917</c:v>
                </c:pt>
                <c:pt idx="1">
                  <c:v>23973</c:v>
                </c:pt>
                <c:pt idx="2">
                  <c:v>48655</c:v>
                </c:pt>
                <c:pt idx="3">
                  <c:v>33922</c:v>
                </c:pt>
                <c:pt idx="4">
                  <c:v>29070</c:v>
                </c:pt>
                <c:pt idx="5">
                  <c:v>38307</c:v>
                </c:pt>
                <c:pt idx="6">
                  <c:v>14134</c:v>
                </c:pt>
                <c:pt idx="7">
                  <c:v>13371</c:v>
                </c:pt>
                <c:pt idx="8">
                  <c:v>35294</c:v>
                </c:pt>
                <c:pt idx="9">
                  <c:v>34091</c:v>
                </c:pt>
                <c:pt idx="10">
                  <c:v>35918</c:v>
                </c:pt>
                <c:pt idx="11">
                  <c:v>38397</c:v>
                </c:pt>
                <c:pt idx="12">
                  <c:v>32622</c:v>
                </c:pt>
                <c:pt idx="13">
                  <c:v>18615</c:v>
                </c:pt>
                <c:pt idx="14">
                  <c:v>16207</c:v>
                </c:pt>
                <c:pt idx="15">
                  <c:v>31100</c:v>
                </c:pt>
                <c:pt idx="16">
                  <c:v>47898</c:v>
                </c:pt>
                <c:pt idx="17">
                  <c:v>37614</c:v>
                </c:pt>
                <c:pt idx="18">
                  <c:v>34130</c:v>
                </c:pt>
                <c:pt idx="19">
                  <c:v>51922</c:v>
                </c:pt>
                <c:pt idx="20">
                  <c:v>24468</c:v>
                </c:pt>
                <c:pt idx="21">
                  <c:v>21138</c:v>
                </c:pt>
                <c:pt idx="22">
                  <c:v>50909</c:v>
                </c:pt>
                <c:pt idx="23">
                  <c:v>49863</c:v>
                </c:pt>
                <c:pt idx="24">
                  <c:v>50434</c:v>
                </c:pt>
                <c:pt idx="25">
                  <c:v>46884</c:v>
                </c:pt>
                <c:pt idx="26">
                  <c:v>43209</c:v>
                </c:pt>
                <c:pt idx="27">
                  <c:v>26363</c:v>
                </c:pt>
                <c:pt idx="28">
                  <c:v>20371</c:v>
                </c:pt>
                <c:pt idx="29">
                  <c:v>51088</c:v>
                </c:pt>
                <c:pt idx="30">
                  <c:v>53453</c:v>
                </c:pt>
                <c:pt idx="31">
                  <c:v>53347</c:v>
                </c:pt>
                <c:pt idx="32">
                  <c:v>54428</c:v>
                </c:pt>
                <c:pt idx="33">
                  <c:v>43900</c:v>
                </c:pt>
                <c:pt idx="34">
                  <c:v>21825</c:v>
                </c:pt>
                <c:pt idx="35">
                  <c:v>25193</c:v>
                </c:pt>
                <c:pt idx="36">
                  <c:v>42889</c:v>
                </c:pt>
                <c:pt idx="37">
                  <c:v>70574</c:v>
                </c:pt>
                <c:pt idx="38">
                  <c:v>69826</c:v>
                </c:pt>
                <c:pt idx="39">
                  <c:v>52544</c:v>
                </c:pt>
                <c:pt idx="40">
                  <c:v>50177</c:v>
                </c:pt>
                <c:pt idx="41">
                  <c:v>25445</c:v>
                </c:pt>
                <c:pt idx="42">
                  <c:v>25019</c:v>
                </c:pt>
                <c:pt idx="43">
                  <c:v>55202</c:v>
                </c:pt>
                <c:pt idx="44">
                  <c:v>46696</c:v>
                </c:pt>
                <c:pt idx="45">
                  <c:v>58428</c:v>
                </c:pt>
                <c:pt idx="46">
                  <c:v>24615</c:v>
                </c:pt>
                <c:pt idx="47">
                  <c:v>17246</c:v>
                </c:pt>
                <c:pt idx="48">
                  <c:v>18479</c:v>
                </c:pt>
                <c:pt idx="49">
                  <c:v>20548</c:v>
                </c:pt>
                <c:pt idx="50">
                  <c:v>58718</c:v>
                </c:pt>
                <c:pt idx="51">
                  <c:v>55649</c:v>
                </c:pt>
                <c:pt idx="52">
                  <c:v>56773</c:v>
                </c:pt>
                <c:pt idx="53">
                  <c:v>24605</c:v>
                </c:pt>
                <c:pt idx="54">
                  <c:v>15827</c:v>
                </c:pt>
                <c:pt idx="55">
                  <c:v>17341</c:v>
                </c:pt>
                <c:pt idx="56">
                  <c:v>20006</c:v>
                </c:pt>
                <c:pt idx="57">
                  <c:v>56648</c:v>
                </c:pt>
                <c:pt idx="58">
                  <c:v>63430</c:v>
                </c:pt>
                <c:pt idx="59">
                  <c:v>87843</c:v>
                </c:pt>
                <c:pt idx="60">
                  <c:v>52035</c:v>
                </c:pt>
                <c:pt idx="61">
                  <c:v>62290</c:v>
                </c:pt>
                <c:pt idx="62">
                  <c:v>29792</c:v>
                </c:pt>
                <c:pt idx="63">
                  <c:v>25822</c:v>
                </c:pt>
                <c:pt idx="64">
                  <c:v>64025</c:v>
                </c:pt>
                <c:pt idx="65">
                  <c:v>60899</c:v>
                </c:pt>
                <c:pt idx="66">
                  <c:v>67758</c:v>
                </c:pt>
                <c:pt idx="67">
                  <c:v>69198</c:v>
                </c:pt>
                <c:pt idx="68">
                  <c:v>61567</c:v>
                </c:pt>
                <c:pt idx="69">
                  <c:v>33040</c:v>
                </c:pt>
                <c:pt idx="70">
                  <c:v>23671</c:v>
                </c:pt>
                <c:pt idx="71">
                  <c:v>62094</c:v>
                </c:pt>
                <c:pt idx="72">
                  <c:v>64385</c:v>
                </c:pt>
                <c:pt idx="73">
                  <c:v>59119</c:v>
                </c:pt>
                <c:pt idx="74">
                  <c:v>56552</c:v>
                </c:pt>
                <c:pt idx="75">
                  <c:v>62334</c:v>
                </c:pt>
                <c:pt idx="76">
                  <c:v>28323</c:v>
                </c:pt>
                <c:pt idx="77">
                  <c:v>26816</c:v>
                </c:pt>
                <c:pt idx="78">
                  <c:v>61963</c:v>
                </c:pt>
                <c:pt idx="79">
                  <c:v>63520</c:v>
                </c:pt>
                <c:pt idx="80">
                  <c:v>61811</c:v>
                </c:pt>
                <c:pt idx="81">
                  <c:v>59826</c:v>
                </c:pt>
                <c:pt idx="82">
                  <c:v>58462</c:v>
                </c:pt>
                <c:pt idx="83">
                  <c:v>27756</c:v>
                </c:pt>
                <c:pt idx="84">
                  <c:v>24591</c:v>
                </c:pt>
                <c:pt idx="85">
                  <c:v>54096</c:v>
                </c:pt>
                <c:pt idx="86">
                  <c:v>56002</c:v>
                </c:pt>
                <c:pt idx="87">
                  <c:v>56873</c:v>
                </c:pt>
                <c:pt idx="88">
                  <c:v>50872</c:v>
                </c:pt>
                <c:pt idx="89">
                  <c:v>0</c:v>
                </c:pt>
                <c:pt idx="90">
                  <c:v>77475</c:v>
                </c:pt>
                <c:pt idx="91">
                  <c:v>0</c:v>
                </c:pt>
                <c:pt idx="92">
                  <c:v>74925</c:v>
                </c:pt>
                <c:pt idx="93">
                  <c:v>59602</c:v>
                </c:pt>
                <c:pt idx="94">
                  <c:v>54742</c:v>
                </c:pt>
                <c:pt idx="95">
                  <c:v>51546</c:v>
                </c:pt>
                <c:pt idx="96">
                  <c:v>44299</c:v>
                </c:pt>
                <c:pt idx="97">
                  <c:v>24759</c:v>
                </c:pt>
                <c:pt idx="98">
                  <c:v>32197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'4'!$Y$2:$Y$100</c:f>
              <c:numCache>
                <c:formatCode>General</c:formatCode>
                <c:ptCount val="99"/>
                <c:pt idx="0">
                  <c:v>17221.6804830213</c:v>
                </c:pt>
                <c:pt idx="1">
                  <c:v>17046.3162815545</c:v>
                </c:pt>
                <c:pt idx="2">
                  <c:v>21884.377845164701</c:v>
                </c:pt>
                <c:pt idx="3">
                  <c:v>26297.197404666</c:v>
                </c:pt>
                <c:pt idx="4">
                  <c:v>28994.7354425347</c:v>
                </c:pt>
                <c:pt idx="5">
                  <c:v>32249.991400227002</c:v>
                </c:pt>
                <c:pt idx="6">
                  <c:v>34295.338153683697</c:v>
                </c:pt>
                <c:pt idx="7">
                  <c:v>36045.8884491442</c:v>
                </c:pt>
                <c:pt idx="8">
                  <c:v>37819.817429647701</c:v>
                </c:pt>
                <c:pt idx="9">
                  <c:v>38067.636198525899</c:v>
                </c:pt>
                <c:pt idx="10">
                  <c:v>39110.463984010203</c:v>
                </c:pt>
                <c:pt idx="11">
                  <c:v>39613.560952054897</c:v>
                </c:pt>
                <c:pt idx="12">
                  <c:v>39733.304106437499</c:v>
                </c:pt>
                <c:pt idx="13">
                  <c:v>40535.518173601202</c:v>
                </c:pt>
                <c:pt idx="14">
                  <c:v>40835.895269190798</c:v>
                </c:pt>
                <c:pt idx="15">
                  <c:v>41119.371969660897</c:v>
                </c:pt>
                <c:pt idx="16">
                  <c:v>40830.927541671299</c:v>
                </c:pt>
                <c:pt idx="17">
                  <c:v>40709.300204519699</c:v>
                </c:pt>
                <c:pt idx="18">
                  <c:v>40256.289300696502</c:v>
                </c:pt>
                <c:pt idx="19">
                  <c:v>39709.639462172599</c:v>
                </c:pt>
                <c:pt idx="20">
                  <c:v>39402.938303158597</c:v>
                </c:pt>
                <c:pt idx="21">
                  <c:v>40102.937859522499</c:v>
                </c:pt>
                <c:pt idx="22">
                  <c:v>40206.728424913003</c:v>
                </c:pt>
                <c:pt idx="23">
                  <c:v>39156.409495611602</c:v>
                </c:pt>
                <c:pt idx="24">
                  <c:v>39225.808823380801</c:v>
                </c:pt>
                <c:pt idx="25">
                  <c:v>39448.067688388503</c:v>
                </c:pt>
                <c:pt idx="26">
                  <c:v>39259.595618584797</c:v>
                </c:pt>
                <c:pt idx="27">
                  <c:v>39184.803500333401</c:v>
                </c:pt>
                <c:pt idx="28">
                  <c:v>39603.3964407932</c:v>
                </c:pt>
                <c:pt idx="29">
                  <c:v>39658.281849140803</c:v>
                </c:pt>
                <c:pt idx="30">
                  <c:v>38899.678572433302</c:v>
                </c:pt>
                <c:pt idx="31">
                  <c:v>38570.066854171397</c:v>
                </c:pt>
                <c:pt idx="32">
                  <c:v>38499.859919183902</c:v>
                </c:pt>
                <c:pt idx="33">
                  <c:v>38393.118849526501</c:v>
                </c:pt>
                <c:pt idx="34">
                  <c:v>37860.7193435031</c:v>
                </c:pt>
                <c:pt idx="35">
                  <c:v>37927.523105065702</c:v>
                </c:pt>
                <c:pt idx="36">
                  <c:v>38378.391719508203</c:v>
                </c:pt>
                <c:pt idx="37">
                  <c:v>37922.410621173301</c:v>
                </c:pt>
                <c:pt idx="38">
                  <c:v>37182.499492765397</c:v>
                </c:pt>
                <c:pt idx="39">
                  <c:v>36925.6936635487</c:v>
                </c:pt>
                <c:pt idx="40">
                  <c:v>36814.861844838102</c:v>
                </c:pt>
                <c:pt idx="41">
                  <c:v>36670.801478910798</c:v>
                </c:pt>
                <c:pt idx="42">
                  <c:v>36940.937193204598</c:v>
                </c:pt>
                <c:pt idx="43">
                  <c:v>37101.083033585703</c:v>
                </c:pt>
                <c:pt idx="44">
                  <c:v>36607.381233099397</c:v>
                </c:pt>
                <c:pt idx="45">
                  <c:v>36953.244600834303</c:v>
                </c:pt>
                <c:pt idx="46">
                  <c:v>36759.9491265783</c:v>
                </c:pt>
                <c:pt idx="47">
                  <c:v>36854.447965900203</c:v>
                </c:pt>
                <c:pt idx="48">
                  <c:v>36795.812598605102</c:v>
                </c:pt>
                <c:pt idx="49">
                  <c:v>36658.098052457703</c:v>
                </c:pt>
                <c:pt idx="50">
                  <c:v>36551.830771938701</c:v>
                </c:pt>
                <c:pt idx="51">
                  <c:v>35761.086826871397</c:v>
                </c:pt>
                <c:pt idx="52">
                  <c:v>35692.883826836398</c:v>
                </c:pt>
                <c:pt idx="53">
                  <c:v>36127.918389127</c:v>
                </c:pt>
                <c:pt idx="54">
                  <c:v>37151.437232161203</c:v>
                </c:pt>
                <c:pt idx="55">
                  <c:v>39265.442385778901</c:v>
                </c:pt>
                <c:pt idx="56">
                  <c:v>42150.079820903004</c:v>
                </c:pt>
                <c:pt idx="57">
                  <c:v>45193.868294187101</c:v>
                </c:pt>
                <c:pt idx="58">
                  <c:v>47400.989625827198</c:v>
                </c:pt>
                <c:pt idx="59">
                  <c:v>49051.017338792</c:v>
                </c:pt>
                <c:pt idx="60">
                  <c:v>50458.4545005205</c:v>
                </c:pt>
                <c:pt idx="61">
                  <c:v>52036.074918637503</c:v>
                </c:pt>
                <c:pt idx="62">
                  <c:v>53011.119755299398</c:v>
                </c:pt>
                <c:pt idx="63">
                  <c:v>53925.459957300001</c:v>
                </c:pt>
                <c:pt idx="64">
                  <c:v>54533.196853545203</c:v>
                </c:pt>
                <c:pt idx="65">
                  <c:v>54118.2923644025</c:v>
                </c:pt>
                <c:pt idx="66">
                  <c:v>53652.804573043002</c:v>
                </c:pt>
                <c:pt idx="67">
                  <c:v>54039.490125990997</c:v>
                </c:pt>
                <c:pt idx="68">
                  <c:v>53904.074443441299</c:v>
                </c:pt>
                <c:pt idx="69">
                  <c:v>52784.446102104201</c:v>
                </c:pt>
                <c:pt idx="70">
                  <c:v>53304.8086476518</c:v>
                </c:pt>
                <c:pt idx="71">
                  <c:v>53876.820317764897</c:v>
                </c:pt>
                <c:pt idx="72">
                  <c:v>53191.373285734502</c:v>
                </c:pt>
                <c:pt idx="73">
                  <c:v>52848.8860386058</c:v>
                </c:pt>
                <c:pt idx="74">
                  <c:v>52554.633563618598</c:v>
                </c:pt>
                <c:pt idx="75">
                  <c:v>52008.630027586798</c:v>
                </c:pt>
                <c:pt idx="76">
                  <c:v>51591.360252894803</c:v>
                </c:pt>
                <c:pt idx="77">
                  <c:v>51293.564506589297</c:v>
                </c:pt>
                <c:pt idx="78">
                  <c:v>51268.058180683998</c:v>
                </c:pt>
                <c:pt idx="79">
                  <c:v>50746.423446734603</c:v>
                </c:pt>
                <c:pt idx="80">
                  <c:v>49488.313217506497</c:v>
                </c:pt>
                <c:pt idx="81">
                  <c:v>48952.960626457098</c:v>
                </c:pt>
                <c:pt idx="82">
                  <c:v>48997.908552237801</c:v>
                </c:pt>
                <c:pt idx="83">
                  <c:v>48263.912083629701</c:v>
                </c:pt>
                <c:pt idx="84">
                  <c:v>47866.406463512503</c:v>
                </c:pt>
                <c:pt idx="85">
                  <c:v>48826.288514450003</c:v>
                </c:pt>
                <c:pt idx="86">
                  <c:v>48045.047278959901</c:v>
                </c:pt>
                <c:pt idx="87">
                  <c:v>47187.158402651599</c:v>
                </c:pt>
                <c:pt idx="88">
                  <c:v>46956.098863662402</c:v>
                </c:pt>
                <c:pt idx="89">
                  <c:v>47183.6468486878</c:v>
                </c:pt>
                <c:pt idx="90">
                  <c:v>47084.856181040101</c:v>
                </c:pt>
                <c:pt idx="91">
                  <c:v>47183.674511121499</c:v>
                </c:pt>
                <c:pt idx="92">
                  <c:v>47116.503810380302</c:v>
                </c:pt>
                <c:pt idx="93">
                  <c:v>46399.7628302593</c:v>
                </c:pt>
                <c:pt idx="94">
                  <c:v>45994.066458700298</c:v>
                </c:pt>
                <c:pt idx="95">
                  <c:v>45553.849188704997</c:v>
                </c:pt>
                <c:pt idx="96">
                  <c:v>44666.7822326229</c:v>
                </c:pt>
                <c:pt idx="97">
                  <c:v>44147.224582749703</c:v>
                </c:pt>
                <c:pt idx="98">
                  <c:v>44362.656942896203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38496"/>
        <c:axId val="227487680"/>
      </c:lineChart>
      <c:catAx>
        <c:axId val="24093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487680"/>
        <c:crosses val="autoZero"/>
        <c:auto val="1"/>
        <c:lblAlgn val="ctr"/>
        <c:lblOffset val="100"/>
        <c:noMultiLvlLbl val="0"/>
      </c:catAx>
      <c:valAx>
        <c:axId val="22748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3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'5'!$F$2:$F$46</c:f>
              <c:numCache>
                <c:formatCode>General</c:formatCode>
                <c:ptCount val="45"/>
                <c:pt idx="0">
                  <c:v>32197</c:v>
                </c:pt>
                <c:pt idx="1">
                  <c:v>55271</c:v>
                </c:pt>
                <c:pt idx="2">
                  <c:v>56766</c:v>
                </c:pt>
                <c:pt idx="3">
                  <c:v>51879</c:v>
                </c:pt>
                <c:pt idx="4">
                  <c:v>53582</c:v>
                </c:pt>
                <c:pt idx="5">
                  <c:v>54940</c:v>
                </c:pt>
                <c:pt idx="6">
                  <c:v>29026</c:v>
                </c:pt>
                <c:pt idx="7">
                  <c:v>26986</c:v>
                </c:pt>
                <c:pt idx="8">
                  <c:v>62715</c:v>
                </c:pt>
                <c:pt idx="9">
                  <c:v>66588</c:v>
                </c:pt>
                <c:pt idx="10">
                  <c:v>65998</c:v>
                </c:pt>
                <c:pt idx="11">
                  <c:v>65169</c:v>
                </c:pt>
                <c:pt idx="12">
                  <c:v>61602</c:v>
                </c:pt>
                <c:pt idx="13">
                  <c:v>34027</c:v>
                </c:pt>
                <c:pt idx="14">
                  <c:v>35742</c:v>
                </c:pt>
                <c:pt idx="15">
                  <c:v>59925</c:v>
                </c:pt>
                <c:pt idx="16">
                  <c:v>71704</c:v>
                </c:pt>
                <c:pt idx="17">
                  <c:v>75102</c:v>
                </c:pt>
                <c:pt idx="18">
                  <c:v>75495</c:v>
                </c:pt>
                <c:pt idx="19">
                  <c:v>69609</c:v>
                </c:pt>
                <c:pt idx="20">
                  <c:v>80508</c:v>
                </c:pt>
                <c:pt idx="21">
                  <c:v>32321</c:v>
                </c:pt>
                <c:pt idx="22">
                  <c:v>70764</c:v>
                </c:pt>
                <c:pt idx="23">
                  <c:v>79876</c:v>
                </c:pt>
                <c:pt idx="24">
                  <c:v>75412</c:v>
                </c:pt>
                <c:pt idx="25">
                  <c:v>85663</c:v>
                </c:pt>
                <c:pt idx="26">
                  <c:v>76178</c:v>
                </c:pt>
                <c:pt idx="27">
                  <c:v>43812</c:v>
                </c:pt>
                <c:pt idx="28">
                  <c:v>36239</c:v>
                </c:pt>
                <c:pt idx="29">
                  <c:v>83926</c:v>
                </c:pt>
                <c:pt idx="30">
                  <c:v>90303</c:v>
                </c:pt>
                <c:pt idx="31">
                  <c:v>86982</c:v>
                </c:pt>
                <c:pt idx="32">
                  <c:v>90570</c:v>
                </c:pt>
                <c:pt idx="33">
                  <c:v>79069</c:v>
                </c:pt>
                <c:pt idx="34">
                  <c:v>47774</c:v>
                </c:pt>
                <c:pt idx="35">
                  <c:v>49293</c:v>
                </c:pt>
                <c:pt idx="36">
                  <c:v>82493</c:v>
                </c:pt>
                <c:pt idx="37">
                  <c:v>89992</c:v>
                </c:pt>
                <c:pt idx="38">
                  <c:v>100158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'5'!$G$2:$G$46</c:f>
              <c:numCache>
                <c:formatCode>General</c:formatCode>
                <c:ptCount val="45"/>
                <c:pt idx="0">
                  <c:v>44020.265583612301</c:v>
                </c:pt>
                <c:pt idx="1">
                  <c:v>67521.597808168401</c:v>
                </c:pt>
                <c:pt idx="2">
                  <c:v>62980.488538570098</c:v>
                </c:pt>
                <c:pt idx="3">
                  <c:v>73039.408053977502</c:v>
                </c:pt>
                <c:pt idx="4">
                  <c:v>60933.308196420701</c:v>
                </c:pt>
                <c:pt idx="5">
                  <c:v>56069.228147947098</c:v>
                </c:pt>
                <c:pt idx="6">
                  <c:v>42723.925088046599</c:v>
                </c:pt>
                <c:pt idx="7">
                  <c:v>37380.932953095202</c:v>
                </c:pt>
                <c:pt idx="8">
                  <c:v>47847.940423226799</c:v>
                </c:pt>
                <c:pt idx="9">
                  <c:v>65516.342655150402</c:v>
                </c:pt>
                <c:pt idx="10">
                  <c:v>83110.220589305303</c:v>
                </c:pt>
                <c:pt idx="11">
                  <c:v>72483.093089054804</c:v>
                </c:pt>
                <c:pt idx="12">
                  <c:v>77721.354240714601</c:v>
                </c:pt>
                <c:pt idx="13">
                  <c:v>59096.295537043203</c:v>
                </c:pt>
                <c:pt idx="14">
                  <c:v>48693.440480212703</c:v>
                </c:pt>
                <c:pt idx="15">
                  <c:v>60854.907254383397</c:v>
                </c:pt>
                <c:pt idx="16">
                  <c:v>66910.159624251799</c:v>
                </c:pt>
                <c:pt idx="17">
                  <c:v>64084.618740105201</c:v>
                </c:pt>
                <c:pt idx="18">
                  <c:v>78649.228211640497</c:v>
                </c:pt>
                <c:pt idx="19">
                  <c:v>63249.573051115702</c:v>
                </c:pt>
                <c:pt idx="20">
                  <c:v>56260.507111002597</c:v>
                </c:pt>
                <c:pt idx="21">
                  <c:v>53425.216193235501</c:v>
                </c:pt>
                <c:pt idx="22">
                  <c:v>66631.606651181006</c:v>
                </c:pt>
                <c:pt idx="23">
                  <c:v>71183.433825876898</c:v>
                </c:pt>
                <c:pt idx="24">
                  <c:v>66632.831609371395</c:v>
                </c:pt>
                <c:pt idx="25">
                  <c:v>81180.408746581496</c:v>
                </c:pt>
                <c:pt idx="26">
                  <c:v>71336.633508077794</c:v>
                </c:pt>
                <c:pt idx="27">
                  <c:v>57747.230751196897</c:v>
                </c:pt>
                <c:pt idx="28">
                  <c:v>50987.934976904799</c:v>
                </c:pt>
                <c:pt idx="29">
                  <c:v>73062.684246517296</c:v>
                </c:pt>
                <c:pt idx="30">
                  <c:v>76201.549152116204</c:v>
                </c:pt>
                <c:pt idx="31">
                  <c:v>82047.211682715497</c:v>
                </c:pt>
                <c:pt idx="32">
                  <c:v>86077.409642980201</c:v>
                </c:pt>
                <c:pt idx="33">
                  <c:v>79438.505457861203</c:v>
                </c:pt>
                <c:pt idx="34">
                  <c:v>61064.626568296597</c:v>
                </c:pt>
                <c:pt idx="35">
                  <c:v>58932.3618126074</c:v>
                </c:pt>
                <c:pt idx="36">
                  <c:v>72446.012358411695</c:v>
                </c:pt>
                <c:pt idx="37">
                  <c:v>68915.124292751105</c:v>
                </c:pt>
                <c:pt idx="38">
                  <c:v>64302.106504368901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223168"/>
        <c:axId val="227489984"/>
      </c:lineChart>
      <c:catAx>
        <c:axId val="24122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489984"/>
        <c:crosses val="autoZero"/>
        <c:auto val="1"/>
        <c:lblAlgn val="ctr"/>
        <c:lblOffset val="100"/>
        <c:noMultiLvlLbl val="0"/>
      </c:catAx>
      <c:valAx>
        <c:axId val="2274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2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'5'!$F$2:$F$46</c:f>
              <c:numCache>
                <c:formatCode>General</c:formatCode>
                <c:ptCount val="45"/>
                <c:pt idx="0">
                  <c:v>32197</c:v>
                </c:pt>
                <c:pt idx="1">
                  <c:v>55271</c:v>
                </c:pt>
                <c:pt idx="2">
                  <c:v>56766</c:v>
                </c:pt>
                <c:pt idx="3">
                  <c:v>51879</c:v>
                </c:pt>
                <c:pt idx="4">
                  <c:v>53582</c:v>
                </c:pt>
                <c:pt idx="5">
                  <c:v>54940</c:v>
                </c:pt>
                <c:pt idx="6">
                  <c:v>29026</c:v>
                </c:pt>
                <c:pt idx="7">
                  <c:v>26986</c:v>
                </c:pt>
                <c:pt idx="8">
                  <c:v>62715</c:v>
                </c:pt>
                <c:pt idx="9">
                  <c:v>66588</c:v>
                </c:pt>
                <c:pt idx="10">
                  <c:v>65998</c:v>
                </c:pt>
                <c:pt idx="11">
                  <c:v>65169</c:v>
                </c:pt>
                <c:pt idx="12">
                  <c:v>61602</c:v>
                </c:pt>
                <c:pt idx="13">
                  <c:v>34027</c:v>
                </c:pt>
                <c:pt idx="14">
                  <c:v>35742</c:v>
                </c:pt>
                <c:pt idx="15">
                  <c:v>59925</c:v>
                </c:pt>
                <c:pt idx="16">
                  <c:v>71704</c:v>
                </c:pt>
                <c:pt idx="17">
                  <c:v>75102</c:v>
                </c:pt>
                <c:pt idx="18">
                  <c:v>75495</c:v>
                </c:pt>
                <c:pt idx="19">
                  <c:v>69609</c:v>
                </c:pt>
                <c:pt idx="20">
                  <c:v>80508</c:v>
                </c:pt>
                <c:pt idx="21">
                  <c:v>32321</c:v>
                </c:pt>
                <c:pt idx="22">
                  <c:v>70764</c:v>
                </c:pt>
                <c:pt idx="23">
                  <c:v>79876</c:v>
                </c:pt>
                <c:pt idx="24">
                  <c:v>75412</c:v>
                </c:pt>
                <c:pt idx="25">
                  <c:v>85663</c:v>
                </c:pt>
                <c:pt idx="26">
                  <c:v>76178</c:v>
                </c:pt>
                <c:pt idx="27">
                  <c:v>43812</c:v>
                </c:pt>
                <c:pt idx="28">
                  <c:v>36239</c:v>
                </c:pt>
                <c:pt idx="29">
                  <c:v>83926</c:v>
                </c:pt>
                <c:pt idx="30">
                  <c:v>90303</c:v>
                </c:pt>
                <c:pt idx="31">
                  <c:v>86982</c:v>
                </c:pt>
                <c:pt idx="32">
                  <c:v>90570</c:v>
                </c:pt>
                <c:pt idx="33">
                  <c:v>79069</c:v>
                </c:pt>
                <c:pt idx="34">
                  <c:v>47774</c:v>
                </c:pt>
                <c:pt idx="35">
                  <c:v>49293</c:v>
                </c:pt>
                <c:pt idx="36">
                  <c:v>82493</c:v>
                </c:pt>
                <c:pt idx="37">
                  <c:v>89992</c:v>
                </c:pt>
                <c:pt idx="38">
                  <c:v>100158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'5'!$Y$2:$Y$46</c:f>
              <c:numCache>
                <c:formatCode>General</c:formatCode>
                <c:ptCount val="45"/>
                <c:pt idx="0">
                  <c:v>44467.6898606998</c:v>
                </c:pt>
                <c:pt idx="1">
                  <c:v>44172.792144126201</c:v>
                </c:pt>
                <c:pt idx="2">
                  <c:v>41152.152880058398</c:v>
                </c:pt>
                <c:pt idx="3">
                  <c:v>42856.546330587997</c:v>
                </c:pt>
                <c:pt idx="4">
                  <c:v>47033.433516350597</c:v>
                </c:pt>
                <c:pt idx="5">
                  <c:v>47642.8748135817</c:v>
                </c:pt>
                <c:pt idx="6">
                  <c:v>48606.3401501064</c:v>
                </c:pt>
                <c:pt idx="7">
                  <c:v>47900.516243734302</c:v>
                </c:pt>
                <c:pt idx="8">
                  <c:v>48324.970721496502</c:v>
                </c:pt>
                <c:pt idx="9">
                  <c:v>51370.206452592298</c:v>
                </c:pt>
                <c:pt idx="10">
                  <c:v>55879.152589412202</c:v>
                </c:pt>
                <c:pt idx="11">
                  <c:v>60858.958935670198</c:v>
                </c:pt>
                <c:pt idx="12">
                  <c:v>60378.333544807698</c:v>
                </c:pt>
                <c:pt idx="13">
                  <c:v>62198.744644740298</c:v>
                </c:pt>
                <c:pt idx="14">
                  <c:v>59307.399741907902</c:v>
                </c:pt>
                <c:pt idx="15">
                  <c:v>57728.604585581001</c:v>
                </c:pt>
                <c:pt idx="16">
                  <c:v>60809.169403362997</c:v>
                </c:pt>
                <c:pt idx="17">
                  <c:v>63127.314216706902</c:v>
                </c:pt>
                <c:pt idx="18">
                  <c:v>63544.105167348898</c:v>
                </c:pt>
                <c:pt idx="19">
                  <c:v>67365.979845037305</c:v>
                </c:pt>
                <c:pt idx="20">
                  <c:v>65230.675421503598</c:v>
                </c:pt>
                <c:pt idx="21">
                  <c:v>64229.1284416938</c:v>
                </c:pt>
                <c:pt idx="22">
                  <c:v>64297.189762603099</c:v>
                </c:pt>
                <c:pt idx="23">
                  <c:v>67783.463455708596</c:v>
                </c:pt>
                <c:pt idx="24">
                  <c:v>69866.740672524902</c:v>
                </c:pt>
                <c:pt idx="25">
                  <c:v>69793.756202688106</c:v>
                </c:pt>
                <c:pt idx="26">
                  <c:v>73670.995449200607</c:v>
                </c:pt>
                <c:pt idx="27">
                  <c:v>72627.942215754607</c:v>
                </c:pt>
                <c:pt idx="28">
                  <c:v>70093.666505959802</c:v>
                </c:pt>
                <c:pt idx="29">
                  <c:v>69151.149471663593</c:v>
                </c:pt>
                <c:pt idx="30">
                  <c:v>74540.775523466</c:v>
                </c:pt>
                <c:pt idx="31">
                  <c:v>76595.776970940904</c:v>
                </c:pt>
                <c:pt idx="32">
                  <c:v>78859.335074853399</c:v>
                </c:pt>
                <c:pt idx="33">
                  <c:v>80750.653457078603</c:v>
                </c:pt>
                <c:pt idx="34">
                  <c:v>80024.278114939603</c:v>
                </c:pt>
                <c:pt idx="35">
                  <c:v>76175.368539372605</c:v>
                </c:pt>
                <c:pt idx="36">
                  <c:v>76077.256565729607</c:v>
                </c:pt>
                <c:pt idx="37">
                  <c:v>79794.863346665399</c:v>
                </c:pt>
                <c:pt idx="38">
                  <c:v>80049.7965665214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224192"/>
        <c:axId val="233136128"/>
      </c:lineChart>
      <c:catAx>
        <c:axId val="2412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136128"/>
        <c:crosses val="autoZero"/>
        <c:auto val="1"/>
        <c:lblAlgn val="ctr"/>
        <c:lblOffset val="100"/>
        <c:noMultiLvlLbl val="0"/>
      </c:catAx>
      <c:valAx>
        <c:axId val="23313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2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3105680227471566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'6'!$F$2:$F$60</c:f>
              <c:numCache>
                <c:formatCode>General</c:formatCode>
                <c:ptCount val="59"/>
                <c:pt idx="0">
                  <c:v>100158</c:v>
                </c:pt>
                <c:pt idx="1">
                  <c:v>84245</c:v>
                </c:pt>
                <c:pt idx="2">
                  <c:v>85948</c:v>
                </c:pt>
                <c:pt idx="3">
                  <c:v>44326</c:v>
                </c:pt>
                <c:pt idx="4">
                  <c:v>38927</c:v>
                </c:pt>
                <c:pt idx="5">
                  <c:v>84494</c:v>
                </c:pt>
                <c:pt idx="6">
                  <c:v>90638</c:v>
                </c:pt>
                <c:pt idx="7">
                  <c:v>91097</c:v>
                </c:pt>
                <c:pt idx="8">
                  <c:v>70238</c:v>
                </c:pt>
                <c:pt idx="9">
                  <c:v>43515</c:v>
                </c:pt>
                <c:pt idx="10">
                  <c:v>31359</c:v>
                </c:pt>
                <c:pt idx="11">
                  <c:v>28645</c:v>
                </c:pt>
                <c:pt idx="12">
                  <c:v>86979</c:v>
                </c:pt>
                <c:pt idx="13">
                  <c:v>92625</c:v>
                </c:pt>
                <c:pt idx="14">
                  <c:v>86652</c:v>
                </c:pt>
                <c:pt idx="15">
                  <c:v>93317</c:v>
                </c:pt>
                <c:pt idx="16">
                  <c:v>71832</c:v>
                </c:pt>
                <c:pt idx="17">
                  <c:v>37017</c:v>
                </c:pt>
                <c:pt idx="18">
                  <c:v>35785</c:v>
                </c:pt>
                <c:pt idx="19">
                  <c:v>82186</c:v>
                </c:pt>
                <c:pt idx="20">
                  <c:v>73513</c:v>
                </c:pt>
                <c:pt idx="21">
                  <c:v>73174</c:v>
                </c:pt>
                <c:pt idx="22">
                  <c:v>85774</c:v>
                </c:pt>
                <c:pt idx="23">
                  <c:v>67636</c:v>
                </c:pt>
                <c:pt idx="24">
                  <c:v>42980</c:v>
                </c:pt>
                <c:pt idx="25">
                  <c:v>30624</c:v>
                </c:pt>
                <c:pt idx="26">
                  <c:v>69381</c:v>
                </c:pt>
                <c:pt idx="27">
                  <c:v>79719</c:v>
                </c:pt>
                <c:pt idx="28">
                  <c:v>45178</c:v>
                </c:pt>
                <c:pt idx="29">
                  <c:v>69105</c:v>
                </c:pt>
                <c:pt idx="30">
                  <c:v>71137</c:v>
                </c:pt>
                <c:pt idx="31">
                  <c:v>32572</c:v>
                </c:pt>
                <c:pt idx="32">
                  <c:v>28636</c:v>
                </c:pt>
                <c:pt idx="33">
                  <c:v>72140</c:v>
                </c:pt>
                <c:pt idx="34">
                  <c:v>79726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'6'!$G$2:$G$60</c:f>
              <c:numCache>
                <c:formatCode>General</c:formatCode>
                <c:ptCount val="59"/>
                <c:pt idx="0">
                  <c:v>64302.106500000002</c:v>
                </c:pt>
                <c:pt idx="1">
                  <c:v>68529.225971613807</c:v>
                </c:pt>
                <c:pt idx="2">
                  <c:v>76336.810097319394</c:v>
                </c:pt>
                <c:pt idx="3">
                  <c:v>73218.425086262097</c:v>
                </c:pt>
                <c:pt idx="4">
                  <c:v>65712.689407079</c:v>
                </c:pt>
                <c:pt idx="5">
                  <c:v>78104.572728013503</c:v>
                </c:pt>
                <c:pt idx="6">
                  <c:v>72108.745531477398</c:v>
                </c:pt>
                <c:pt idx="7">
                  <c:v>68119.836674914506</c:v>
                </c:pt>
                <c:pt idx="8">
                  <c:v>67052.638690971304</c:v>
                </c:pt>
                <c:pt idx="9">
                  <c:v>60935.5821930772</c:v>
                </c:pt>
                <c:pt idx="10">
                  <c:v>62439.482349033598</c:v>
                </c:pt>
                <c:pt idx="11">
                  <c:v>54965.665947230198</c:v>
                </c:pt>
                <c:pt idx="12">
                  <c:v>62324.844070267201</c:v>
                </c:pt>
                <c:pt idx="13">
                  <c:v>75068.892930878195</c:v>
                </c:pt>
                <c:pt idx="14">
                  <c:v>62962.862213887398</c:v>
                </c:pt>
                <c:pt idx="15">
                  <c:v>64140.849264458899</c:v>
                </c:pt>
                <c:pt idx="16">
                  <c:v>75319.768486848101</c:v>
                </c:pt>
                <c:pt idx="17">
                  <c:v>67046.936369775605</c:v>
                </c:pt>
                <c:pt idx="18">
                  <c:v>71745.507544166598</c:v>
                </c:pt>
                <c:pt idx="19">
                  <c:v>70150.553251181496</c:v>
                </c:pt>
                <c:pt idx="20">
                  <c:v>57389.677870619802</c:v>
                </c:pt>
                <c:pt idx="21">
                  <c:v>58225.458517458603</c:v>
                </c:pt>
                <c:pt idx="22">
                  <c:v>62457.072032588199</c:v>
                </c:pt>
                <c:pt idx="23">
                  <c:v>77422.0478564035</c:v>
                </c:pt>
                <c:pt idx="24">
                  <c:v>68048.825600182201</c:v>
                </c:pt>
                <c:pt idx="25">
                  <c:v>51314.891831646702</c:v>
                </c:pt>
                <c:pt idx="26">
                  <c:v>56663.5633878761</c:v>
                </c:pt>
                <c:pt idx="27">
                  <c:v>60974.643718673702</c:v>
                </c:pt>
                <c:pt idx="28">
                  <c:v>51232.626671560603</c:v>
                </c:pt>
                <c:pt idx="29">
                  <c:v>55054.342747131901</c:v>
                </c:pt>
                <c:pt idx="30">
                  <c:v>64836.357291500302</c:v>
                </c:pt>
                <c:pt idx="31">
                  <c:v>61421.529468388297</c:v>
                </c:pt>
                <c:pt idx="32">
                  <c:v>59407.507597932898</c:v>
                </c:pt>
                <c:pt idx="33">
                  <c:v>60768.0485679474</c:v>
                </c:pt>
                <c:pt idx="34">
                  <c:v>57910.493404980101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49472"/>
        <c:axId val="233138432"/>
      </c:lineChart>
      <c:catAx>
        <c:axId val="24144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138432"/>
        <c:crosses val="autoZero"/>
        <c:auto val="1"/>
        <c:lblAlgn val="ctr"/>
        <c:lblOffset val="100"/>
        <c:noMultiLvlLbl val="0"/>
      </c:catAx>
      <c:valAx>
        <c:axId val="23313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4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'6'!$F$2:$F$60</c:f>
              <c:numCache>
                <c:formatCode>General</c:formatCode>
                <c:ptCount val="59"/>
                <c:pt idx="0">
                  <c:v>100158</c:v>
                </c:pt>
                <c:pt idx="1">
                  <c:v>84245</c:v>
                </c:pt>
                <c:pt idx="2">
                  <c:v>85948</c:v>
                </c:pt>
                <c:pt idx="3">
                  <c:v>44326</c:v>
                </c:pt>
                <c:pt idx="4">
                  <c:v>38927</c:v>
                </c:pt>
                <c:pt idx="5">
                  <c:v>84494</c:v>
                </c:pt>
                <c:pt idx="6">
                  <c:v>90638</c:v>
                </c:pt>
                <c:pt idx="7">
                  <c:v>91097</c:v>
                </c:pt>
                <c:pt idx="8">
                  <c:v>70238</c:v>
                </c:pt>
                <c:pt idx="9">
                  <c:v>43515</c:v>
                </c:pt>
                <c:pt idx="10">
                  <c:v>31359</c:v>
                </c:pt>
                <c:pt idx="11">
                  <c:v>28645</c:v>
                </c:pt>
                <c:pt idx="12">
                  <c:v>86979</c:v>
                </c:pt>
                <c:pt idx="13">
                  <c:v>92625</c:v>
                </c:pt>
                <c:pt idx="14">
                  <c:v>86652</c:v>
                </c:pt>
                <c:pt idx="15">
                  <c:v>93317</c:v>
                </c:pt>
                <c:pt idx="16">
                  <c:v>71832</c:v>
                </c:pt>
                <c:pt idx="17">
                  <c:v>37017</c:v>
                </c:pt>
                <c:pt idx="18">
                  <c:v>35785</c:v>
                </c:pt>
                <c:pt idx="19">
                  <c:v>82186</c:v>
                </c:pt>
                <c:pt idx="20">
                  <c:v>73513</c:v>
                </c:pt>
                <c:pt idx="21">
                  <c:v>73174</c:v>
                </c:pt>
                <c:pt idx="22">
                  <c:v>85774</c:v>
                </c:pt>
                <c:pt idx="23">
                  <c:v>67636</c:v>
                </c:pt>
                <c:pt idx="24">
                  <c:v>42980</c:v>
                </c:pt>
                <c:pt idx="25">
                  <c:v>30624</c:v>
                </c:pt>
                <c:pt idx="26">
                  <c:v>69381</c:v>
                </c:pt>
                <c:pt idx="27">
                  <c:v>79719</c:v>
                </c:pt>
                <c:pt idx="28">
                  <c:v>45178</c:v>
                </c:pt>
                <c:pt idx="29">
                  <c:v>69105</c:v>
                </c:pt>
                <c:pt idx="30">
                  <c:v>71137</c:v>
                </c:pt>
                <c:pt idx="31">
                  <c:v>32572</c:v>
                </c:pt>
                <c:pt idx="32">
                  <c:v>28636</c:v>
                </c:pt>
                <c:pt idx="33">
                  <c:v>72140</c:v>
                </c:pt>
                <c:pt idx="34">
                  <c:v>79726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'6'!$Y$2:$Y$60</c:f>
              <c:numCache>
                <c:formatCode>General</c:formatCode>
                <c:ptCount val="59"/>
                <c:pt idx="0">
                  <c:v>80049.796570000006</c:v>
                </c:pt>
                <c:pt idx="1">
                  <c:v>79660.965838386997</c:v>
                </c:pt>
                <c:pt idx="2">
                  <c:v>72872.047580353406</c:v>
                </c:pt>
                <c:pt idx="3">
                  <c:v>65350.136778125103</c:v>
                </c:pt>
                <c:pt idx="4">
                  <c:v>68027.729887447204</c:v>
                </c:pt>
                <c:pt idx="5">
                  <c:v>73321.120369163094</c:v>
                </c:pt>
                <c:pt idx="6">
                  <c:v>61965.4937443784</c:v>
                </c:pt>
                <c:pt idx="7">
                  <c:v>67347.347247141704</c:v>
                </c:pt>
                <c:pt idx="8">
                  <c:v>69536.959002897303</c:v>
                </c:pt>
                <c:pt idx="9">
                  <c:v>69683.348081933407</c:v>
                </c:pt>
                <c:pt idx="10">
                  <c:v>73908.200622538905</c:v>
                </c:pt>
                <c:pt idx="11">
                  <c:v>72066.195436316004</c:v>
                </c:pt>
                <c:pt idx="12">
                  <c:v>77390.732223931496</c:v>
                </c:pt>
                <c:pt idx="13">
                  <c:v>70631.042290446494</c:v>
                </c:pt>
                <c:pt idx="14">
                  <c:v>59592.808957927402</c:v>
                </c:pt>
                <c:pt idx="15">
                  <c:v>68600.053317637095</c:v>
                </c:pt>
                <c:pt idx="16">
                  <c:v>67040.634720673901</c:v>
                </c:pt>
                <c:pt idx="17">
                  <c:v>58058.899078285402</c:v>
                </c:pt>
                <c:pt idx="18">
                  <c:v>64139.672312458599</c:v>
                </c:pt>
                <c:pt idx="19">
                  <c:v>59853.3081836774</c:v>
                </c:pt>
                <c:pt idx="20">
                  <c:v>60767.137790398701</c:v>
                </c:pt>
                <c:pt idx="21">
                  <c:v>68382.886284906199</c:v>
                </c:pt>
                <c:pt idx="22">
                  <c:v>67011.486226851295</c:v>
                </c:pt>
                <c:pt idx="23">
                  <c:v>62784.2165787337</c:v>
                </c:pt>
                <c:pt idx="24">
                  <c:v>51734.310661620402</c:v>
                </c:pt>
                <c:pt idx="25">
                  <c:v>58173.327188196999</c:v>
                </c:pt>
                <c:pt idx="26">
                  <c:v>66868.282533057602</c:v>
                </c:pt>
                <c:pt idx="27">
                  <c:v>62625.480729604496</c:v>
                </c:pt>
                <c:pt idx="28">
                  <c:v>58803.821045838697</c:v>
                </c:pt>
                <c:pt idx="29">
                  <c:v>64122.791322304402</c:v>
                </c:pt>
                <c:pt idx="30">
                  <c:v>60963.951580615598</c:v>
                </c:pt>
                <c:pt idx="31">
                  <c:v>53965.7206873537</c:v>
                </c:pt>
                <c:pt idx="32">
                  <c:v>55932.778306410299</c:v>
                </c:pt>
                <c:pt idx="33">
                  <c:v>56295.766715865597</c:v>
                </c:pt>
                <c:pt idx="34">
                  <c:v>54834.395480569598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21152"/>
        <c:axId val="233140160"/>
      </c:lineChart>
      <c:catAx>
        <c:axId val="2415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140160"/>
        <c:crosses val="autoZero"/>
        <c:auto val="1"/>
        <c:lblAlgn val="ctr"/>
        <c:lblOffset val="100"/>
        <c:noMultiLvlLbl val="0"/>
      </c:catAx>
      <c:valAx>
        <c:axId val="2331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2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'7'!$F$2:$F$58</c:f>
              <c:numCache>
                <c:formatCode>General</c:formatCode>
                <c:ptCount val="57"/>
                <c:pt idx="0">
                  <c:v>79726</c:v>
                </c:pt>
                <c:pt idx="1">
                  <c:v>69389</c:v>
                </c:pt>
                <c:pt idx="2">
                  <c:v>68333</c:v>
                </c:pt>
                <c:pt idx="3">
                  <c:v>66964</c:v>
                </c:pt>
                <c:pt idx="4">
                  <c:v>28935</c:v>
                </c:pt>
                <c:pt idx="5">
                  <c:v>24619</c:v>
                </c:pt>
                <c:pt idx="6">
                  <c:v>77359</c:v>
                </c:pt>
                <c:pt idx="7">
                  <c:v>73295</c:v>
                </c:pt>
                <c:pt idx="8">
                  <c:v>73380</c:v>
                </c:pt>
                <c:pt idx="9">
                  <c:v>78886</c:v>
                </c:pt>
                <c:pt idx="10">
                  <c:v>63430</c:v>
                </c:pt>
                <c:pt idx="11">
                  <c:v>38911</c:v>
                </c:pt>
                <c:pt idx="12">
                  <c:v>25200</c:v>
                </c:pt>
                <c:pt idx="13">
                  <c:v>72715</c:v>
                </c:pt>
                <c:pt idx="14">
                  <c:v>76692</c:v>
                </c:pt>
                <c:pt idx="15">
                  <c:v>74592</c:v>
                </c:pt>
                <c:pt idx="16">
                  <c:v>85536</c:v>
                </c:pt>
                <c:pt idx="17">
                  <c:v>67009</c:v>
                </c:pt>
                <c:pt idx="18">
                  <c:v>40709</c:v>
                </c:pt>
                <c:pt idx="19">
                  <c:v>30148</c:v>
                </c:pt>
                <c:pt idx="20">
                  <c:v>75445</c:v>
                </c:pt>
                <c:pt idx="21">
                  <c:v>79219</c:v>
                </c:pt>
                <c:pt idx="22">
                  <c:v>82039</c:v>
                </c:pt>
                <c:pt idx="23">
                  <c:v>76855</c:v>
                </c:pt>
                <c:pt idx="24">
                  <c:v>76490</c:v>
                </c:pt>
                <c:pt idx="25">
                  <c:v>35819</c:v>
                </c:pt>
                <c:pt idx="26">
                  <c:v>37498</c:v>
                </c:pt>
                <c:pt idx="27">
                  <c:v>73453</c:v>
                </c:pt>
                <c:pt idx="28">
                  <c:v>80486</c:v>
                </c:pt>
                <c:pt idx="29">
                  <c:v>67467</c:v>
                </c:pt>
                <c:pt idx="30">
                  <c:v>49768</c:v>
                </c:pt>
                <c:pt idx="31">
                  <c:v>79670</c:v>
                </c:pt>
                <c:pt idx="32">
                  <c:v>43520</c:v>
                </c:pt>
                <c:pt idx="33">
                  <c:v>30434</c:v>
                </c:pt>
                <c:pt idx="34">
                  <c:v>78926</c:v>
                </c:pt>
                <c:pt idx="35">
                  <c:v>95601</c:v>
                </c:pt>
                <c:pt idx="36">
                  <c:v>83391</c:v>
                </c:pt>
                <c:pt idx="37">
                  <c:v>37936</c:v>
                </c:pt>
                <c:pt idx="38">
                  <c:v>66017</c:v>
                </c:pt>
                <c:pt idx="39">
                  <c:v>39637</c:v>
                </c:pt>
                <c:pt idx="40">
                  <c:v>37156</c:v>
                </c:pt>
                <c:pt idx="41">
                  <c:v>52911</c:v>
                </c:pt>
                <c:pt idx="42">
                  <c:v>85748</c:v>
                </c:pt>
                <c:pt idx="43">
                  <c:v>88092</c:v>
                </c:pt>
                <c:pt idx="44">
                  <c:v>85149</c:v>
                </c:pt>
                <c:pt idx="45">
                  <c:v>78700</c:v>
                </c:pt>
                <c:pt idx="46">
                  <c:v>37948</c:v>
                </c:pt>
                <c:pt idx="47">
                  <c:v>39846</c:v>
                </c:pt>
                <c:pt idx="48">
                  <c:v>80609</c:v>
                </c:pt>
                <c:pt idx="49">
                  <c:v>95367</c:v>
                </c:pt>
                <c:pt idx="50">
                  <c:v>74042</c:v>
                </c:pt>
                <c:pt idx="51">
                  <c:v>98832</c:v>
                </c:pt>
                <c:pt idx="52">
                  <c:v>82288</c:v>
                </c:pt>
                <c:pt idx="53">
                  <c:v>44178</c:v>
                </c:pt>
                <c:pt idx="54">
                  <c:v>38903</c:v>
                </c:pt>
                <c:pt idx="55">
                  <c:v>87822</c:v>
                </c:pt>
                <c:pt idx="56">
                  <c:v>115228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'7'!$G$2:$G$58</c:f>
              <c:numCache>
                <c:formatCode>General</c:formatCode>
                <c:ptCount val="57"/>
                <c:pt idx="0">
                  <c:v>57910.493404980101</c:v>
                </c:pt>
                <c:pt idx="1">
                  <c:v>50634.925162194399</c:v>
                </c:pt>
                <c:pt idx="2">
                  <c:v>47739.829916137598</c:v>
                </c:pt>
                <c:pt idx="3">
                  <c:v>47909.708326571701</c:v>
                </c:pt>
                <c:pt idx="4">
                  <c:v>47656.245608357698</c:v>
                </c:pt>
                <c:pt idx="5">
                  <c:v>48037.051766828998</c:v>
                </c:pt>
                <c:pt idx="6">
                  <c:v>57671.251002352001</c:v>
                </c:pt>
                <c:pt idx="7">
                  <c:v>60202.382996343098</c:v>
                </c:pt>
                <c:pt idx="8">
                  <c:v>66496.6612759735</c:v>
                </c:pt>
                <c:pt idx="9">
                  <c:v>62852.108523751602</c:v>
                </c:pt>
                <c:pt idx="10">
                  <c:v>51039.249818399003</c:v>
                </c:pt>
                <c:pt idx="11">
                  <c:v>49336.613294862</c:v>
                </c:pt>
                <c:pt idx="12">
                  <c:v>47176.433931676103</c:v>
                </c:pt>
                <c:pt idx="13">
                  <c:v>55976.168396308298</c:v>
                </c:pt>
                <c:pt idx="14">
                  <c:v>63624.975635534603</c:v>
                </c:pt>
                <c:pt idx="15">
                  <c:v>60663.626086655102</c:v>
                </c:pt>
                <c:pt idx="16">
                  <c:v>52840.224598908899</c:v>
                </c:pt>
                <c:pt idx="17">
                  <c:v>54898.130683105803</c:v>
                </c:pt>
                <c:pt idx="18">
                  <c:v>57351.700809995098</c:v>
                </c:pt>
                <c:pt idx="19">
                  <c:v>53605.367574238502</c:v>
                </c:pt>
                <c:pt idx="20">
                  <c:v>64876.036863618298</c:v>
                </c:pt>
                <c:pt idx="21">
                  <c:v>57754.793232581098</c:v>
                </c:pt>
                <c:pt idx="22">
                  <c:v>67403.182337612496</c:v>
                </c:pt>
                <c:pt idx="23">
                  <c:v>75727.758580137001</c:v>
                </c:pt>
                <c:pt idx="24">
                  <c:v>89006.137645498005</c:v>
                </c:pt>
                <c:pt idx="25">
                  <c:v>68866.327700595502</c:v>
                </c:pt>
                <c:pt idx="26">
                  <c:v>54613.198584569996</c:v>
                </c:pt>
                <c:pt idx="27">
                  <c:v>61350.404164280597</c:v>
                </c:pt>
                <c:pt idx="28">
                  <c:v>81370.385845167693</c:v>
                </c:pt>
                <c:pt idx="29">
                  <c:v>81499.323237659293</c:v>
                </c:pt>
                <c:pt idx="30">
                  <c:v>78940.157528859898</c:v>
                </c:pt>
                <c:pt idx="31">
                  <c:v>74906.623481898903</c:v>
                </c:pt>
                <c:pt idx="32">
                  <c:v>58441.189099564603</c:v>
                </c:pt>
                <c:pt idx="33">
                  <c:v>59225.6857702915</c:v>
                </c:pt>
                <c:pt idx="34">
                  <c:v>63957.225094018999</c:v>
                </c:pt>
                <c:pt idx="35">
                  <c:v>69390.412460621694</c:v>
                </c:pt>
                <c:pt idx="36">
                  <c:v>75784.741414347402</c:v>
                </c:pt>
                <c:pt idx="37">
                  <c:v>71835.804833464703</c:v>
                </c:pt>
                <c:pt idx="38">
                  <c:v>70202.021060752304</c:v>
                </c:pt>
                <c:pt idx="39">
                  <c:v>66487.122932427999</c:v>
                </c:pt>
                <c:pt idx="40">
                  <c:v>63629.9416803637</c:v>
                </c:pt>
                <c:pt idx="41">
                  <c:v>64881.337769736303</c:v>
                </c:pt>
                <c:pt idx="42">
                  <c:v>65729.627757686001</c:v>
                </c:pt>
                <c:pt idx="43">
                  <c:v>69930.277913608006</c:v>
                </c:pt>
                <c:pt idx="44">
                  <c:v>73175.033794382398</c:v>
                </c:pt>
                <c:pt idx="45">
                  <c:v>67013.5383076734</c:v>
                </c:pt>
                <c:pt idx="46">
                  <c:v>66699.046567694095</c:v>
                </c:pt>
                <c:pt idx="47">
                  <c:v>55577.081385914396</c:v>
                </c:pt>
                <c:pt idx="48">
                  <c:v>67458.628441305002</c:v>
                </c:pt>
                <c:pt idx="49">
                  <c:v>75535.695942896797</c:v>
                </c:pt>
                <c:pt idx="50">
                  <c:v>64693.393945026997</c:v>
                </c:pt>
                <c:pt idx="51">
                  <c:v>68064.443845317597</c:v>
                </c:pt>
                <c:pt idx="52">
                  <c:v>72542.125268168893</c:v>
                </c:pt>
                <c:pt idx="53">
                  <c:v>71126.682506719095</c:v>
                </c:pt>
                <c:pt idx="54">
                  <c:v>64102.335552938297</c:v>
                </c:pt>
                <c:pt idx="55">
                  <c:v>77621.969482368906</c:v>
                </c:pt>
                <c:pt idx="56">
                  <c:v>116026.88830856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21664"/>
        <c:axId val="233142464"/>
      </c:lineChart>
      <c:catAx>
        <c:axId val="24152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142464"/>
        <c:crosses val="autoZero"/>
        <c:auto val="1"/>
        <c:lblAlgn val="ctr"/>
        <c:lblOffset val="100"/>
        <c:noMultiLvlLbl val="0"/>
      </c:catAx>
      <c:valAx>
        <c:axId val="2331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2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'7'!$F$2:$F$58</c:f>
              <c:numCache>
                <c:formatCode>General</c:formatCode>
                <c:ptCount val="57"/>
                <c:pt idx="0">
                  <c:v>79726</c:v>
                </c:pt>
                <c:pt idx="1">
                  <c:v>69389</c:v>
                </c:pt>
                <c:pt idx="2">
                  <c:v>68333</c:v>
                </c:pt>
                <c:pt idx="3">
                  <c:v>66964</c:v>
                </c:pt>
                <c:pt idx="4">
                  <c:v>28935</c:v>
                </c:pt>
                <c:pt idx="5">
                  <c:v>24619</c:v>
                </c:pt>
                <c:pt idx="6">
                  <c:v>77359</c:v>
                </c:pt>
                <c:pt idx="7">
                  <c:v>73295</c:v>
                </c:pt>
                <c:pt idx="8">
                  <c:v>73380</c:v>
                </c:pt>
                <c:pt idx="9">
                  <c:v>78886</c:v>
                </c:pt>
                <c:pt idx="10">
                  <c:v>63430</c:v>
                </c:pt>
                <c:pt idx="11">
                  <c:v>38911</c:v>
                </c:pt>
                <c:pt idx="12">
                  <c:v>25200</c:v>
                </c:pt>
                <c:pt idx="13">
                  <c:v>72715</c:v>
                </c:pt>
                <c:pt idx="14">
                  <c:v>76692</c:v>
                </c:pt>
                <c:pt idx="15">
                  <c:v>74592</c:v>
                </c:pt>
                <c:pt idx="16">
                  <c:v>85536</c:v>
                </c:pt>
                <c:pt idx="17">
                  <c:v>67009</c:v>
                </c:pt>
                <c:pt idx="18">
                  <c:v>40709</c:v>
                </c:pt>
                <c:pt idx="19">
                  <c:v>30148</c:v>
                </c:pt>
                <c:pt idx="20">
                  <c:v>75445</c:v>
                </c:pt>
                <c:pt idx="21">
                  <c:v>79219</c:v>
                </c:pt>
                <c:pt idx="22">
                  <c:v>82039</c:v>
                </c:pt>
                <c:pt idx="23">
                  <c:v>76855</c:v>
                </c:pt>
                <c:pt idx="24">
                  <c:v>76490</c:v>
                </c:pt>
                <c:pt idx="25">
                  <c:v>35819</c:v>
                </c:pt>
                <c:pt idx="26">
                  <c:v>37498</c:v>
                </c:pt>
                <c:pt idx="27">
                  <c:v>73453</c:v>
                </c:pt>
                <c:pt idx="28">
                  <c:v>80486</c:v>
                </c:pt>
                <c:pt idx="29">
                  <c:v>67467</c:v>
                </c:pt>
                <c:pt idx="30">
                  <c:v>49768</c:v>
                </c:pt>
                <c:pt idx="31">
                  <c:v>79670</c:v>
                </c:pt>
                <c:pt idx="32">
                  <c:v>43520</c:v>
                </c:pt>
                <c:pt idx="33">
                  <c:v>30434</c:v>
                </c:pt>
                <c:pt idx="34">
                  <c:v>78926</c:v>
                </c:pt>
                <c:pt idx="35">
                  <c:v>95601</c:v>
                </c:pt>
                <c:pt idx="36">
                  <c:v>83391</c:v>
                </c:pt>
                <c:pt idx="37">
                  <c:v>37936</c:v>
                </c:pt>
                <c:pt idx="38">
                  <c:v>66017</c:v>
                </c:pt>
                <c:pt idx="39">
                  <c:v>39637</c:v>
                </c:pt>
                <c:pt idx="40">
                  <c:v>37156</c:v>
                </c:pt>
                <c:pt idx="41">
                  <c:v>52911</c:v>
                </c:pt>
                <c:pt idx="42">
                  <c:v>85748</c:v>
                </c:pt>
                <c:pt idx="43">
                  <c:v>88092</c:v>
                </c:pt>
                <c:pt idx="44">
                  <c:v>85149</c:v>
                </c:pt>
                <c:pt idx="45">
                  <c:v>78700</c:v>
                </c:pt>
                <c:pt idx="46">
                  <c:v>37948</c:v>
                </c:pt>
                <c:pt idx="47">
                  <c:v>39846</c:v>
                </c:pt>
                <c:pt idx="48">
                  <c:v>80609</c:v>
                </c:pt>
                <c:pt idx="49">
                  <c:v>95367</c:v>
                </c:pt>
                <c:pt idx="50">
                  <c:v>74042</c:v>
                </c:pt>
                <c:pt idx="51">
                  <c:v>98832</c:v>
                </c:pt>
                <c:pt idx="52">
                  <c:v>82288</c:v>
                </c:pt>
                <c:pt idx="53">
                  <c:v>44178</c:v>
                </c:pt>
                <c:pt idx="54">
                  <c:v>38903</c:v>
                </c:pt>
                <c:pt idx="55">
                  <c:v>87822</c:v>
                </c:pt>
                <c:pt idx="56">
                  <c:v>115228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'7'!$Y$2:$Y$58</c:f>
              <c:numCache>
                <c:formatCode>General</c:formatCode>
                <c:ptCount val="57"/>
                <c:pt idx="0">
                  <c:v>54834.395479999999</c:v>
                </c:pt>
                <c:pt idx="1">
                  <c:v>55909.652517501301</c:v>
                </c:pt>
                <c:pt idx="2">
                  <c:v>52284.962203072799</c:v>
                </c:pt>
                <c:pt idx="3">
                  <c:v>56712.9828841001</c:v>
                </c:pt>
                <c:pt idx="4">
                  <c:v>59250.165358323298</c:v>
                </c:pt>
                <c:pt idx="5">
                  <c:v>61311.981573814301</c:v>
                </c:pt>
                <c:pt idx="6">
                  <c:v>62857.978336503402</c:v>
                </c:pt>
                <c:pt idx="7">
                  <c:v>63724.140430937703</c:v>
                </c:pt>
                <c:pt idx="8">
                  <c:v>64564.012225119099</c:v>
                </c:pt>
                <c:pt idx="9">
                  <c:v>65015.107578387797</c:v>
                </c:pt>
                <c:pt idx="10">
                  <c:v>65643.010196797099</c:v>
                </c:pt>
                <c:pt idx="11">
                  <c:v>66365.773051890603</c:v>
                </c:pt>
                <c:pt idx="12">
                  <c:v>66606.193574725199</c:v>
                </c:pt>
                <c:pt idx="13">
                  <c:v>66817.287521877603</c:v>
                </c:pt>
                <c:pt idx="14">
                  <c:v>66577.733129033106</c:v>
                </c:pt>
                <c:pt idx="15">
                  <c:v>66373.481101841098</c:v>
                </c:pt>
                <c:pt idx="16">
                  <c:v>66481.964183478995</c:v>
                </c:pt>
                <c:pt idx="17">
                  <c:v>66678.3312402312</c:v>
                </c:pt>
                <c:pt idx="18">
                  <c:v>66500.150901486006</c:v>
                </c:pt>
                <c:pt idx="19">
                  <c:v>66330.047680418298</c:v>
                </c:pt>
                <c:pt idx="20">
                  <c:v>66349.061774998801</c:v>
                </c:pt>
                <c:pt idx="21">
                  <c:v>65833.501572371402</c:v>
                </c:pt>
                <c:pt idx="22">
                  <c:v>65981.364682206797</c:v>
                </c:pt>
                <c:pt idx="23">
                  <c:v>65491.687363978002</c:v>
                </c:pt>
                <c:pt idx="24">
                  <c:v>65121.855988280702</c:v>
                </c:pt>
                <c:pt idx="25">
                  <c:v>64582.559567425997</c:v>
                </c:pt>
                <c:pt idx="26">
                  <c:v>65127.0342296909</c:v>
                </c:pt>
                <c:pt idx="27">
                  <c:v>65339.794192821697</c:v>
                </c:pt>
                <c:pt idx="28">
                  <c:v>64923.6386190579</c:v>
                </c:pt>
                <c:pt idx="29">
                  <c:v>64168.443263137699</c:v>
                </c:pt>
                <c:pt idx="30">
                  <c:v>64088.275793975401</c:v>
                </c:pt>
                <c:pt idx="31">
                  <c:v>64004.144178558803</c:v>
                </c:pt>
                <c:pt idx="32">
                  <c:v>63962.6103998529</c:v>
                </c:pt>
                <c:pt idx="33">
                  <c:v>64287.258474679998</c:v>
                </c:pt>
                <c:pt idx="34">
                  <c:v>64043.5198796693</c:v>
                </c:pt>
                <c:pt idx="35">
                  <c:v>63747.131231943902</c:v>
                </c:pt>
                <c:pt idx="36">
                  <c:v>63439.672385439197</c:v>
                </c:pt>
                <c:pt idx="37">
                  <c:v>63109.684228721002</c:v>
                </c:pt>
                <c:pt idx="38">
                  <c:v>63088.798345430201</c:v>
                </c:pt>
                <c:pt idx="39">
                  <c:v>62961.186520228599</c:v>
                </c:pt>
                <c:pt idx="40">
                  <c:v>62905.387468630499</c:v>
                </c:pt>
                <c:pt idx="41">
                  <c:v>62814.764397892803</c:v>
                </c:pt>
                <c:pt idx="42">
                  <c:v>62610.0439716822</c:v>
                </c:pt>
                <c:pt idx="43">
                  <c:v>62431.127147281899</c:v>
                </c:pt>
                <c:pt idx="44">
                  <c:v>62156.183488567702</c:v>
                </c:pt>
                <c:pt idx="45">
                  <c:v>61922.764395364102</c:v>
                </c:pt>
                <c:pt idx="46">
                  <c:v>61947.569176077297</c:v>
                </c:pt>
                <c:pt idx="47">
                  <c:v>61781.467007359301</c:v>
                </c:pt>
                <c:pt idx="48">
                  <c:v>61940.999448720497</c:v>
                </c:pt>
                <c:pt idx="49">
                  <c:v>61455.040621575601</c:v>
                </c:pt>
                <c:pt idx="50">
                  <c:v>61214.4306312279</c:v>
                </c:pt>
                <c:pt idx="51">
                  <c:v>61620.361705802497</c:v>
                </c:pt>
                <c:pt idx="52">
                  <c:v>62010.663132482303</c:v>
                </c:pt>
                <c:pt idx="53">
                  <c:v>63568.778994458902</c:v>
                </c:pt>
                <c:pt idx="54">
                  <c:v>68343.488508503797</c:v>
                </c:pt>
                <c:pt idx="55">
                  <c:v>81240.632970297302</c:v>
                </c:pt>
                <c:pt idx="56">
                  <c:v>112916.63345948501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15872"/>
        <c:axId val="262979584"/>
      </c:lineChart>
      <c:catAx>
        <c:axId val="24161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979584"/>
        <c:crosses val="autoZero"/>
        <c:auto val="1"/>
        <c:lblAlgn val="ctr"/>
        <c:lblOffset val="100"/>
        <c:noMultiLvlLbl val="0"/>
      </c:catAx>
      <c:valAx>
        <c:axId val="26297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6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'8'!$F$2:$F$62</c:f>
              <c:numCache>
                <c:formatCode>General</c:formatCode>
                <c:ptCount val="61"/>
                <c:pt idx="0">
                  <c:v>115228</c:v>
                </c:pt>
                <c:pt idx="1">
                  <c:v>73602</c:v>
                </c:pt>
                <c:pt idx="2">
                  <c:v>79277</c:v>
                </c:pt>
                <c:pt idx="3">
                  <c:v>64134</c:v>
                </c:pt>
                <c:pt idx="4">
                  <c:v>33704</c:v>
                </c:pt>
                <c:pt idx="5">
                  <c:v>27804</c:v>
                </c:pt>
                <c:pt idx="6">
                  <c:v>64903</c:v>
                </c:pt>
                <c:pt idx="7">
                  <c:v>43836</c:v>
                </c:pt>
                <c:pt idx="8">
                  <c:v>65163</c:v>
                </c:pt>
                <c:pt idx="9">
                  <c:v>65165</c:v>
                </c:pt>
                <c:pt idx="10">
                  <c:v>54556</c:v>
                </c:pt>
                <c:pt idx="11">
                  <c:v>27783</c:v>
                </c:pt>
                <c:pt idx="12">
                  <c:v>22703</c:v>
                </c:pt>
                <c:pt idx="13">
                  <c:v>62504</c:v>
                </c:pt>
                <c:pt idx="14">
                  <c:v>54022</c:v>
                </c:pt>
                <c:pt idx="15">
                  <c:v>53725</c:v>
                </c:pt>
                <c:pt idx="16">
                  <c:v>57737</c:v>
                </c:pt>
                <c:pt idx="17">
                  <c:v>48504</c:v>
                </c:pt>
                <c:pt idx="18">
                  <c:v>20937</c:v>
                </c:pt>
                <c:pt idx="19">
                  <c:v>17031</c:v>
                </c:pt>
                <c:pt idx="20">
                  <c:v>45022</c:v>
                </c:pt>
                <c:pt idx="21">
                  <c:v>57736</c:v>
                </c:pt>
                <c:pt idx="22">
                  <c:v>52789</c:v>
                </c:pt>
                <c:pt idx="23">
                  <c:v>45591</c:v>
                </c:pt>
                <c:pt idx="24">
                  <c:v>34339</c:v>
                </c:pt>
                <c:pt idx="25">
                  <c:v>34126</c:v>
                </c:pt>
                <c:pt idx="26">
                  <c:v>15271</c:v>
                </c:pt>
                <c:pt idx="27">
                  <c:v>27592</c:v>
                </c:pt>
                <c:pt idx="28">
                  <c:v>54517</c:v>
                </c:pt>
                <c:pt idx="29">
                  <c:v>49757</c:v>
                </c:pt>
                <c:pt idx="30">
                  <c:v>108732</c:v>
                </c:pt>
                <c:pt idx="31">
                  <c:v>38091</c:v>
                </c:pt>
                <c:pt idx="32">
                  <c:v>18129</c:v>
                </c:pt>
                <c:pt idx="33">
                  <c:v>18999</c:v>
                </c:pt>
                <c:pt idx="34">
                  <c:v>41411</c:v>
                </c:pt>
                <c:pt idx="35">
                  <c:v>48013</c:v>
                </c:pt>
                <c:pt idx="36">
                  <c:v>42283</c:v>
                </c:pt>
                <c:pt idx="37">
                  <c:v>40904</c:v>
                </c:pt>
                <c:pt idx="38">
                  <c:v>37582</c:v>
                </c:pt>
                <c:pt idx="39">
                  <c:v>20503</c:v>
                </c:pt>
                <c:pt idx="40">
                  <c:v>15143</c:v>
                </c:pt>
                <c:pt idx="41">
                  <c:v>32316</c:v>
                </c:pt>
                <c:pt idx="42">
                  <c:v>40716</c:v>
                </c:pt>
                <c:pt idx="43">
                  <c:v>40054</c:v>
                </c:pt>
                <c:pt idx="44">
                  <c:v>42159</c:v>
                </c:pt>
                <c:pt idx="45">
                  <c:v>43033</c:v>
                </c:pt>
                <c:pt idx="46">
                  <c:v>13893</c:v>
                </c:pt>
                <c:pt idx="47">
                  <c:v>12085</c:v>
                </c:pt>
                <c:pt idx="48">
                  <c:v>34885</c:v>
                </c:pt>
                <c:pt idx="49">
                  <c:v>32443</c:v>
                </c:pt>
                <c:pt idx="50">
                  <c:v>39982</c:v>
                </c:pt>
                <c:pt idx="51">
                  <c:v>33933</c:v>
                </c:pt>
                <c:pt idx="52">
                  <c:v>31142</c:v>
                </c:pt>
                <c:pt idx="53">
                  <c:v>13957</c:v>
                </c:pt>
                <c:pt idx="54">
                  <c:v>14471</c:v>
                </c:pt>
                <c:pt idx="55">
                  <c:v>37613</c:v>
                </c:pt>
                <c:pt idx="56">
                  <c:v>41714</c:v>
                </c:pt>
                <c:pt idx="57">
                  <c:v>36315</c:v>
                </c:pt>
                <c:pt idx="58">
                  <c:v>33887</c:v>
                </c:pt>
                <c:pt idx="59">
                  <c:v>28388</c:v>
                </c:pt>
                <c:pt idx="60">
                  <c:v>14404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'8'!$G$2:$G$62</c:f>
              <c:numCache>
                <c:formatCode>General</c:formatCode>
                <c:ptCount val="61"/>
                <c:pt idx="0">
                  <c:v>116026.88830856</c:v>
                </c:pt>
                <c:pt idx="1">
                  <c:v>55833.704078347502</c:v>
                </c:pt>
                <c:pt idx="2">
                  <c:v>56823.825254853</c:v>
                </c:pt>
                <c:pt idx="3">
                  <c:v>58790.679978471999</c:v>
                </c:pt>
                <c:pt idx="4">
                  <c:v>56698.390794537198</c:v>
                </c:pt>
                <c:pt idx="5">
                  <c:v>53815.159119224903</c:v>
                </c:pt>
                <c:pt idx="6">
                  <c:v>54424.683777481303</c:v>
                </c:pt>
                <c:pt idx="7">
                  <c:v>52393.044034538201</c:v>
                </c:pt>
                <c:pt idx="8">
                  <c:v>51786.665366785601</c:v>
                </c:pt>
                <c:pt idx="9">
                  <c:v>51248.193328791203</c:v>
                </c:pt>
                <c:pt idx="10">
                  <c:v>53181.155377491297</c:v>
                </c:pt>
                <c:pt idx="11">
                  <c:v>51328.257592848597</c:v>
                </c:pt>
                <c:pt idx="12">
                  <c:v>46896.0651373254</c:v>
                </c:pt>
                <c:pt idx="13">
                  <c:v>47555.940170681803</c:v>
                </c:pt>
                <c:pt idx="14">
                  <c:v>46972.708343748702</c:v>
                </c:pt>
                <c:pt idx="15">
                  <c:v>47102.900944840199</c:v>
                </c:pt>
                <c:pt idx="16">
                  <c:v>47158.008983409403</c:v>
                </c:pt>
                <c:pt idx="17">
                  <c:v>45192.798249566898</c:v>
                </c:pt>
                <c:pt idx="18">
                  <c:v>46201.0976704567</c:v>
                </c:pt>
                <c:pt idx="19">
                  <c:v>45169.637821237702</c:v>
                </c:pt>
                <c:pt idx="20">
                  <c:v>45962.7848188719</c:v>
                </c:pt>
                <c:pt idx="21">
                  <c:v>48283.779029003003</c:v>
                </c:pt>
                <c:pt idx="22">
                  <c:v>48833.498983904501</c:v>
                </c:pt>
                <c:pt idx="23">
                  <c:v>48819.2744945745</c:v>
                </c:pt>
                <c:pt idx="24">
                  <c:v>41894.9401138455</c:v>
                </c:pt>
                <c:pt idx="25">
                  <c:v>40518.209285358098</c:v>
                </c:pt>
                <c:pt idx="26">
                  <c:v>38027.688885658499</c:v>
                </c:pt>
                <c:pt idx="27">
                  <c:v>39470.750844750699</c:v>
                </c:pt>
                <c:pt idx="28">
                  <c:v>38940.043218205203</c:v>
                </c:pt>
                <c:pt idx="29">
                  <c:v>41621.70759346</c:v>
                </c:pt>
                <c:pt idx="30">
                  <c:v>39498.285710010103</c:v>
                </c:pt>
                <c:pt idx="31">
                  <c:v>39100.432416709598</c:v>
                </c:pt>
                <c:pt idx="32">
                  <c:v>39435.475389335901</c:v>
                </c:pt>
                <c:pt idx="33">
                  <c:v>37335.499851331202</c:v>
                </c:pt>
                <c:pt idx="34">
                  <c:v>39033.142282190303</c:v>
                </c:pt>
                <c:pt idx="35">
                  <c:v>36537.447221522001</c:v>
                </c:pt>
                <c:pt idx="36">
                  <c:v>32554.305033835401</c:v>
                </c:pt>
                <c:pt idx="37">
                  <c:v>34090.584303022901</c:v>
                </c:pt>
                <c:pt idx="38">
                  <c:v>33720.316473858897</c:v>
                </c:pt>
                <c:pt idx="39">
                  <c:v>31174.157632811701</c:v>
                </c:pt>
                <c:pt idx="40">
                  <c:v>30749.7114286951</c:v>
                </c:pt>
                <c:pt idx="41">
                  <c:v>33760.791786533198</c:v>
                </c:pt>
                <c:pt idx="42">
                  <c:v>30256.474819181502</c:v>
                </c:pt>
                <c:pt idx="43">
                  <c:v>29614.1315311443</c:v>
                </c:pt>
                <c:pt idx="44">
                  <c:v>30215.508229370898</c:v>
                </c:pt>
                <c:pt idx="45">
                  <c:v>30225.902390130901</c:v>
                </c:pt>
                <c:pt idx="46">
                  <c:v>29936.5226242801</c:v>
                </c:pt>
                <c:pt idx="47">
                  <c:v>29012.514007312799</c:v>
                </c:pt>
                <c:pt idx="48">
                  <c:v>31670.117809945401</c:v>
                </c:pt>
                <c:pt idx="49">
                  <c:v>33204.180122689897</c:v>
                </c:pt>
                <c:pt idx="50">
                  <c:v>26827.9767278816</c:v>
                </c:pt>
                <c:pt idx="51">
                  <c:v>26405.782813770202</c:v>
                </c:pt>
                <c:pt idx="52">
                  <c:v>26888.156259711701</c:v>
                </c:pt>
                <c:pt idx="53">
                  <c:v>25929.734129057299</c:v>
                </c:pt>
                <c:pt idx="54">
                  <c:v>25782.204070977801</c:v>
                </c:pt>
                <c:pt idx="55">
                  <c:v>29872.192808567801</c:v>
                </c:pt>
                <c:pt idx="56">
                  <c:v>29514.786992640598</c:v>
                </c:pt>
                <c:pt idx="57">
                  <c:v>29823.136881089398</c:v>
                </c:pt>
                <c:pt idx="58">
                  <c:v>29993.126367797799</c:v>
                </c:pt>
                <c:pt idx="59">
                  <c:v>29176.774378678801</c:v>
                </c:pt>
                <c:pt idx="60">
                  <c:v>29063.960658862601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725952"/>
        <c:axId val="262981888"/>
      </c:lineChart>
      <c:catAx>
        <c:axId val="24172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981888"/>
        <c:crosses val="autoZero"/>
        <c:auto val="1"/>
        <c:lblAlgn val="ctr"/>
        <c:lblOffset val="100"/>
        <c:noMultiLvlLbl val="0"/>
      </c:catAx>
      <c:valAx>
        <c:axId val="26298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2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27445847448927"/>
          <c:y val="6.5289442986293383E-2"/>
          <c:w val="0.78297499999999998"/>
          <c:h val="0.76317512394284048"/>
        </c:manualLayout>
      </c:layout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1905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巴西!$A$2:$A$584</c:f>
              <c:numCache>
                <c:formatCode>m/d/yyyy</c:formatCode>
                <c:ptCount val="583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</c:numCache>
            </c:numRef>
          </c:xVal>
          <c:yVal>
            <c:numRef>
              <c:f>巴西!$F$2:$F$584</c:f>
              <c:numCache>
                <c:formatCode>General</c:formatCode>
                <c:ptCount val="58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14</c:v>
                </c:pt>
                <c:pt idx="16">
                  <c:v>99</c:v>
                </c:pt>
                <c:pt idx="17">
                  <c:v>0</c:v>
                </c:pt>
                <c:pt idx="18">
                  <c:v>11</c:v>
                </c:pt>
                <c:pt idx="19">
                  <c:v>38</c:v>
                </c:pt>
                <c:pt idx="20">
                  <c:v>121</c:v>
                </c:pt>
                <c:pt idx="21">
                  <c:v>51</c:v>
                </c:pt>
                <c:pt idx="22">
                  <c:v>249</c:v>
                </c:pt>
                <c:pt idx="23">
                  <c:v>172</c:v>
                </c:pt>
                <c:pt idx="24">
                  <c:v>228</c:v>
                </c:pt>
                <c:pt idx="25">
                  <c:v>525</c:v>
                </c:pt>
                <c:pt idx="26">
                  <c:v>378</c:v>
                </c:pt>
                <c:pt idx="27">
                  <c:v>323</c:v>
                </c:pt>
                <c:pt idx="28">
                  <c:v>307</c:v>
                </c:pt>
                <c:pt idx="29">
                  <c:v>431</c:v>
                </c:pt>
                <c:pt idx="30">
                  <c:v>432</c:v>
                </c:pt>
                <c:pt idx="31">
                  <c:v>487</c:v>
                </c:pt>
                <c:pt idx="32">
                  <c:v>352</c:v>
                </c:pt>
                <c:pt idx="33">
                  <c:v>323</c:v>
                </c:pt>
                <c:pt idx="34">
                  <c:v>1138</c:v>
                </c:pt>
                <c:pt idx="35">
                  <c:v>1119</c:v>
                </c:pt>
                <c:pt idx="36">
                  <c:v>1208</c:v>
                </c:pt>
                <c:pt idx="37">
                  <c:v>1012</c:v>
                </c:pt>
                <c:pt idx="38">
                  <c:v>1304</c:v>
                </c:pt>
                <c:pt idx="39">
                  <c:v>770</c:v>
                </c:pt>
                <c:pt idx="40">
                  <c:v>1031</c:v>
                </c:pt>
                <c:pt idx="41">
                  <c:v>1873</c:v>
                </c:pt>
                <c:pt idx="42">
                  <c:v>2136</c:v>
                </c:pt>
                <c:pt idx="43">
                  <c:v>1922</c:v>
                </c:pt>
                <c:pt idx="44">
                  <c:v>1546</c:v>
                </c:pt>
                <c:pt idx="45">
                  <c:v>1089</c:v>
                </c:pt>
                <c:pt idx="46">
                  <c:v>1465</c:v>
                </c:pt>
                <c:pt idx="47">
                  <c:v>1238</c:v>
                </c:pt>
                <c:pt idx="48">
                  <c:v>1832</c:v>
                </c:pt>
                <c:pt idx="49">
                  <c:v>3058</c:v>
                </c:pt>
                <c:pt idx="50">
                  <c:v>2105</c:v>
                </c:pt>
                <c:pt idx="51">
                  <c:v>3257</c:v>
                </c:pt>
                <c:pt idx="52">
                  <c:v>2976</c:v>
                </c:pt>
                <c:pt idx="53">
                  <c:v>1996</c:v>
                </c:pt>
                <c:pt idx="54">
                  <c:v>2089</c:v>
                </c:pt>
                <c:pt idx="55">
                  <c:v>2336</c:v>
                </c:pt>
                <c:pt idx="56">
                  <c:v>2678</c:v>
                </c:pt>
                <c:pt idx="57">
                  <c:v>4279</c:v>
                </c:pt>
                <c:pt idx="58">
                  <c:v>4007</c:v>
                </c:pt>
                <c:pt idx="59">
                  <c:v>5281</c:v>
                </c:pt>
                <c:pt idx="60">
                  <c:v>3776</c:v>
                </c:pt>
                <c:pt idx="61">
                  <c:v>4346</c:v>
                </c:pt>
                <c:pt idx="62">
                  <c:v>5789</c:v>
                </c:pt>
                <c:pt idx="63">
                  <c:v>6450</c:v>
                </c:pt>
                <c:pt idx="64">
                  <c:v>7502</c:v>
                </c:pt>
                <c:pt idx="65">
                  <c:v>5015</c:v>
                </c:pt>
                <c:pt idx="66">
                  <c:v>4898</c:v>
                </c:pt>
                <c:pt idx="67">
                  <c:v>4726</c:v>
                </c:pt>
                <c:pt idx="68">
                  <c:v>6794</c:v>
                </c:pt>
                <c:pt idx="69">
                  <c:v>6835</c:v>
                </c:pt>
                <c:pt idx="70">
                  <c:v>11156</c:v>
                </c:pt>
                <c:pt idx="71">
                  <c:v>9162</c:v>
                </c:pt>
                <c:pt idx="72">
                  <c:v>11121</c:v>
                </c:pt>
                <c:pt idx="73">
                  <c:v>9167</c:v>
                </c:pt>
                <c:pt idx="74">
                  <c:v>6638</c:v>
                </c:pt>
                <c:pt idx="75">
                  <c:v>6895</c:v>
                </c:pt>
                <c:pt idx="76">
                  <c:v>8620</c:v>
                </c:pt>
                <c:pt idx="77">
                  <c:v>11923</c:v>
                </c:pt>
                <c:pt idx="78">
                  <c:v>13028</c:v>
                </c:pt>
                <c:pt idx="79">
                  <c:v>17126</c:v>
                </c:pt>
                <c:pt idx="80">
                  <c:v>13220</c:v>
                </c:pt>
                <c:pt idx="81">
                  <c:v>7569</c:v>
                </c:pt>
                <c:pt idx="82">
                  <c:v>14288</c:v>
                </c:pt>
                <c:pt idx="83">
                  <c:v>16517</c:v>
                </c:pt>
                <c:pt idx="84">
                  <c:v>19694</c:v>
                </c:pt>
                <c:pt idx="85">
                  <c:v>18508</c:v>
                </c:pt>
                <c:pt idx="86">
                  <c:v>20803</c:v>
                </c:pt>
                <c:pt idx="87">
                  <c:v>16508</c:v>
                </c:pt>
                <c:pt idx="88">
                  <c:v>15813</c:v>
                </c:pt>
                <c:pt idx="89">
                  <c:v>11687</c:v>
                </c:pt>
                <c:pt idx="90">
                  <c:v>16324</c:v>
                </c:pt>
                <c:pt idx="91">
                  <c:v>20599</c:v>
                </c:pt>
                <c:pt idx="92">
                  <c:v>26417</c:v>
                </c:pt>
                <c:pt idx="93">
                  <c:v>26928</c:v>
                </c:pt>
                <c:pt idx="94">
                  <c:v>33274</c:v>
                </c:pt>
                <c:pt idx="95">
                  <c:v>16409</c:v>
                </c:pt>
                <c:pt idx="96">
                  <c:v>11598</c:v>
                </c:pt>
                <c:pt idx="97">
                  <c:v>28936</c:v>
                </c:pt>
                <c:pt idx="98">
                  <c:v>28633</c:v>
                </c:pt>
                <c:pt idx="99">
                  <c:v>30925</c:v>
                </c:pt>
                <c:pt idx="100">
                  <c:v>30830</c:v>
                </c:pt>
                <c:pt idx="101">
                  <c:v>27075</c:v>
                </c:pt>
                <c:pt idx="102">
                  <c:v>18912</c:v>
                </c:pt>
                <c:pt idx="103">
                  <c:v>15654</c:v>
                </c:pt>
                <c:pt idx="104">
                  <c:v>32091</c:v>
                </c:pt>
                <c:pt idx="105">
                  <c:v>32913</c:v>
                </c:pt>
                <c:pt idx="106">
                  <c:v>30412</c:v>
                </c:pt>
                <c:pt idx="107">
                  <c:v>25982</c:v>
                </c:pt>
                <c:pt idx="108">
                  <c:v>21704</c:v>
                </c:pt>
                <c:pt idx="109">
                  <c:v>17110</c:v>
                </c:pt>
                <c:pt idx="110">
                  <c:v>20647</c:v>
                </c:pt>
                <c:pt idx="111">
                  <c:v>34918</c:v>
                </c:pt>
                <c:pt idx="112">
                  <c:v>32188</c:v>
                </c:pt>
                <c:pt idx="113">
                  <c:v>22765</c:v>
                </c:pt>
                <c:pt idx="114">
                  <c:v>54771</c:v>
                </c:pt>
                <c:pt idx="115">
                  <c:v>34666</c:v>
                </c:pt>
                <c:pt idx="116">
                  <c:v>15762</c:v>
                </c:pt>
                <c:pt idx="117">
                  <c:v>23129</c:v>
                </c:pt>
                <c:pt idx="118">
                  <c:v>39436</c:v>
                </c:pt>
                <c:pt idx="119">
                  <c:v>42725</c:v>
                </c:pt>
                <c:pt idx="120">
                  <c:v>39483</c:v>
                </c:pt>
                <c:pt idx="121">
                  <c:v>46860</c:v>
                </c:pt>
                <c:pt idx="122">
                  <c:v>38693</c:v>
                </c:pt>
                <c:pt idx="123">
                  <c:v>30476</c:v>
                </c:pt>
                <c:pt idx="124">
                  <c:v>24052</c:v>
                </c:pt>
                <c:pt idx="125">
                  <c:v>33846</c:v>
                </c:pt>
                <c:pt idx="126">
                  <c:v>46712</c:v>
                </c:pt>
                <c:pt idx="127">
                  <c:v>48105</c:v>
                </c:pt>
                <c:pt idx="128">
                  <c:v>42223</c:v>
                </c:pt>
                <c:pt idx="129">
                  <c:v>37923</c:v>
                </c:pt>
                <c:pt idx="130">
                  <c:v>26051</c:v>
                </c:pt>
                <c:pt idx="131">
                  <c:v>20229</c:v>
                </c:pt>
                <c:pt idx="132">
                  <c:v>45305</c:v>
                </c:pt>
                <c:pt idx="133">
                  <c:v>44571</c:v>
                </c:pt>
                <c:pt idx="134">
                  <c:v>42619</c:v>
                </c:pt>
                <c:pt idx="135">
                  <c:v>45048</c:v>
                </c:pt>
                <c:pt idx="136">
                  <c:v>39023</c:v>
                </c:pt>
                <c:pt idx="137">
                  <c:v>24831</c:v>
                </c:pt>
                <c:pt idx="138">
                  <c:v>20286</c:v>
                </c:pt>
                <c:pt idx="139">
                  <c:v>41857</c:v>
                </c:pt>
                <c:pt idx="140">
                  <c:v>39924</c:v>
                </c:pt>
                <c:pt idx="141">
                  <c:v>45403</c:v>
                </c:pt>
                <c:pt idx="142">
                  <c:v>34177</c:v>
                </c:pt>
                <c:pt idx="143">
                  <c:v>28532</c:v>
                </c:pt>
                <c:pt idx="144">
                  <c:v>23529</c:v>
                </c:pt>
                <c:pt idx="145">
                  <c:v>20257</c:v>
                </c:pt>
                <c:pt idx="146">
                  <c:v>41008</c:v>
                </c:pt>
                <c:pt idx="147">
                  <c:v>67860</c:v>
                </c:pt>
                <c:pt idx="148">
                  <c:v>59961</c:v>
                </c:pt>
                <c:pt idx="149">
                  <c:v>55891</c:v>
                </c:pt>
                <c:pt idx="150">
                  <c:v>51147</c:v>
                </c:pt>
                <c:pt idx="151">
                  <c:v>24578</c:v>
                </c:pt>
                <c:pt idx="152">
                  <c:v>23284</c:v>
                </c:pt>
                <c:pt idx="153">
                  <c:v>40816</c:v>
                </c:pt>
                <c:pt idx="154">
                  <c:v>69074</c:v>
                </c:pt>
                <c:pt idx="155">
                  <c:v>57837</c:v>
                </c:pt>
                <c:pt idx="156">
                  <c:v>52383</c:v>
                </c:pt>
                <c:pt idx="157">
                  <c:v>45392</c:v>
                </c:pt>
                <c:pt idx="158">
                  <c:v>25800</c:v>
                </c:pt>
                <c:pt idx="159">
                  <c:v>16641</c:v>
                </c:pt>
                <c:pt idx="160">
                  <c:v>51603</c:v>
                </c:pt>
                <c:pt idx="161">
                  <c:v>57152</c:v>
                </c:pt>
                <c:pt idx="162">
                  <c:v>53139</c:v>
                </c:pt>
                <c:pt idx="163">
                  <c:v>50230</c:v>
                </c:pt>
                <c:pt idx="164">
                  <c:v>49970</c:v>
                </c:pt>
                <c:pt idx="165">
                  <c:v>23010</c:v>
                </c:pt>
                <c:pt idx="166">
                  <c:v>22048</c:v>
                </c:pt>
                <c:pt idx="167">
                  <c:v>52160</c:v>
                </c:pt>
                <c:pt idx="168">
                  <c:v>55155</c:v>
                </c:pt>
                <c:pt idx="169">
                  <c:v>60091</c:v>
                </c:pt>
                <c:pt idx="170">
                  <c:v>50644</c:v>
                </c:pt>
                <c:pt idx="171">
                  <c:v>41576</c:v>
                </c:pt>
                <c:pt idx="172">
                  <c:v>23101</c:v>
                </c:pt>
                <c:pt idx="173">
                  <c:v>19373</c:v>
                </c:pt>
                <c:pt idx="174">
                  <c:v>47784</c:v>
                </c:pt>
                <c:pt idx="175">
                  <c:v>49298</c:v>
                </c:pt>
                <c:pt idx="176">
                  <c:v>45323</c:v>
                </c:pt>
                <c:pt idx="177">
                  <c:v>30355</c:v>
                </c:pt>
                <c:pt idx="178">
                  <c:v>50032</c:v>
                </c:pt>
                <c:pt idx="179">
                  <c:v>23421</c:v>
                </c:pt>
                <c:pt idx="180">
                  <c:v>17078</c:v>
                </c:pt>
                <c:pt idx="181">
                  <c:v>47134</c:v>
                </c:pt>
                <c:pt idx="182">
                  <c:v>47161</c:v>
                </c:pt>
                <c:pt idx="183">
                  <c:v>44235</c:v>
                </c:pt>
                <c:pt idx="184">
                  <c:v>43412</c:v>
                </c:pt>
                <c:pt idx="185">
                  <c:v>41350</c:v>
                </c:pt>
                <c:pt idx="186">
                  <c:v>16158</c:v>
                </c:pt>
                <c:pt idx="187">
                  <c:v>45961</c:v>
                </c:pt>
                <c:pt idx="188">
                  <c:v>42659</c:v>
                </c:pt>
                <c:pt idx="189">
                  <c:v>46934</c:v>
                </c:pt>
                <c:pt idx="190">
                  <c:v>43773</c:v>
                </c:pt>
                <c:pt idx="191">
                  <c:v>50163</c:v>
                </c:pt>
                <c:pt idx="192">
                  <c:v>31199</c:v>
                </c:pt>
                <c:pt idx="193">
                  <c:v>14521</c:v>
                </c:pt>
                <c:pt idx="194">
                  <c:v>10273</c:v>
                </c:pt>
                <c:pt idx="195">
                  <c:v>14279</c:v>
                </c:pt>
                <c:pt idx="196">
                  <c:v>35816</c:v>
                </c:pt>
                <c:pt idx="197">
                  <c:v>40557</c:v>
                </c:pt>
                <c:pt idx="198">
                  <c:v>43718</c:v>
                </c:pt>
                <c:pt idx="199">
                  <c:v>33523</c:v>
                </c:pt>
                <c:pt idx="200">
                  <c:v>14768</c:v>
                </c:pt>
                <c:pt idx="201">
                  <c:v>15155</c:v>
                </c:pt>
                <c:pt idx="202">
                  <c:v>36653</c:v>
                </c:pt>
                <c:pt idx="203">
                  <c:v>36820</c:v>
                </c:pt>
                <c:pt idx="204">
                  <c:v>36303</c:v>
                </c:pt>
                <c:pt idx="205">
                  <c:v>39797</c:v>
                </c:pt>
                <c:pt idx="206">
                  <c:v>33057</c:v>
                </c:pt>
                <c:pt idx="207">
                  <c:v>16389</c:v>
                </c:pt>
                <c:pt idx="208">
                  <c:v>13411</c:v>
                </c:pt>
                <c:pt idx="209">
                  <c:v>33324</c:v>
                </c:pt>
                <c:pt idx="210">
                  <c:v>0</c:v>
                </c:pt>
                <c:pt idx="211">
                  <c:v>66338</c:v>
                </c:pt>
                <c:pt idx="212">
                  <c:v>31911</c:v>
                </c:pt>
                <c:pt idx="213">
                  <c:v>28378</c:v>
                </c:pt>
                <c:pt idx="214">
                  <c:v>14318</c:v>
                </c:pt>
                <c:pt idx="215">
                  <c:v>13155</c:v>
                </c:pt>
                <c:pt idx="216">
                  <c:v>32058</c:v>
                </c:pt>
                <c:pt idx="217">
                  <c:v>33413</c:v>
                </c:pt>
                <c:pt idx="218">
                  <c:v>36157</c:v>
                </c:pt>
                <c:pt idx="219">
                  <c:v>0</c:v>
                </c:pt>
                <c:pt idx="220">
                  <c:v>59741</c:v>
                </c:pt>
                <c:pt idx="221">
                  <c:v>8456</c:v>
                </c:pt>
                <c:pt idx="222">
                  <c:v>11946</c:v>
                </c:pt>
                <c:pt idx="223">
                  <c:v>41906</c:v>
                </c:pt>
                <c:pt idx="224">
                  <c:v>31553</c:v>
                </c:pt>
                <c:pt idx="225">
                  <c:v>27750</c:v>
                </c:pt>
                <c:pt idx="226">
                  <c:v>27444</c:v>
                </c:pt>
                <c:pt idx="227">
                  <c:v>26749</c:v>
                </c:pt>
                <c:pt idx="228">
                  <c:v>12342</c:v>
                </c:pt>
                <c:pt idx="229">
                  <c:v>8429</c:v>
                </c:pt>
                <c:pt idx="230">
                  <c:v>10220</c:v>
                </c:pt>
                <c:pt idx="231">
                  <c:v>27235</c:v>
                </c:pt>
                <c:pt idx="232">
                  <c:v>28523</c:v>
                </c:pt>
                <c:pt idx="233">
                  <c:v>30914</c:v>
                </c:pt>
                <c:pt idx="234">
                  <c:v>24062</c:v>
                </c:pt>
                <c:pt idx="235">
                  <c:v>0</c:v>
                </c:pt>
                <c:pt idx="236">
                  <c:v>26365</c:v>
                </c:pt>
                <c:pt idx="237">
                  <c:v>23227</c:v>
                </c:pt>
                <c:pt idx="238">
                  <c:v>24818</c:v>
                </c:pt>
                <c:pt idx="239">
                  <c:v>24858</c:v>
                </c:pt>
                <c:pt idx="240">
                  <c:v>30026</c:v>
                </c:pt>
                <c:pt idx="241">
                  <c:v>26979</c:v>
                </c:pt>
                <c:pt idx="242">
                  <c:v>13493</c:v>
                </c:pt>
                <c:pt idx="243">
                  <c:v>15726</c:v>
                </c:pt>
                <c:pt idx="244">
                  <c:v>29787</c:v>
                </c:pt>
                <c:pt idx="245">
                  <c:v>28629</c:v>
                </c:pt>
                <c:pt idx="246">
                  <c:v>26106</c:v>
                </c:pt>
                <c:pt idx="247">
                  <c:v>22282</c:v>
                </c:pt>
                <c:pt idx="248">
                  <c:v>18947</c:v>
                </c:pt>
                <c:pt idx="249">
                  <c:v>10100</c:v>
                </c:pt>
                <c:pt idx="250">
                  <c:v>8501</c:v>
                </c:pt>
                <c:pt idx="251">
                  <c:v>11843</c:v>
                </c:pt>
                <c:pt idx="252">
                  <c:v>23976</c:v>
                </c:pt>
                <c:pt idx="253">
                  <c:v>0</c:v>
                </c:pt>
                <c:pt idx="254">
                  <c:v>41156</c:v>
                </c:pt>
                <c:pt idx="255">
                  <c:v>22380</c:v>
                </c:pt>
                <c:pt idx="256">
                  <c:v>10554</c:v>
                </c:pt>
                <c:pt idx="257">
                  <c:v>10917</c:v>
                </c:pt>
                <c:pt idx="258">
                  <c:v>23973</c:v>
                </c:pt>
                <c:pt idx="259">
                  <c:v>48655</c:v>
                </c:pt>
                <c:pt idx="260">
                  <c:v>33922</c:v>
                </c:pt>
                <c:pt idx="261">
                  <c:v>29070</c:v>
                </c:pt>
                <c:pt idx="262">
                  <c:v>38307</c:v>
                </c:pt>
                <c:pt idx="263">
                  <c:v>14134</c:v>
                </c:pt>
                <c:pt idx="264">
                  <c:v>13371</c:v>
                </c:pt>
                <c:pt idx="265">
                  <c:v>35294</c:v>
                </c:pt>
                <c:pt idx="266">
                  <c:v>34091</c:v>
                </c:pt>
                <c:pt idx="267">
                  <c:v>35918</c:v>
                </c:pt>
                <c:pt idx="268">
                  <c:v>38397</c:v>
                </c:pt>
                <c:pt idx="269">
                  <c:v>32622</c:v>
                </c:pt>
                <c:pt idx="270">
                  <c:v>18615</c:v>
                </c:pt>
                <c:pt idx="271">
                  <c:v>16207</c:v>
                </c:pt>
                <c:pt idx="272">
                  <c:v>31100</c:v>
                </c:pt>
                <c:pt idx="273">
                  <c:v>47898</c:v>
                </c:pt>
                <c:pt idx="274">
                  <c:v>37614</c:v>
                </c:pt>
                <c:pt idx="275">
                  <c:v>34130</c:v>
                </c:pt>
                <c:pt idx="276">
                  <c:v>51922</c:v>
                </c:pt>
                <c:pt idx="277">
                  <c:v>24468</c:v>
                </c:pt>
                <c:pt idx="278">
                  <c:v>21138</c:v>
                </c:pt>
                <c:pt idx="279">
                  <c:v>50909</c:v>
                </c:pt>
                <c:pt idx="280">
                  <c:v>49863</c:v>
                </c:pt>
                <c:pt idx="281">
                  <c:v>50434</c:v>
                </c:pt>
                <c:pt idx="282">
                  <c:v>46884</c:v>
                </c:pt>
                <c:pt idx="283">
                  <c:v>43209</c:v>
                </c:pt>
                <c:pt idx="284">
                  <c:v>26363</c:v>
                </c:pt>
                <c:pt idx="285">
                  <c:v>20371</c:v>
                </c:pt>
                <c:pt idx="286">
                  <c:v>51088</c:v>
                </c:pt>
                <c:pt idx="287">
                  <c:v>53453</c:v>
                </c:pt>
                <c:pt idx="288">
                  <c:v>53347</c:v>
                </c:pt>
                <c:pt idx="289">
                  <c:v>54428</c:v>
                </c:pt>
                <c:pt idx="290">
                  <c:v>43900</c:v>
                </c:pt>
                <c:pt idx="291">
                  <c:v>21825</c:v>
                </c:pt>
                <c:pt idx="292">
                  <c:v>25193</c:v>
                </c:pt>
                <c:pt idx="293">
                  <c:v>42889</c:v>
                </c:pt>
                <c:pt idx="294">
                  <c:v>70574</c:v>
                </c:pt>
                <c:pt idx="295">
                  <c:v>69826</c:v>
                </c:pt>
                <c:pt idx="296">
                  <c:v>52544</c:v>
                </c:pt>
                <c:pt idx="297">
                  <c:v>50177</c:v>
                </c:pt>
                <c:pt idx="298">
                  <c:v>25445</c:v>
                </c:pt>
                <c:pt idx="299">
                  <c:v>25019</c:v>
                </c:pt>
                <c:pt idx="300">
                  <c:v>55202</c:v>
                </c:pt>
                <c:pt idx="301">
                  <c:v>46696</c:v>
                </c:pt>
                <c:pt idx="302">
                  <c:v>58428</c:v>
                </c:pt>
                <c:pt idx="303">
                  <c:v>24615</c:v>
                </c:pt>
                <c:pt idx="304">
                  <c:v>17246</c:v>
                </c:pt>
                <c:pt idx="305">
                  <c:v>18479</c:v>
                </c:pt>
                <c:pt idx="306">
                  <c:v>20548</c:v>
                </c:pt>
                <c:pt idx="307">
                  <c:v>58718</c:v>
                </c:pt>
                <c:pt idx="308">
                  <c:v>55649</c:v>
                </c:pt>
                <c:pt idx="309">
                  <c:v>56773</c:v>
                </c:pt>
                <c:pt idx="310">
                  <c:v>24605</c:v>
                </c:pt>
                <c:pt idx="311">
                  <c:v>15827</c:v>
                </c:pt>
                <c:pt idx="312">
                  <c:v>17341</c:v>
                </c:pt>
                <c:pt idx="313">
                  <c:v>20006</c:v>
                </c:pt>
                <c:pt idx="314">
                  <c:v>56648</c:v>
                </c:pt>
                <c:pt idx="315">
                  <c:v>63430</c:v>
                </c:pt>
                <c:pt idx="316">
                  <c:v>87843</c:v>
                </c:pt>
                <c:pt idx="317">
                  <c:v>52035</c:v>
                </c:pt>
                <c:pt idx="318">
                  <c:v>62290</c:v>
                </c:pt>
                <c:pt idx="319">
                  <c:v>29792</c:v>
                </c:pt>
                <c:pt idx="320">
                  <c:v>25822</c:v>
                </c:pt>
                <c:pt idx="321">
                  <c:v>64025</c:v>
                </c:pt>
                <c:pt idx="322">
                  <c:v>60899</c:v>
                </c:pt>
                <c:pt idx="323">
                  <c:v>67758</c:v>
                </c:pt>
                <c:pt idx="324">
                  <c:v>69198</c:v>
                </c:pt>
                <c:pt idx="325">
                  <c:v>61567</c:v>
                </c:pt>
                <c:pt idx="326">
                  <c:v>33040</c:v>
                </c:pt>
                <c:pt idx="327">
                  <c:v>23671</c:v>
                </c:pt>
                <c:pt idx="328">
                  <c:v>62094</c:v>
                </c:pt>
                <c:pt idx="329">
                  <c:v>64385</c:v>
                </c:pt>
                <c:pt idx="330">
                  <c:v>59119</c:v>
                </c:pt>
                <c:pt idx="331">
                  <c:v>56552</c:v>
                </c:pt>
                <c:pt idx="332">
                  <c:v>62334</c:v>
                </c:pt>
                <c:pt idx="333">
                  <c:v>28323</c:v>
                </c:pt>
                <c:pt idx="334">
                  <c:v>26816</c:v>
                </c:pt>
                <c:pt idx="335">
                  <c:v>61963</c:v>
                </c:pt>
                <c:pt idx="336">
                  <c:v>63520</c:v>
                </c:pt>
                <c:pt idx="337">
                  <c:v>61811</c:v>
                </c:pt>
                <c:pt idx="338">
                  <c:v>59826</c:v>
                </c:pt>
                <c:pt idx="339">
                  <c:v>58462</c:v>
                </c:pt>
                <c:pt idx="340">
                  <c:v>27756</c:v>
                </c:pt>
                <c:pt idx="341">
                  <c:v>24591</c:v>
                </c:pt>
                <c:pt idx="342">
                  <c:v>54096</c:v>
                </c:pt>
                <c:pt idx="343">
                  <c:v>56002</c:v>
                </c:pt>
                <c:pt idx="344">
                  <c:v>56873</c:v>
                </c:pt>
                <c:pt idx="345">
                  <c:v>50872</c:v>
                </c:pt>
                <c:pt idx="346">
                  <c:v>0</c:v>
                </c:pt>
                <c:pt idx="347">
                  <c:v>77475</c:v>
                </c:pt>
                <c:pt idx="348">
                  <c:v>0</c:v>
                </c:pt>
                <c:pt idx="349">
                  <c:v>74925</c:v>
                </c:pt>
                <c:pt idx="350">
                  <c:v>59602</c:v>
                </c:pt>
                <c:pt idx="351">
                  <c:v>54742</c:v>
                </c:pt>
                <c:pt idx="352">
                  <c:v>51546</c:v>
                </c:pt>
                <c:pt idx="353">
                  <c:v>44299</c:v>
                </c:pt>
                <c:pt idx="354">
                  <c:v>24759</c:v>
                </c:pt>
                <c:pt idx="355">
                  <c:v>32197</c:v>
                </c:pt>
                <c:pt idx="356">
                  <c:v>55271</c:v>
                </c:pt>
                <c:pt idx="357">
                  <c:v>56766</c:v>
                </c:pt>
                <c:pt idx="358">
                  <c:v>51879</c:v>
                </c:pt>
                <c:pt idx="359">
                  <c:v>53582</c:v>
                </c:pt>
                <c:pt idx="360">
                  <c:v>54940</c:v>
                </c:pt>
                <c:pt idx="361">
                  <c:v>29026</c:v>
                </c:pt>
                <c:pt idx="362">
                  <c:v>26986</c:v>
                </c:pt>
                <c:pt idx="363">
                  <c:v>62715</c:v>
                </c:pt>
                <c:pt idx="364">
                  <c:v>66588</c:v>
                </c:pt>
                <c:pt idx="365">
                  <c:v>65998</c:v>
                </c:pt>
                <c:pt idx="366">
                  <c:v>65169</c:v>
                </c:pt>
                <c:pt idx="367">
                  <c:v>61602</c:v>
                </c:pt>
                <c:pt idx="368">
                  <c:v>34027</c:v>
                </c:pt>
                <c:pt idx="369">
                  <c:v>35742</c:v>
                </c:pt>
                <c:pt idx="370">
                  <c:v>59925</c:v>
                </c:pt>
                <c:pt idx="371">
                  <c:v>71704</c:v>
                </c:pt>
                <c:pt idx="372">
                  <c:v>75102</c:v>
                </c:pt>
                <c:pt idx="373">
                  <c:v>75495</c:v>
                </c:pt>
                <c:pt idx="374">
                  <c:v>69609</c:v>
                </c:pt>
                <c:pt idx="375">
                  <c:v>80508</c:v>
                </c:pt>
                <c:pt idx="376">
                  <c:v>32321</c:v>
                </c:pt>
                <c:pt idx="377">
                  <c:v>70764</c:v>
                </c:pt>
                <c:pt idx="378">
                  <c:v>79876</c:v>
                </c:pt>
                <c:pt idx="379">
                  <c:v>75412</c:v>
                </c:pt>
                <c:pt idx="380">
                  <c:v>85663</c:v>
                </c:pt>
                <c:pt idx="381">
                  <c:v>76178</c:v>
                </c:pt>
                <c:pt idx="382">
                  <c:v>43812</c:v>
                </c:pt>
                <c:pt idx="383">
                  <c:v>36239</c:v>
                </c:pt>
                <c:pt idx="384">
                  <c:v>83926</c:v>
                </c:pt>
                <c:pt idx="385">
                  <c:v>90303</c:v>
                </c:pt>
                <c:pt idx="386">
                  <c:v>86982</c:v>
                </c:pt>
                <c:pt idx="387">
                  <c:v>90570</c:v>
                </c:pt>
                <c:pt idx="388">
                  <c:v>79069</c:v>
                </c:pt>
                <c:pt idx="389">
                  <c:v>47774</c:v>
                </c:pt>
                <c:pt idx="390">
                  <c:v>49293</c:v>
                </c:pt>
                <c:pt idx="391">
                  <c:v>82493</c:v>
                </c:pt>
                <c:pt idx="392">
                  <c:v>89992</c:v>
                </c:pt>
                <c:pt idx="393">
                  <c:v>100158</c:v>
                </c:pt>
                <c:pt idx="394">
                  <c:v>84245</c:v>
                </c:pt>
                <c:pt idx="395">
                  <c:v>85948</c:v>
                </c:pt>
                <c:pt idx="396">
                  <c:v>44326</c:v>
                </c:pt>
                <c:pt idx="397">
                  <c:v>38927</c:v>
                </c:pt>
                <c:pt idx="398">
                  <c:v>84494</c:v>
                </c:pt>
                <c:pt idx="399">
                  <c:v>90638</c:v>
                </c:pt>
                <c:pt idx="400">
                  <c:v>91097</c:v>
                </c:pt>
                <c:pt idx="401">
                  <c:v>70238</c:v>
                </c:pt>
                <c:pt idx="402">
                  <c:v>43515</c:v>
                </c:pt>
                <c:pt idx="403">
                  <c:v>31359</c:v>
                </c:pt>
                <c:pt idx="404">
                  <c:v>28645</c:v>
                </c:pt>
                <c:pt idx="405">
                  <c:v>86979</c:v>
                </c:pt>
                <c:pt idx="406">
                  <c:v>92625</c:v>
                </c:pt>
                <c:pt idx="407">
                  <c:v>86652</c:v>
                </c:pt>
                <c:pt idx="408">
                  <c:v>93317</c:v>
                </c:pt>
                <c:pt idx="409">
                  <c:v>71832</c:v>
                </c:pt>
                <c:pt idx="410">
                  <c:v>37017</c:v>
                </c:pt>
                <c:pt idx="411">
                  <c:v>35785</c:v>
                </c:pt>
                <c:pt idx="412">
                  <c:v>82186</c:v>
                </c:pt>
                <c:pt idx="413">
                  <c:v>73513</c:v>
                </c:pt>
                <c:pt idx="414">
                  <c:v>73174</c:v>
                </c:pt>
                <c:pt idx="415">
                  <c:v>85774</c:v>
                </c:pt>
                <c:pt idx="416">
                  <c:v>67636</c:v>
                </c:pt>
                <c:pt idx="417">
                  <c:v>42980</c:v>
                </c:pt>
                <c:pt idx="418">
                  <c:v>30624</c:v>
                </c:pt>
                <c:pt idx="419">
                  <c:v>69381</c:v>
                </c:pt>
                <c:pt idx="420">
                  <c:v>79719</c:v>
                </c:pt>
                <c:pt idx="421">
                  <c:v>45178</c:v>
                </c:pt>
                <c:pt idx="422">
                  <c:v>69105</c:v>
                </c:pt>
                <c:pt idx="423">
                  <c:v>71137</c:v>
                </c:pt>
                <c:pt idx="424">
                  <c:v>32572</c:v>
                </c:pt>
                <c:pt idx="425">
                  <c:v>28636</c:v>
                </c:pt>
                <c:pt idx="426">
                  <c:v>72140</c:v>
                </c:pt>
                <c:pt idx="427">
                  <c:v>79726</c:v>
                </c:pt>
                <c:pt idx="428">
                  <c:v>69389</c:v>
                </c:pt>
                <c:pt idx="429">
                  <c:v>68333</c:v>
                </c:pt>
                <c:pt idx="430">
                  <c:v>66964</c:v>
                </c:pt>
                <c:pt idx="431">
                  <c:v>28935</c:v>
                </c:pt>
                <c:pt idx="432">
                  <c:v>24619</c:v>
                </c:pt>
                <c:pt idx="433">
                  <c:v>77359</c:v>
                </c:pt>
                <c:pt idx="434">
                  <c:v>73295</c:v>
                </c:pt>
                <c:pt idx="435">
                  <c:v>73380</c:v>
                </c:pt>
                <c:pt idx="436">
                  <c:v>78886</c:v>
                </c:pt>
                <c:pt idx="437">
                  <c:v>63430</c:v>
                </c:pt>
                <c:pt idx="438">
                  <c:v>38911</c:v>
                </c:pt>
                <c:pt idx="439">
                  <c:v>25200</c:v>
                </c:pt>
                <c:pt idx="440">
                  <c:v>72715</c:v>
                </c:pt>
                <c:pt idx="441">
                  <c:v>76692</c:v>
                </c:pt>
                <c:pt idx="442">
                  <c:v>74592</c:v>
                </c:pt>
                <c:pt idx="443">
                  <c:v>85536</c:v>
                </c:pt>
                <c:pt idx="444">
                  <c:v>67009</c:v>
                </c:pt>
                <c:pt idx="445">
                  <c:v>40709</c:v>
                </c:pt>
                <c:pt idx="446">
                  <c:v>30148</c:v>
                </c:pt>
                <c:pt idx="447">
                  <c:v>75445</c:v>
                </c:pt>
                <c:pt idx="448">
                  <c:v>79219</c:v>
                </c:pt>
                <c:pt idx="449">
                  <c:v>82039</c:v>
                </c:pt>
                <c:pt idx="450">
                  <c:v>76855</c:v>
                </c:pt>
                <c:pt idx="451">
                  <c:v>76490</c:v>
                </c:pt>
                <c:pt idx="452">
                  <c:v>35819</c:v>
                </c:pt>
                <c:pt idx="453">
                  <c:v>37498</c:v>
                </c:pt>
                <c:pt idx="454">
                  <c:v>73453</c:v>
                </c:pt>
                <c:pt idx="455">
                  <c:v>80486</c:v>
                </c:pt>
                <c:pt idx="456">
                  <c:v>67467</c:v>
                </c:pt>
                <c:pt idx="457">
                  <c:v>49768</c:v>
                </c:pt>
                <c:pt idx="458">
                  <c:v>79670</c:v>
                </c:pt>
                <c:pt idx="459">
                  <c:v>43520</c:v>
                </c:pt>
                <c:pt idx="460">
                  <c:v>30434</c:v>
                </c:pt>
                <c:pt idx="461">
                  <c:v>78926</c:v>
                </c:pt>
                <c:pt idx="462">
                  <c:v>95601</c:v>
                </c:pt>
                <c:pt idx="463">
                  <c:v>83391</c:v>
                </c:pt>
                <c:pt idx="464">
                  <c:v>37936</c:v>
                </c:pt>
                <c:pt idx="465">
                  <c:v>66017</c:v>
                </c:pt>
                <c:pt idx="466">
                  <c:v>39637</c:v>
                </c:pt>
                <c:pt idx="467">
                  <c:v>37156</c:v>
                </c:pt>
                <c:pt idx="468">
                  <c:v>52911</c:v>
                </c:pt>
                <c:pt idx="469">
                  <c:v>85748</c:v>
                </c:pt>
                <c:pt idx="470">
                  <c:v>88092</c:v>
                </c:pt>
                <c:pt idx="471">
                  <c:v>85149</c:v>
                </c:pt>
                <c:pt idx="472">
                  <c:v>78700</c:v>
                </c:pt>
                <c:pt idx="473">
                  <c:v>37948</c:v>
                </c:pt>
                <c:pt idx="474">
                  <c:v>39846</c:v>
                </c:pt>
                <c:pt idx="475">
                  <c:v>80609</c:v>
                </c:pt>
                <c:pt idx="476">
                  <c:v>95367</c:v>
                </c:pt>
                <c:pt idx="477">
                  <c:v>74042</c:v>
                </c:pt>
                <c:pt idx="478">
                  <c:v>98832</c:v>
                </c:pt>
                <c:pt idx="479">
                  <c:v>82288</c:v>
                </c:pt>
                <c:pt idx="480">
                  <c:v>44178</c:v>
                </c:pt>
                <c:pt idx="481">
                  <c:v>38903</c:v>
                </c:pt>
                <c:pt idx="482">
                  <c:v>87822</c:v>
                </c:pt>
                <c:pt idx="483">
                  <c:v>115228</c:v>
                </c:pt>
                <c:pt idx="484">
                  <c:v>73602</c:v>
                </c:pt>
                <c:pt idx="485">
                  <c:v>79277</c:v>
                </c:pt>
                <c:pt idx="486">
                  <c:v>64134</c:v>
                </c:pt>
                <c:pt idx="487">
                  <c:v>33704</c:v>
                </c:pt>
                <c:pt idx="488">
                  <c:v>27804</c:v>
                </c:pt>
                <c:pt idx="489">
                  <c:v>64903</c:v>
                </c:pt>
                <c:pt idx="490">
                  <c:v>43836</c:v>
                </c:pt>
                <c:pt idx="491">
                  <c:v>65163</c:v>
                </c:pt>
                <c:pt idx="492">
                  <c:v>65165</c:v>
                </c:pt>
                <c:pt idx="493">
                  <c:v>54556</c:v>
                </c:pt>
                <c:pt idx="494">
                  <c:v>27783</c:v>
                </c:pt>
                <c:pt idx="495">
                  <c:v>22703</c:v>
                </c:pt>
                <c:pt idx="496">
                  <c:v>62504</c:v>
                </c:pt>
                <c:pt idx="497">
                  <c:v>54022</c:v>
                </c:pt>
                <c:pt idx="498">
                  <c:v>53725</c:v>
                </c:pt>
                <c:pt idx="499">
                  <c:v>57737</c:v>
                </c:pt>
                <c:pt idx="500">
                  <c:v>48504</c:v>
                </c:pt>
                <c:pt idx="501">
                  <c:v>20937</c:v>
                </c:pt>
                <c:pt idx="502">
                  <c:v>17031</c:v>
                </c:pt>
                <c:pt idx="503">
                  <c:v>45022</c:v>
                </c:pt>
                <c:pt idx="504">
                  <c:v>57736</c:v>
                </c:pt>
                <c:pt idx="505">
                  <c:v>52789</c:v>
                </c:pt>
                <c:pt idx="506">
                  <c:v>45591</c:v>
                </c:pt>
                <c:pt idx="507">
                  <c:v>34339</c:v>
                </c:pt>
                <c:pt idx="508">
                  <c:v>34126</c:v>
                </c:pt>
                <c:pt idx="509">
                  <c:v>15271</c:v>
                </c:pt>
                <c:pt idx="510">
                  <c:v>27592</c:v>
                </c:pt>
                <c:pt idx="511">
                  <c:v>54517</c:v>
                </c:pt>
                <c:pt idx="512">
                  <c:v>49757</c:v>
                </c:pt>
                <c:pt idx="513">
                  <c:v>108732</c:v>
                </c:pt>
                <c:pt idx="514">
                  <c:v>38091</c:v>
                </c:pt>
                <c:pt idx="515">
                  <c:v>18129</c:v>
                </c:pt>
                <c:pt idx="516">
                  <c:v>18999</c:v>
                </c:pt>
                <c:pt idx="517">
                  <c:v>41411</c:v>
                </c:pt>
                <c:pt idx="518">
                  <c:v>48013</c:v>
                </c:pt>
                <c:pt idx="519">
                  <c:v>42283</c:v>
                </c:pt>
                <c:pt idx="520">
                  <c:v>40904</c:v>
                </c:pt>
                <c:pt idx="521">
                  <c:v>37582</c:v>
                </c:pt>
                <c:pt idx="522">
                  <c:v>20503</c:v>
                </c:pt>
                <c:pt idx="523">
                  <c:v>15143</c:v>
                </c:pt>
                <c:pt idx="524">
                  <c:v>32316</c:v>
                </c:pt>
                <c:pt idx="525">
                  <c:v>40716</c:v>
                </c:pt>
                <c:pt idx="526">
                  <c:v>40054</c:v>
                </c:pt>
                <c:pt idx="527">
                  <c:v>42159</c:v>
                </c:pt>
                <c:pt idx="528">
                  <c:v>43033</c:v>
                </c:pt>
                <c:pt idx="529">
                  <c:v>13893</c:v>
                </c:pt>
                <c:pt idx="530">
                  <c:v>12085</c:v>
                </c:pt>
                <c:pt idx="531">
                  <c:v>34885</c:v>
                </c:pt>
                <c:pt idx="532">
                  <c:v>32443</c:v>
                </c:pt>
                <c:pt idx="533">
                  <c:v>39982</c:v>
                </c:pt>
                <c:pt idx="534">
                  <c:v>33933</c:v>
                </c:pt>
                <c:pt idx="535">
                  <c:v>31142</c:v>
                </c:pt>
                <c:pt idx="536">
                  <c:v>13957</c:v>
                </c:pt>
                <c:pt idx="537">
                  <c:v>14471</c:v>
                </c:pt>
                <c:pt idx="538">
                  <c:v>37613</c:v>
                </c:pt>
                <c:pt idx="539">
                  <c:v>41714</c:v>
                </c:pt>
                <c:pt idx="540">
                  <c:v>36315</c:v>
                </c:pt>
                <c:pt idx="541">
                  <c:v>33887</c:v>
                </c:pt>
                <c:pt idx="542">
                  <c:v>28388</c:v>
                </c:pt>
                <c:pt idx="543">
                  <c:v>14404</c:v>
                </c:pt>
                <c:pt idx="544">
                  <c:v>13103</c:v>
                </c:pt>
                <c:pt idx="545">
                  <c:v>30872</c:v>
                </c:pt>
                <c:pt idx="546">
                  <c:v>30671</c:v>
                </c:pt>
                <c:pt idx="547">
                  <c:v>31024</c:v>
                </c:pt>
                <c:pt idx="548">
                  <c:v>27345</c:v>
                </c:pt>
                <c:pt idx="549">
                  <c:v>24699</c:v>
                </c:pt>
                <c:pt idx="550">
                  <c:v>13210</c:v>
                </c:pt>
                <c:pt idx="551">
                  <c:v>10466</c:v>
                </c:pt>
                <c:pt idx="552">
                  <c:v>24589</c:v>
                </c:pt>
                <c:pt idx="553">
                  <c:v>27345</c:v>
                </c:pt>
                <c:pt idx="554">
                  <c:v>26280</c:v>
                </c:pt>
                <c:pt idx="555">
                  <c:v>25565</c:v>
                </c:pt>
                <c:pt idx="556">
                  <c:v>21804</c:v>
                </c:pt>
                <c:pt idx="557">
                  <c:v>12915</c:v>
                </c:pt>
                <c:pt idx="558">
                  <c:v>9154</c:v>
                </c:pt>
                <c:pt idx="559">
                  <c:v>14304</c:v>
                </c:pt>
                <c:pt idx="560">
                  <c:v>13771</c:v>
                </c:pt>
                <c:pt idx="561">
                  <c:v>30891</c:v>
                </c:pt>
                <c:pt idx="562">
                  <c:v>15951</c:v>
                </c:pt>
                <c:pt idx="563">
                  <c:v>14314</c:v>
                </c:pt>
                <c:pt idx="564">
                  <c:v>10615</c:v>
                </c:pt>
                <c:pt idx="565">
                  <c:v>6645</c:v>
                </c:pt>
                <c:pt idx="566">
                  <c:v>13406</c:v>
                </c:pt>
                <c:pt idx="567">
                  <c:v>14780</c:v>
                </c:pt>
                <c:pt idx="568">
                  <c:v>34407</c:v>
                </c:pt>
                <c:pt idx="569">
                  <c:v>11202</c:v>
                </c:pt>
                <c:pt idx="570">
                  <c:v>150106</c:v>
                </c:pt>
                <c:pt idx="571">
                  <c:v>9458</c:v>
                </c:pt>
                <c:pt idx="572">
                  <c:v>7884</c:v>
                </c:pt>
                <c:pt idx="573">
                  <c:v>-573</c:v>
                </c:pt>
                <c:pt idx="574">
                  <c:v>36473</c:v>
                </c:pt>
                <c:pt idx="575">
                  <c:v>24611</c:v>
                </c:pt>
                <c:pt idx="576">
                  <c:v>19438</c:v>
                </c:pt>
                <c:pt idx="577">
                  <c:v>15688</c:v>
                </c:pt>
                <c:pt idx="578">
                  <c:v>8668</c:v>
                </c:pt>
                <c:pt idx="579">
                  <c:v>14423</c:v>
                </c:pt>
                <c:pt idx="580">
                  <c:v>15395</c:v>
                </c:pt>
                <c:pt idx="581">
                  <c:v>17756</c:v>
                </c:pt>
                <c:pt idx="582">
                  <c:v>27527</c:v>
                </c:pt>
              </c:numCache>
            </c:numRef>
          </c:yVal>
          <c:smooth val="0"/>
        </c:ser>
        <c:ser>
          <c:idx val="1"/>
          <c:order val="1"/>
          <c:tx>
            <c:v>阶段1</c:v>
          </c:tx>
          <c:spPr>
            <a:ln w="19050" cmpd="sng">
              <a:prstDash val="sysDash"/>
            </a:ln>
          </c:spPr>
          <c:marker>
            <c:symbol val="none"/>
          </c:marker>
          <c:xVal>
            <c:numRef>
              <c:f>巴西!$A$2:$A$30</c:f>
              <c:numCache>
                <c:formatCode>m/d/yyyy</c:formatCode>
                <c:ptCount val="2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</c:numCache>
            </c:numRef>
          </c:xVal>
          <c:yVal>
            <c:numRef>
              <c:f>巴西!$K$2:$K$29</c:f>
              <c:numCache>
                <c:formatCode>General</c:formatCode>
                <c:ptCount val="28"/>
                <c:pt idx="0">
                  <c:v>1</c:v>
                </c:pt>
                <c:pt idx="1">
                  <c:v>0.31351682511601803</c:v>
                </c:pt>
                <c:pt idx="2">
                  <c:v>0.41180962474684601</c:v>
                </c:pt>
                <c:pt idx="3">
                  <c:v>0.54091887084969703</c:v>
                </c:pt>
                <c:pt idx="4">
                  <c:v>0.71050603788383504</c:v>
                </c:pt>
                <c:pt idx="5">
                  <c:v>0.93326163510693705</c:v>
                </c:pt>
                <c:pt idx="6">
                  <c:v>1.2258548599482499</c:v>
                </c:pt>
                <c:pt idx="7">
                  <c:v>1.61018098369226</c:v>
                </c:pt>
                <c:pt idx="8">
                  <c:v>2.1149998135616501</c:v>
                </c:pt>
                <c:pt idx="9">
                  <c:v>2.7780878402304698</c:v>
                </c:pt>
                <c:pt idx="10">
                  <c:v>3.6490651197929398</c:v>
                </c:pt>
                <c:pt idx="11">
                  <c:v>4.7931084307920298</c:v>
                </c:pt>
                <c:pt idx="12">
                  <c:v>6.2958285684507604</c:v>
                </c:pt>
                <c:pt idx="13">
                  <c:v>8.2696767527061805</c:v>
                </c:pt>
                <c:pt idx="14">
                  <c:v>10.8623595529504</c:v>
                </c:pt>
                <c:pt idx="15">
                  <c:v>14.267892033260001</c:v>
                </c:pt>
                <c:pt idx="16">
                  <c:v>18.7411162446258</c:v>
                </c:pt>
                <c:pt idx="17">
                  <c:v>24.616771508771102</c:v>
                </c:pt>
                <c:pt idx="18">
                  <c:v>32.334543556807503</c:v>
                </c:pt>
                <c:pt idx="19">
                  <c:v>42.471966994313398</c:v>
                </c:pt>
                <c:pt idx="20">
                  <c:v>55.787643242802901</c:v>
                </c:pt>
                <c:pt idx="21">
                  <c:v>73.278008032991593</c:v>
                </c:pt>
                <c:pt idx="22">
                  <c:v>96.251896462321199</c:v>
                </c:pt>
                <c:pt idx="23">
                  <c:v>126.428485452584</c:v>
                </c:pt>
                <c:pt idx="24">
                  <c:v>166.065942815905</c:v>
                </c:pt>
                <c:pt idx="25">
                  <c:v>218.13040996744499</c:v>
                </c:pt>
                <c:pt idx="26">
                  <c:v>286.51796356169399</c:v>
                </c:pt>
                <c:pt idx="27">
                  <c:v>376.34616583626399</c:v>
                </c:pt>
              </c:numCache>
            </c:numRef>
          </c:yVal>
          <c:smooth val="1"/>
        </c:ser>
        <c:ser>
          <c:idx val="2"/>
          <c:order val="2"/>
          <c:tx>
            <c:v>阶段2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巴西!$A$30:$A$100</c:f>
              <c:numCache>
                <c:formatCode>m/d/yyyy</c:formatCode>
                <c:ptCount val="71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</c:numCache>
            </c:numRef>
          </c:xVal>
          <c:yVal>
            <c:numRef>
              <c:f>巴西!$K$30:$K$99</c:f>
              <c:numCache>
                <c:formatCode>General</c:formatCode>
                <c:ptCount val="70"/>
                <c:pt idx="0">
                  <c:v>494.33702090000003</c:v>
                </c:pt>
                <c:pt idx="1">
                  <c:v>177.43476165928601</c:v>
                </c:pt>
                <c:pt idx="2">
                  <c:v>188.256958552231</c:v>
                </c:pt>
                <c:pt idx="3">
                  <c:v>205.95217401238801</c:v>
                </c:pt>
                <c:pt idx="4">
                  <c:v>226.40884916784199</c:v>
                </c:pt>
                <c:pt idx="5">
                  <c:v>252.42832905214101</c:v>
                </c:pt>
                <c:pt idx="6">
                  <c:v>265.40551743226899</c:v>
                </c:pt>
                <c:pt idx="7">
                  <c:v>284.06226582156597</c:v>
                </c:pt>
                <c:pt idx="8">
                  <c:v>309.47507932921297</c:v>
                </c:pt>
                <c:pt idx="9">
                  <c:v>323.21837866260302</c:v>
                </c:pt>
                <c:pt idx="10">
                  <c:v>372.43569370241102</c:v>
                </c:pt>
                <c:pt idx="11">
                  <c:v>409.724937788631</c:v>
                </c:pt>
                <c:pt idx="12">
                  <c:v>413.70914443541398</c:v>
                </c:pt>
                <c:pt idx="13">
                  <c:v>462.03964932570898</c:v>
                </c:pt>
                <c:pt idx="14">
                  <c:v>516.76779365896903</c:v>
                </c:pt>
                <c:pt idx="15">
                  <c:v>555.02027363399804</c:v>
                </c:pt>
                <c:pt idx="16">
                  <c:v>610.687394523526</c:v>
                </c:pt>
                <c:pt idx="17">
                  <c:v>675.84148122352406</c:v>
                </c:pt>
                <c:pt idx="18">
                  <c:v>754.79886475813998</c:v>
                </c:pt>
                <c:pt idx="19">
                  <c:v>764.36419005552796</c:v>
                </c:pt>
                <c:pt idx="20">
                  <c:v>786.164231786512</c:v>
                </c:pt>
                <c:pt idx="21">
                  <c:v>848.98025641029699</c:v>
                </c:pt>
                <c:pt idx="22">
                  <c:v>910.19422567750303</c:v>
                </c:pt>
                <c:pt idx="23">
                  <c:v>1071.72525564684</c:v>
                </c:pt>
                <c:pt idx="24">
                  <c:v>1200.3825097741101</c:v>
                </c:pt>
                <c:pt idx="25">
                  <c:v>1319.09384098839</c:v>
                </c:pt>
                <c:pt idx="26">
                  <c:v>1375.5864267366201</c:v>
                </c:pt>
                <c:pt idx="27">
                  <c:v>1502.79241560582</c:v>
                </c:pt>
                <c:pt idx="28">
                  <c:v>1543.1923030432999</c:v>
                </c:pt>
                <c:pt idx="29">
                  <c:v>1657.7315931406099</c:v>
                </c:pt>
                <c:pt idx="30">
                  <c:v>1795.6410916518801</c:v>
                </c:pt>
                <c:pt idx="31">
                  <c:v>1936.67510147896</c:v>
                </c:pt>
                <c:pt idx="32">
                  <c:v>2134.8548495617802</c:v>
                </c:pt>
                <c:pt idx="33">
                  <c:v>2349.8602147950801</c:v>
                </c:pt>
                <c:pt idx="34">
                  <c:v>2388.2203643074299</c:v>
                </c:pt>
                <c:pt idx="35">
                  <c:v>2543.65076445047</c:v>
                </c:pt>
                <c:pt idx="36">
                  <c:v>2322.7746967324301</c:v>
                </c:pt>
                <c:pt idx="37">
                  <c:v>2476.0329461711899</c:v>
                </c:pt>
                <c:pt idx="38">
                  <c:v>2851.4818136365402</c:v>
                </c:pt>
                <c:pt idx="39">
                  <c:v>3581.7748069690501</c:v>
                </c:pt>
                <c:pt idx="40">
                  <c:v>4222.7863161940404</c:v>
                </c:pt>
                <c:pt idx="41">
                  <c:v>4212.1602414064</c:v>
                </c:pt>
                <c:pt idx="42">
                  <c:v>4091.4047408256001</c:v>
                </c:pt>
                <c:pt idx="43">
                  <c:v>4353.9472824983804</c:v>
                </c:pt>
                <c:pt idx="44">
                  <c:v>5346.8113036510504</c:v>
                </c:pt>
                <c:pt idx="45">
                  <c:v>5714.1327543492998</c:v>
                </c:pt>
                <c:pt idx="46">
                  <c:v>6184.2975749474999</c:v>
                </c:pt>
                <c:pt idx="47">
                  <c:v>6756.61786257315</c:v>
                </c:pt>
                <c:pt idx="48">
                  <c:v>6655.6676063496097</c:v>
                </c:pt>
                <c:pt idx="49">
                  <c:v>6369.9117949906504</c:v>
                </c:pt>
                <c:pt idx="50">
                  <c:v>6700.3594752927202</c:v>
                </c:pt>
                <c:pt idx="51">
                  <c:v>8221.0119642107293</c:v>
                </c:pt>
                <c:pt idx="52">
                  <c:v>9650.54670004328</c:v>
                </c:pt>
                <c:pt idx="53">
                  <c:v>10359.424393801601</c:v>
                </c:pt>
                <c:pt idx="54">
                  <c:v>10662.3692532566</c:v>
                </c:pt>
                <c:pt idx="55">
                  <c:v>10871.182396685699</c:v>
                </c:pt>
                <c:pt idx="56">
                  <c:v>12721.585681852601</c:v>
                </c:pt>
                <c:pt idx="57">
                  <c:v>13325.672461996601</c:v>
                </c:pt>
                <c:pt idx="58">
                  <c:v>13951.0529075511</c:v>
                </c:pt>
                <c:pt idx="59">
                  <c:v>15313.5660423347</c:v>
                </c:pt>
                <c:pt idx="60">
                  <c:v>18157.560114122502</c:v>
                </c:pt>
                <c:pt idx="61">
                  <c:v>20442.697007394199</c:v>
                </c:pt>
                <c:pt idx="62">
                  <c:v>21552.174726449401</c:v>
                </c:pt>
                <c:pt idx="63">
                  <c:v>22030.071854313101</c:v>
                </c:pt>
                <c:pt idx="64">
                  <c:v>20925.515996715199</c:v>
                </c:pt>
                <c:pt idx="65">
                  <c:v>22959.0651065444</c:v>
                </c:pt>
                <c:pt idx="66">
                  <c:v>23070.047092462999</c:v>
                </c:pt>
                <c:pt idx="67">
                  <c:v>23575.4414641642</c:v>
                </c:pt>
                <c:pt idx="68">
                  <c:v>28333.9216131883</c:v>
                </c:pt>
                <c:pt idx="69">
                  <c:v>27678.2627186955</c:v>
                </c:pt>
              </c:numCache>
            </c:numRef>
          </c:yVal>
          <c:smooth val="1"/>
        </c:ser>
        <c:ser>
          <c:idx val="3"/>
          <c:order val="3"/>
          <c:tx>
            <c:v>阶段3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巴西!$A$100:$A$156</c:f>
              <c:numCache>
                <c:formatCode>m/d/yyyy</c:formatCode>
                <c:ptCount val="57"/>
                <c:pt idx="0">
                  <c:v>43985</c:v>
                </c:pt>
                <c:pt idx="1">
                  <c:v>43986</c:v>
                </c:pt>
                <c:pt idx="2">
                  <c:v>43987</c:v>
                </c:pt>
                <c:pt idx="3">
                  <c:v>43988</c:v>
                </c:pt>
                <c:pt idx="4">
                  <c:v>43989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43995</c:v>
                </c:pt>
                <c:pt idx="11">
                  <c:v>43996</c:v>
                </c:pt>
                <c:pt idx="12">
                  <c:v>43997</c:v>
                </c:pt>
                <c:pt idx="13">
                  <c:v>43998</c:v>
                </c:pt>
                <c:pt idx="14">
                  <c:v>43999</c:v>
                </c:pt>
                <c:pt idx="15">
                  <c:v>44000</c:v>
                </c:pt>
                <c:pt idx="16">
                  <c:v>44001</c:v>
                </c:pt>
                <c:pt idx="17">
                  <c:v>44002</c:v>
                </c:pt>
                <c:pt idx="18">
                  <c:v>44003</c:v>
                </c:pt>
                <c:pt idx="19">
                  <c:v>44004</c:v>
                </c:pt>
                <c:pt idx="20">
                  <c:v>44005</c:v>
                </c:pt>
                <c:pt idx="21">
                  <c:v>44006</c:v>
                </c:pt>
                <c:pt idx="22">
                  <c:v>44007</c:v>
                </c:pt>
                <c:pt idx="23">
                  <c:v>44008</c:v>
                </c:pt>
                <c:pt idx="24">
                  <c:v>44009</c:v>
                </c:pt>
                <c:pt idx="25">
                  <c:v>44010</c:v>
                </c:pt>
                <c:pt idx="26">
                  <c:v>44011</c:v>
                </c:pt>
                <c:pt idx="27">
                  <c:v>44012</c:v>
                </c:pt>
                <c:pt idx="28">
                  <c:v>44013</c:v>
                </c:pt>
                <c:pt idx="29">
                  <c:v>44014</c:v>
                </c:pt>
                <c:pt idx="30">
                  <c:v>44015</c:v>
                </c:pt>
                <c:pt idx="31">
                  <c:v>44016</c:v>
                </c:pt>
                <c:pt idx="32">
                  <c:v>44017</c:v>
                </c:pt>
                <c:pt idx="33">
                  <c:v>44018</c:v>
                </c:pt>
                <c:pt idx="34">
                  <c:v>44019</c:v>
                </c:pt>
                <c:pt idx="35">
                  <c:v>44020</c:v>
                </c:pt>
                <c:pt idx="36">
                  <c:v>44021</c:v>
                </c:pt>
                <c:pt idx="37">
                  <c:v>44022</c:v>
                </c:pt>
                <c:pt idx="38">
                  <c:v>44023</c:v>
                </c:pt>
                <c:pt idx="39">
                  <c:v>44024</c:v>
                </c:pt>
                <c:pt idx="40">
                  <c:v>44025</c:v>
                </c:pt>
                <c:pt idx="41">
                  <c:v>44026</c:v>
                </c:pt>
                <c:pt idx="42">
                  <c:v>44027</c:v>
                </c:pt>
                <c:pt idx="43">
                  <c:v>44028</c:v>
                </c:pt>
                <c:pt idx="44">
                  <c:v>44029</c:v>
                </c:pt>
                <c:pt idx="45">
                  <c:v>44030</c:v>
                </c:pt>
                <c:pt idx="46">
                  <c:v>44031</c:v>
                </c:pt>
                <c:pt idx="47">
                  <c:v>44032</c:v>
                </c:pt>
                <c:pt idx="48">
                  <c:v>44033</c:v>
                </c:pt>
                <c:pt idx="49">
                  <c:v>44034</c:v>
                </c:pt>
                <c:pt idx="50">
                  <c:v>44035</c:v>
                </c:pt>
                <c:pt idx="51">
                  <c:v>44036</c:v>
                </c:pt>
                <c:pt idx="52">
                  <c:v>44037</c:v>
                </c:pt>
                <c:pt idx="53">
                  <c:v>44038</c:v>
                </c:pt>
                <c:pt idx="54">
                  <c:v>44039</c:v>
                </c:pt>
                <c:pt idx="55">
                  <c:v>44040</c:v>
                </c:pt>
                <c:pt idx="56">
                  <c:v>44041</c:v>
                </c:pt>
              </c:numCache>
            </c:numRef>
          </c:xVal>
          <c:yVal>
            <c:numRef>
              <c:f>巴西!$K$100:$K$155</c:f>
              <c:numCache>
                <c:formatCode>General</c:formatCode>
                <c:ptCount val="56"/>
                <c:pt idx="0">
                  <c:v>31217.763618488701</c:v>
                </c:pt>
                <c:pt idx="1">
                  <c:v>12702.385710455501</c:v>
                </c:pt>
                <c:pt idx="2">
                  <c:v>13231.079358740601</c:v>
                </c:pt>
                <c:pt idx="3">
                  <c:v>13583.1232788497</c:v>
                </c:pt>
                <c:pt idx="4">
                  <c:v>13402.4528081769</c:v>
                </c:pt>
                <c:pt idx="5">
                  <c:v>12855.6834737681</c:v>
                </c:pt>
                <c:pt idx="6">
                  <c:v>14374.0977029571</c:v>
                </c:pt>
                <c:pt idx="7">
                  <c:v>15227.4331320245</c:v>
                </c:pt>
                <c:pt idx="8">
                  <c:v>16379.6796717503</c:v>
                </c:pt>
                <c:pt idx="9">
                  <c:v>15978.777190165099</c:v>
                </c:pt>
                <c:pt idx="10">
                  <c:v>17581.471740166999</c:v>
                </c:pt>
                <c:pt idx="11">
                  <c:v>17114.951861952701</c:v>
                </c:pt>
                <c:pt idx="12">
                  <c:v>14963.9635587826</c:v>
                </c:pt>
                <c:pt idx="13">
                  <c:v>16032.0944417796</c:v>
                </c:pt>
                <c:pt idx="14">
                  <c:v>17587.438957320999</c:v>
                </c:pt>
                <c:pt idx="15">
                  <c:v>18032.572189409799</c:v>
                </c:pt>
                <c:pt idx="16">
                  <c:v>19175.8734635455</c:v>
                </c:pt>
                <c:pt idx="17">
                  <c:v>20736.640285147299</c:v>
                </c:pt>
                <c:pt idx="18">
                  <c:v>20962.498639404799</c:v>
                </c:pt>
                <c:pt idx="19">
                  <c:v>20208.295724359101</c:v>
                </c:pt>
                <c:pt idx="20">
                  <c:v>22754.288261771399</c:v>
                </c:pt>
                <c:pt idx="21">
                  <c:v>23972.801757363901</c:v>
                </c:pt>
                <c:pt idx="22">
                  <c:v>24322.6240666009</c:v>
                </c:pt>
                <c:pt idx="23">
                  <c:v>24962.0694751999</c:v>
                </c:pt>
                <c:pt idx="24">
                  <c:v>23671.008461782902</c:v>
                </c:pt>
                <c:pt idx="25">
                  <c:v>23377.655911560902</c:v>
                </c:pt>
                <c:pt idx="26">
                  <c:v>22169.1706119421</c:v>
                </c:pt>
                <c:pt idx="27">
                  <c:v>26192.7021979528</c:v>
                </c:pt>
                <c:pt idx="28">
                  <c:v>25989.6239555067</c:v>
                </c:pt>
                <c:pt idx="29">
                  <c:v>25560.014787251999</c:v>
                </c:pt>
                <c:pt idx="30">
                  <c:v>28733.4439995742</c:v>
                </c:pt>
                <c:pt idx="31">
                  <c:v>28905.158345272099</c:v>
                </c:pt>
                <c:pt idx="32">
                  <c:v>29195.349245584599</c:v>
                </c:pt>
                <c:pt idx="33">
                  <c:v>29575.353176443601</c:v>
                </c:pt>
                <c:pt idx="34">
                  <c:v>32257.563346290499</c:v>
                </c:pt>
                <c:pt idx="35">
                  <c:v>32173.174840057502</c:v>
                </c:pt>
                <c:pt idx="36">
                  <c:v>34032.478985089198</c:v>
                </c:pt>
                <c:pt idx="37">
                  <c:v>34707.388930679102</c:v>
                </c:pt>
                <c:pt idx="38">
                  <c:v>35680.8421140645</c:v>
                </c:pt>
                <c:pt idx="39">
                  <c:v>34792.484016056602</c:v>
                </c:pt>
                <c:pt idx="40">
                  <c:v>37040.236675366803</c:v>
                </c:pt>
                <c:pt idx="41">
                  <c:v>41409.888938326098</c:v>
                </c:pt>
                <c:pt idx="42">
                  <c:v>37213.956426027296</c:v>
                </c:pt>
                <c:pt idx="43">
                  <c:v>36905.840305052501</c:v>
                </c:pt>
                <c:pt idx="44">
                  <c:v>39456.856208842699</c:v>
                </c:pt>
                <c:pt idx="45">
                  <c:v>46309.850649100103</c:v>
                </c:pt>
                <c:pt idx="46">
                  <c:v>44797.091572119003</c:v>
                </c:pt>
                <c:pt idx="47">
                  <c:v>41427.227043238898</c:v>
                </c:pt>
                <c:pt idx="48">
                  <c:v>48150.477135706897</c:v>
                </c:pt>
                <c:pt idx="49">
                  <c:v>50697.923714138997</c:v>
                </c:pt>
                <c:pt idx="50">
                  <c:v>52270.377139542499</c:v>
                </c:pt>
                <c:pt idx="51">
                  <c:v>55042.883267318299</c:v>
                </c:pt>
                <c:pt idx="52">
                  <c:v>57721.464005652902</c:v>
                </c:pt>
                <c:pt idx="53">
                  <c:v>54206.335750019098</c:v>
                </c:pt>
                <c:pt idx="54">
                  <c:v>47094.8551617669</c:v>
                </c:pt>
                <c:pt idx="55">
                  <c:v>56767.472684109001</c:v>
                </c:pt>
              </c:numCache>
            </c:numRef>
          </c:yVal>
          <c:smooth val="1"/>
        </c:ser>
        <c:ser>
          <c:idx val="4"/>
          <c:order val="4"/>
          <c:tx>
            <c:v>阶段4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巴西!$A$156:$A$259</c:f>
              <c:numCache>
                <c:formatCode>m/d/yyyy</c:formatCode>
                <c:ptCount val="104"/>
                <c:pt idx="0">
                  <c:v>44041</c:v>
                </c:pt>
                <c:pt idx="1">
                  <c:v>44042</c:v>
                </c:pt>
                <c:pt idx="2">
                  <c:v>44043</c:v>
                </c:pt>
                <c:pt idx="3">
                  <c:v>44044</c:v>
                </c:pt>
                <c:pt idx="4">
                  <c:v>44045</c:v>
                </c:pt>
                <c:pt idx="5">
                  <c:v>44046</c:v>
                </c:pt>
                <c:pt idx="6">
                  <c:v>44047</c:v>
                </c:pt>
                <c:pt idx="7">
                  <c:v>44048</c:v>
                </c:pt>
                <c:pt idx="8">
                  <c:v>44049</c:v>
                </c:pt>
                <c:pt idx="9">
                  <c:v>44050</c:v>
                </c:pt>
                <c:pt idx="10">
                  <c:v>44051</c:v>
                </c:pt>
                <c:pt idx="11">
                  <c:v>44052</c:v>
                </c:pt>
                <c:pt idx="12">
                  <c:v>44053</c:v>
                </c:pt>
                <c:pt idx="13">
                  <c:v>44054</c:v>
                </c:pt>
                <c:pt idx="14">
                  <c:v>44055</c:v>
                </c:pt>
                <c:pt idx="15">
                  <c:v>44056</c:v>
                </c:pt>
                <c:pt idx="16">
                  <c:v>44057</c:v>
                </c:pt>
                <c:pt idx="17">
                  <c:v>44058</c:v>
                </c:pt>
                <c:pt idx="18">
                  <c:v>44059</c:v>
                </c:pt>
                <c:pt idx="19">
                  <c:v>44060</c:v>
                </c:pt>
                <c:pt idx="20">
                  <c:v>44061</c:v>
                </c:pt>
                <c:pt idx="21">
                  <c:v>44062</c:v>
                </c:pt>
                <c:pt idx="22">
                  <c:v>44063</c:v>
                </c:pt>
                <c:pt idx="23">
                  <c:v>44064</c:v>
                </c:pt>
                <c:pt idx="24">
                  <c:v>44065</c:v>
                </c:pt>
                <c:pt idx="25">
                  <c:v>44066</c:v>
                </c:pt>
                <c:pt idx="26">
                  <c:v>44067</c:v>
                </c:pt>
                <c:pt idx="27">
                  <c:v>44068</c:v>
                </c:pt>
                <c:pt idx="28">
                  <c:v>44069</c:v>
                </c:pt>
                <c:pt idx="29">
                  <c:v>44070</c:v>
                </c:pt>
                <c:pt idx="30">
                  <c:v>44071</c:v>
                </c:pt>
                <c:pt idx="31">
                  <c:v>44072</c:v>
                </c:pt>
                <c:pt idx="32">
                  <c:v>44073</c:v>
                </c:pt>
                <c:pt idx="33">
                  <c:v>44074</c:v>
                </c:pt>
                <c:pt idx="34">
                  <c:v>44075</c:v>
                </c:pt>
                <c:pt idx="35">
                  <c:v>44076</c:v>
                </c:pt>
                <c:pt idx="36">
                  <c:v>44077</c:v>
                </c:pt>
                <c:pt idx="37">
                  <c:v>44078</c:v>
                </c:pt>
                <c:pt idx="38">
                  <c:v>44079</c:v>
                </c:pt>
                <c:pt idx="39">
                  <c:v>44080</c:v>
                </c:pt>
                <c:pt idx="40">
                  <c:v>44081</c:v>
                </c:pt>
                <c:pt idx="41">
                  <c:v>44082</c:v>
                </c:pt>
                <c:pt idx="42">
                  <c:v>44083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</c:numCache>
            </c:numRef>
          </c:xVal>
          <c:yVal>
            <c:numRef>
              <c:f>巴西!$K$156:$K$258</c:f>
              <c:numCache>
                <c:formatCode>General</c:formatCode>
                <c:ptCount val="103"/>
                <c:pt idx="0">
                  <c:v>67366.929927430305</c:v>
                </c:pt>
                <c:pt idx="1">
                  <c:v>40352.349065653798</c:v>
                </c:pt>
                <c:pt idx="2">
                  <c:v>41333.9605642612</c:v>
                </c:pt>
                <c:pt idx="3">
                  <c:v>40999.1414848446</c:v>
                </c:pt>
                <c:pt idx="4">
                  <c:v>41327.908258122203</c:v>
                </c:pt>
                <c:pt idx="5">
                  <c:v>40655.887742647603</c:v>
                </c:pt>
                <c:pt idx="6">
                  <c:v>44264.451705629399</c:v>
                </c:pt>
                <c:pt idx="7">
                  <c:v>44639.290261624599</c:v>
                </c:pt>
                <c:pt idx="8">
                  <c:v>44050.845794607398</c:v>
                </c:pt>
                <c:pt idx="9">
                  <c:v>45574.068914632502</c:v>
                </c:pt>
                <c:pt idx="10">
                  <c:v>45968.523874266801</c:v>
                </c:pt>
                <c:pt idx="11">
                  <c:v>45118.144353607997</c:v>
                </c:pt>
                <c:pt idx="12" formatCode="0.00E+00">
                  <c:v>42337.732145279202</c:v>
                </c:pt>
                <c:pt idx="13" formatCode="0.00E+00">
                  <c:v>46031.274502952401</c:v>
                </c:pt>
                <c:pt idx="14" formatCode="0.00E+00">
                  <c:v>48273.713864910198</c:v>
                </c:pt>
                <c:pt idx="15" formatCode="0.00E+00">
                  <c:v>44875.556279506003</c:v>
                </c:pt>
                <c:pt idx="16" formatCode="0.00E+00">
                  <c:v>45573.023623198998</c:v>
                </c:pt>
                <c:pt idx="17" formatCode="0.00E+00">
                  <c:v>44666.894497989997</c:v>
                </c:pt>
                <c:pt idx="18" formatCode="0.00E+00">
                  <c:v>40162.875497001703</c:v>
                </c:pt>
                <c:pt idx="19" formatCode="0.00E+00">
                  <c:v>38809.075671264203</c:v>
                </c:pt>
                <c:pt idx="20" formatCode="0.00E+00">
                  <c:v>42466.436023832801</c:v>
                </c:pt>
                <c:pt idx="21" formatCode="0.00E+00">
                  <c:v>44957.302036782799</c:v>
                </c:pt>
                <c:pt idx="22" formatCode="0.00E+00">
                  <c:v>40250.179039119699</c:v>
                </c:pt>
                <c:pt idx="23" formatCode="0.00E+00">
                  <c:v>38899.947405192099</c:v>
                </c:pt>
                <c:pt idx="24" formatCode="0.00E+00">
                  <c:v>38211.866914394399</c:v>
                </c:pt>
                <c:pt idx="25" formatCode="0.00E+00">
                  <c:v>35083.337033345</c:v>
                </c:pt>
                <c:pt idx="26" formatCode="0.00E+00">
                  <c:v>34543.315064153001</c:v>
                </c:pt>
                <c:pt idx="27" formatCode="0.00E+00">
                  <c:v>35504.098126411198</c:v>
                </c:pt>
                <c:pt idx="28" formatCode="0.00E+00">
                  <c:v>35395.745944679002</c:v>
                </c:pt>
                <c:pt idx="29" formatCode="0.00E+00">
                  <c:v>36411.5389687403</c:v>
                </c:pt>
                <c:pt idx="30" formatCode="0.00E+00">
                  <c:v>38954.631303251997</c:v>
                </c:pt>
                <c:pt idx="31" formatCode="0.00E+00">
                  <c:v>40483.870782928003</c:v>
                </c:pt>
                <c:pt idx="32" formatCode="0.00E+00">
                  <c:v>40095.817693124904</c:v>
                </c:pt>
                <c:pt idx="33" formatCode="0.00E+00">
                  <c:v>35573.330663504399</c:v>
                </c:pt>
                <c:pt idx="34" formatCode="0.00E+00">
                  <c:v>31175.5945785287</c:v>
                </c:pt>
                <c:pt idx="35" formatCode="0.00E+00">
                  <c:v>30988.0722502073</c:v>
                </c:pt>
                <c:pt idx="36" formatCode="0.00E+00">
                  <c:v>32478.852759194298</c:v>
                </c:pt>
                <c:pt idx="37" formatCode="0.00E+00">
                  <c:v>35312.066989289699</c:v>
                </c:pt>
                <c:pt idx="38" formatCode="0.00E+00">
                  <c:v>39174.893125221097</c:v>
                </c:pt>
                <c:pt idx="39" formatCode="0.00E+00">
                  <c:v>30050.621500434201</c:v>
                </c:pt>
                <c:pt idx="40" formatCode="0.00E+00">
                  <c:v>30377.326569999099</c:v>
                </c:pt>
                <c:pt idx="41" formatCode="0.00E+00">
                  <c:v>26446.256065443202</c:v>
                </c:pt>
                <c:pt idx="42" formatCode="0.00E+00">
                  <c:v>29713.7112053739</c:v>
                </c:pt>
                <c:pt idx="43" formatCode="0.00E+00">
                  <c:v>30037.932928364498</c:v>
                </c:pt>
                <c:pt idx="44">
                  <c:v>32481.560082920201</c:v>
                </c:pt>
                <c:pt idx="45">
                  <c:v>34454.4207273504</c:v>
                </c:pt>
                <c:pt idx="46">
                  <c:v>34052.372487073902</c:v>
                </c:pt>
                <c:pt idx="47">
                  <c:v>30716.071842269001</c:v>
                </c:pt>
                <c:pt idx="48">
                  <c:v>30311.1468691669</c:v>
                </c:pt>
                <c:pt idx="49">
                  <c:v>23880.949673000501</c:v>
                </c:pt>
                <c:pt idx="50">
                  <c:v>27562.962066627399</c:v>
                </c:pt>
                <c:pt idx="51">
                  <c:v>29811.721012541399</c:v>
                </c:pt>
                <c:pt idx="52">
                  <c:v>41133.162669794801</c:v>
                </c:pt>
                <c:pt idx="53">
                  <c:v>36260.525268430698</c:v>
                </c:pt>
                <c:pt idx="54">
                  <c:v>20002.4646931356</c:v>
                </c:pt>
                <c:pt idx="55">
                  <c:v>23376.198612392</c:v>
                </c:pt>
                <c:pt idx="56">
                  <c:v>22624.708144461201</c:v>
                </c:pt>
                <c:pt idx="57">
                  <c:v>23680.163528288798</c:v>
                </c:pt>
                <c:pt idx="58">
                  <c:v>24683.927374818399</c:v>
                </c:pt>
                <c:pt idx="59">
                  <c:v>27553.410081874899</c:v>
                </c:pt>
                <c:pt idx="60">
                  <c:v>31009.7980925636</c:v>
                </c:pt>
                <c:pt idx="61">
                  <c:v>27739.310034514299</c:v>
                </c:pt>
                <c:pt idx="62">
                  <c:v>29832.975819120998</c:v>
                </c:pt>
                <c:pt idx="63">
                  <c:v>22317.606390368801</c:v>
                </c:pt>
                <c:pt idx="64">
                  <c:v>24109.6130200384</c:v>
                </c:pt>
                <c:pt idx="65">
                  <c:v>28051.9770191559</c:v>
                </c:pt>
                <c:pt idx="66">
                  <c:v>39649.667950183997</c:v>
                </c:pt>
                <c:pt idx="67">
                  <c:v>18656.475536118</c:v>
                </c:pt>
                <c:pt idx="68">
                  <c:v>15968.2786028173</c:v>
                </c:pt>
                <c:pt idx="69">
                  <c:v>22976.736696707099</c:v>
                </c:pt>
                <c:pt idx="70">
                  <c:v>28876.157906752302</c:v>
                </c:pt>
                <c:pt idx="71">
                  <c:v>28690.627957142398</c:v>
                </c:pt>
                <c:pt idx="72">
                  <c:v>22695.8412426459</c:v>
                </c:pt>
                <c:pt idx="73">
                  <c:v>32022.1682445031</c:v>
                </c:pt>
                <c:pt idx="74">
                  <c:v>19100.325731541699</c:v>
                </c:pt>
                <c:pt idx="75">
                  <c:v>15302.1931762227</c:v>
                </c:pt>
                <c:pt idx="76">
                  <c:v>18232.722902303602</c:v>
                </c:pt>
                <c:pt idx="77">
                  <c:v>27441.417441814599</c:v>
                </c:pt>
                <c:pt idx="78">
                  <c:v>24797.578810342999</c:v>
                </c:pt>
                <c:pt idx="79">
                  <c:v>22266.547789231801</c:v>
                </c:pt>
                <c:pt idx="80">
                  <c:v>22374.279987701499</c:v>
                </c:pt>
                <c:pt idx="81">
                  <c:v>16584.308368044301</c:v>
                </c:pt>
                <c:pt idx="82">
                  <c:v>16017.893785527</c:v>
                </c:pt>
                <c:pt idx="83">
                  <c:v>21777.198781222301</c:v>
                </c:pt>
                <c:pt idx="84">
                  <c:v>24473.3749795644</c:v>
                </c:pt>
                <c:pt idx="85">
                  <c:v>20502.719257308301</c:v>
                </c:pt>
                <c:pt idx="86">
                  <c:v>16313.235583099</c:v>
                </c:pt>
                <c:pt idx="87">
                  <c:v>18799.477506171999</c:v>
                </c:pt>
                <c:pt idx="88">
                  <c:v>21758.648677528799</c:v>
                </c:pt>
                <c:pt idx="89">
                  <c:v>17431.487134463499</c:v>
                </c:pt>
                <c:pt idx="90">
                  <c:v>19811.6980791811</c:v>
                </c:pt>
                <c:pt idx="91">
                  <c:v>23829.505630913402</c:v>
                </c:pt>
                <c:pt idx="92">
                  <c:v>30135.168994509899</c:v>
                </c:pt>
                <c:pt idx="93">
                  <c:v>26168.0779403452</c:v>
                </c:pt>
                <c:pt idx="94">
                  <c:v>19203.544022108101</c:v>
                </c:pt>
                <c:pt idx="95">
                  <c:v>16545.405208446198</c:v>
                </c:pt>
                <c:pt idx="96">
                  <c:v>13292.386991696099</c:v>
                </c:pt>
                <c:pt idx="97">
                  <c:v>14390.2325807832</c:v>
                </c:pt>
                <c:pt idx="98">
                  <c:v>19438.789935231202</c:v>
                </c:pt>
                <c:pt idx="99">
                  <c:v>19508.557685167401</c:v>
                </c:pt>
                <c:pt idx="100">
                  <c:v>19639.628625420901</c:v>
                </c:pt>
                <c:pt idx="101">
                  <c:v>18387.818216125899</c:v>
                </c:pt>
                <c:pt idx="102">
                  <c:v>18573.867837384401</c:v>
                </c:pt>
              </c:numCache>
            </c:numRef>
          </c:yVal>
          <c:smooth val="1"/>
        </c:ser>
        <c:ser>
          <c:idx val="5"/>
          <c:order val="5"/>
          <c:tx>
            <c:v>阶段5</c:v>
          </c:tx>
          <c:spPr>
            <a:ln w="19050">
              <a:solidFill>
                <a:schemeClr val="accent6">
                  <a:shade val="76000"/>
                  <a:shade val="95000"/>
                  <a:satMod val="105000"/>
                </a:schemeClr>
              </a:solidFill>
              <a:prstDash val="sysDash"/>
            </a:ln>
            <a:effectLst/>
          </c:spPr>
          <c:marker>
            <c:symbol val="none"/>
          </c:marker>
          <c:xVal>
            <c:numRef>
              <c:f>巴西!$A$259:$A$357</c:f>
              <c:numCache>
                <c:formatCode>m/d/yyyy</c:formatCode>
                <c:ptCount val="99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44149</c:v>
                </c:pt>
                <c:pt idx="6">
                  <c:v>44150</c:v>
                </c:pt>
                <c:pt idx="7">
                  <c:v>44151</c:v>
                </c:pt>
                <c:pt idx="8">
                  <c:v>44152</c:v>
                </c:pt>
                <c:pt idx="9">
                  <c:v>44153</c:v>
                </c:pt>
                <c:pt idx="10">
                  <c:v>44154</c:v>
                </c:pt>
                <c:pt idx="11">
                  <c:v>44155</c:v>
                </c:pt>
                <c:pt idx="12">
                  <c:v>44156</c:v>
                </c:pt>
                <c:pt idx="13">
                  <c:v>44157</c:v>
                </c:pt>
                <c:pt idx="14">
                  <c:v>44158</c:v>
                </c:pt>
                <c:pt idx="15">
                  <c:v>44159</c:v>
                </c:pt>
                <c:pt idx="16">
                  <c:v>44160</c:v>
                </c:pt>
                <c:pt idx="17">
                  <c:v>44161</c:v>
                </c:pt>
                <c:pt idx="18">
                  <c:v>44162</c:v>
                </c:pt>
                <c:pt idx="19">
                  <c:v>44163</c:v>
                </c:pt>
                <c:pt idx="20">
                  <c:v>44164</c:v>
                </c:pt>
                <c:pt idx="21">
                  <c:v>44165</c:v>
                </c:pt>
                <c:pt idx="22">
                  <c:v>44166</c:v>
                </c:pt>
                <c:pt idx="23">
                  <c:v>44167</c:v>
                </c:pt>
                <c:pt idx="24">
                  <c:v>44168</c:v>
                </c:pt>
                <c:pt idx="25">
                  <c:v>44169</c:v>
                </c:pt>
                <c:pt idx="26">
                  <c:v>44170</c:v>
                </c:pt>
                <c:pt idx="27">
                  <c:v>44171</c:v>
                </c:pt>
                <c:pt idx="28">
                  <c:v>44172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44178</c:v>
                </c:pt>
                <c:pt idx="35">
                  <c:v>44179</c:v>
                </c:pt>
                <c:pt idx="36">
                  <c:v>44180</c:v>
                </c:pt>
                <c:pt idx="37">
                  <c:v>44181</c:v>
                </c:pt>
                <c:pt idx="38">
                  <c:v>44182</c:v>
                </c:pt>
                <c:pt idx="39">
                  <c:v>44183</c:v>
                </c:pt>
                <c:pt idx="40">
                  <c:v>44184</c:v>
                </c:pt>
                <c:pt idx="41">
                  <c:v>44185</c:v>
                </c:pt>
                <c:pt idx="42">
                  <c:v>44186</c:v>
                </c:pt>
                <c:pt idx="43">
                  <c:v>44187</c:v>
                </c:pt>
                <c:pt idx="44">
                  <c:v>44188</c:v>
                </c:pt>
                <c:pt idx="45">
                  <c:v>44189</c:v>
                </c:pt>
                <c:pt idx="46">
                  <c:v>44190</c:v>
                </c:pt>
                <c:pt idx="47">
                  <c:v>44191</c:v>
                </c:pt>
                <c:pt idx="48">
                  <c:v>44192</c:v>
                </c:pt>
                <c:pt idx="49">
                  <c:v>44193</c:v>
                </c:pt>
                <c:pt idx="50">
                  <c:v>44194</c:v>
                </c:pt>
                <c:pt idx="51">
                  <c:v>44195</c:v>
                </c:pt>
                <c:pt idx="52">
                  <c:v>44196</c:v>
                </c:pt>
                <c:pt idx="53">
                  <c:v>44197</c:v>
                </c:pt>
                <c:pt idx="54">
                  <c:v>44198</c:v>
                </c:pt>
                <c:pt idx="55">
                  <c:v>44199</c:v>
                </c:pt>
                <c:pt idx="56">
                  <c:v>44200</c:v>
                </c:pt>
                <c:pt idx="57">
                  <c:v>44201</c:v>
                </c:pt>
                <c:pt idx="58">
                  <c:v>44202</c:v>
                </c:pt>
                <c:pt idx="59">
                  <c:v>44203</c:v>
                </c:pt>
                <c:pt idx="60">
                  <c:v>44204</c:v>
                </c:pt>
                <c:pt idx="61">
                  <c:v>44205</c:v>
                </c:pt>
                <c:pt idx="62">
                  <c:v>44206</c:v>
                </c:pt>
                <c:pt idx="63">
                  <c:v>44207</c:v>
                </c:pt>
                <c:pt idx="64">
                  <c:v>44208</c:v>
                </c:pt>
                <c:pt idx="65">
                  <c:v>44209</c:v>
                </c:pt>
                <c:pt idx="66">
                  <c:v>44210</c:v>
                </c:pt>
                <c:pt idx="67">
                  <c:v>44211</c:v>
                </c:pt>
                <c:pt idx="68">
                  <c:v>44212</c:v>
                </c:pt>
                <c:pt idx="69">
                  <c:v>44213</c:v>
                </c:pt>
                <c:pt idx="70">
                  <c:v>44214</c:v>
                </c:pt>
                <c:pt idx="71">
                  <c:v>44215</c:v>
                </c:pt>
                <c:pt idx="72">
                  <c:v>44216</c:v>
                </c:pt>
                <c:pt idx="73">
                  <c:v>44217</c:v>
                </c:pt>
                <c:pt idx="74">
                  <c:v>44218</c:v>
                </c:pt>
                <c:pt idx="75">
                  <c:v>44219</c:v>
                </c:pt>
                <c:pt idx="76">
                  <c:v>44220</c:v>
                </c:pt>
                <c:pt idx="77">
                  <c:v>44221</c:v>
                </c:pt>
                <c:pt idx="78">
                  <c:v>44222</c:v>
                </c:pt>
                <c:pt idx="79">
                  <c:v>44223</c:v>
                </c:pt>
                <c:pt idx="80">
                  <c:v>44224</c:v>
                </c:pt>
                <c:pt idx="81">
                  <c:v>44225</c:v>
                </c:pt>
                <c:pt idx="82">
                  <c:v>44226</c:v>
                </c:pt>
                <c:pt idx="83">
                  <c:v>44227</c:v>
                </c:pt>
                <c:pt idx="84">
                  <c:v>44228</c:v>
                </c:pt>
                <c:pt idx="85">
                  <c:v>44229</c:v>
                </c:pt>
                <c:pt idx="86">
                  <c:v>44230</c:v>
                </c:pt>
                <c:pt idx="87">
                  <c:v>44231</c:v>
                </c:pt>
                <c:pt idx="88">
                  <c:v>44232</c:v>
                </c:pt>
                <c:pt idx="89">
                  <c:v>44233</c:v>
                </c:pt>
                <c:pt idx="90">
                  <c:v>44234</c:v>
                </c:pt>
                <c:pt idx="91">
                  <c:v>44235</c:v>
                </c:pt>
                <c:pt idx="92">
                  <c:v>44236</c:v>
                </c:pt>
                <c:pt idx="93">
                  <c:v>44237</c:v>
                </c:pt>
                <c:pt idx="94">
                  <c:v>44238</c:v>
                </c:pt>
                <c:pt idx="95">
                  <c:v>44239</c:v>
                </c:pt>
                <c:pt idx="96">
                  <c:v>44240</c:v>
                </c:pt>
                <c:pt idx="97">
                  <c:v>44241</c:v>
                </c:pt>
                <c:pt idx="98">
                  <c:v>44242</c:v>
                </c:pt>
              </c:numCache>
            </c:numRef>
          </c:xVal>
          <c:yVal>
            <c:numRef>
              <c:f>巴西!$K$259:$K$356</c:f>
              <c:numCache>
                <c:formatCode>General</c:formatCode>
                <c:ptCount val="98"/>
                <c:pt idx="0">
                  <c:v>18415.046994140299</c:v>
                </c:pt>
                <c:pt idx="1">
                  <c:v>23375.8448497674</c:v>
                </c:pt>
                <c:pt idx="2">
                  <c:v>31524.599458586101</c:v>
                </c:pt>
                <c:pt idx="3">
                  <c:v>50755.347902163099</c:v>
                </c:pt>
                <c:pt idx="4">
                  <c:v>36561.718681730199</c:v>
                </c:pt>
                <c:pt idx="5">
                  <c:v>38667.015677021504</c:v>
                </c:pt>
                <c:pt idx="6">
                  <c:v>35746.276891371897</c:v>
                </c:pt>
                <c:pt idx="7">
                  <c:v>26795.146589145901</c:v>
                </c:pt>
                <c:pt idx="8">
                  <c:v>38921.867524562898</c:v>
                </c:pt>
                <c:pt idx="9">
                  <c:v>31642.0750297007</c:v>
                </c:pt>
                <c:pt idx="10">
                  <c:v>32436.484785048298</c:v>
                </c:pt>
                <c:pt idx="11">
                  <c:v>36104.826836326101</c:v>
                </c:pt>
                <c:pt idx="12">
                  <c:v>26929.159730749801</c:v>
                </c:pt>
                <c:pt idx="13">
                  <c:v>26076.444396800602</c:v>
                </c:pt>
                <c:pt idx="14">
                  <c:v>23400.673357352101</c:v>
                </c:pt>
                <c:pt idx="15">
                  <c:v>28757.4910807304</c:v>
                </c:pt>
                <c:pt idx="16">
                  <c:v>29733.892037780701</c:v>
                </c:pt>
                <c:pt idx="17">
                  <c:v>35931.780800917499</c:v>
                </c:pt>
                <c:pt idx="18">
                  <c:v>42765.252520226401</c:v>
                </c:pt>
                <c:pt idx="19">
                  <c:v>45610.274690465398</c:v>
                </c:pt>
                <c:pt idx="20">
                  <c:v>32313.027503668502</c:v>
                </c:pt>
                <c:pt idx="21">
                  <c:v>30934.988377140799</c:v>
                </c:pt>
                <c:pt idx="22">
                  <c:v>46783.312974021697</c:v>
                </c:pt>
                <c:pt idx="23">
                  <c:v>41752.103010306702</c:v>
                </c:pt>
                <c:pt idx="24">
                  <c:v>36483.153358796102</c:v>
                </c:pt>
                <c:pt idx="25">
                  <c:v>38465.127699382901</c:v>
                </c:pt>
                <c:pt idx="26">
                  <c:v>37429.616139683603</c:v>
                </c:pt>
                <c:pt idx="27">
                  <c:v>28017.618799321201</c:v>
                </c:pt>
                <c:pt idx="28">
                  <c:v>26172.999193230298</c:v>
                </c:pt>
                <c:pt idx="29">
                  <c:v>37394.521405383901</c:v>
                </c:pt>
                <c:pt idx="30">
                  <c:v>39211.539380404</c:v>
                </c:pt>
                <c:pt idx="31">
                  <c:v>37575.139271091299</c:v>
                </c:pt>
                <c:pt idx="32">
                  <c:v>37260.713714128397</c:v>
                </c:pt>
                <c:pt idx="33">
                  <c:v>44689.3806954061</c:v>
                </c:pt>
                <c:pt idx="34">
                  <c:v>39985.074400631202</c:v>
                </c:pt>
                <c:pt idx="35">
                  <c:v>29503.362405173801</c:v>
                </c:pt>
                <c:pt idx="36">
                  <c:v>37213.968221866999</c:v>
                </c:pt>
                <c:pt idx="37">
                  <c:v>47870.307078845799</c:v>
                </c:pt>
                <c:pt idx="38">
                  <c:v>48853.316134716202</c:v>
                </c:pt>
                <c:pt idx="39">
                  <c:v>48307.329182753303</c:v>
                </c:pt>
                <c:pt idx="40">
                  <c:v>48820.928986213199</c:v>
                </c:pt>
                <c:pt idx="41">
                  <c:v>40753.961237459698</c:v>
                </c:pt>
                <c:pt idx="42">
                  <c:v>36037.547237294799</c:v>
                </c:pt>
                <c:pt idx="43">
                  <c:v>44335.380859516699</c:v>
                </c:pt>
                <c:pt idx="44">
                  <c:v>33307.383058873602</c:v>
                </c:pt>
                <c:pt idx="45">
                  <c:v>36092.699614619502</c:v>
                </c:pt>
                <c:pt idx="46">
                  <c:v>31063.415908600098</c:v>
                </c:pt>
                <c:pt idx="47">
                  <c:v>30215.5539458028</c:v>
                </c:pt>
                <c:pt idx="48">
                  <c:v>30613.689088853302</c:v>
                </c:pt>
                <c:pt idx="49">
                  <c:v>30383.166548860299</c:v>
                </c:pt>
                <c:pt idx="50">
                  <c:v>45922.904584620199</c:v>
                </c:pt>
                <c:pt idx="51">
                  <c:v>46127.496201296897</c:v>
                </c:pt>
                <c:pt idx="52">
                  <c:v>42976.010170341498</c:v>
                </c:pt>
                <c:pt idx="53">
                  <c:v>40015.029639228502</c:v>
                </c:pt>
                <c:pt idx="54">
                  <c:v>32941.425428178802</c:v>
                </c:pt>
                <c:pt idx="55">
                  <c:v>28772.072745854999</c:v>
                </c:pt>
                <c:pt idx="56">
                  <c:v>27974.742164898202</c:v>
                </c:pt>
                <c:pt idx="57">
                  <c:v>37901.111324567799</c:v>
                </c:pt>
                <c:pt idx="58">
                  <c:v>46382.795285103799</c:v>
                </c:pt>
                <c:pt idx="59">
                  <c:v>49525.447295311998</c:v>
                </c:pt>
                <c:pt idx="60">
                  <c:v>42860.925828697997</c:v>
                </c:pt>
                <c:pt idx="61">
                  <c:v>41772.841682207902</c:v>
                </c:pt>
                <c:pt idx="62">
                  <c:v>36416.663813364299</c:v>
                </c:pt>
                <c:pt idx="63">
                  <c:v>33032.253147193602</c:v>
                </c:pt>
                <c:pt idx="64">
                  <c:v>42873.072159631003</c:v>
                </c:pt>
                <c:pt idx="65">
                  <c:v>49541.670514821097</c:v>
                </c:pt>
                <c:pt idx="66">
                  <c:v>41345.580237280199</c:v>
                </c:pt>
                <c:pt idx="67">
                  <c:v>42718.334758292003</c:v>
                </c:pt>
                <c:pt idx="68">
                  <c:v>58156.321110063604</c:v>
                </c:pt>
                <c:pt idx="69">
                  <c:v>43903.860232613901</c:v>
                </c:pt>
                <c:pt idx="70">
                  <c:v>32230.602198514</c:v>
                </c:pt>
                <c:pt idx="71">
                  <c:v>41337.4633959442</c:v>
                </c:pt>
                <c:pt idx="72">
                  <c:v>41138.610264858398</c:v>
                </c:pt>
                <c:pt idx="73">
                  <c:v>40933.661375135198</c:v>
                </c:pt>
                <c:pt idx="74">
                  <c:v>45133.364649952899</c:v>
                </c:pt>
                <c:pt idx="75">
                  <c:v>46446.972144610401</c:v>
                </c:pt>
                <c:pt idx="76">
                  <c:v>45995.368861430798</c:v>
                </c:pt>
                <c:pt idx="77">
                  <c:v>40888.314032531896</c:v>
                </c:pt>
                <c:pt idx="78">
                  <c:v>45479.947502549003</c:v>
                </c:pt>
                <c:pt idx="79">
                  <c:v>62422.788624739202</c:v>
                </c:pt>
                <c:pt idx="80">
                  <c:v>64619.468455326401</c:v>
                </c:pt>
                <c:pt idx="81">
                  <c:v>57618.662225235399</c:v>
                </c:pt>
                <c:pt idx="82">
                  <c:v>67364.744461024005</c:v>
                </c:pt>
                <c:pt idx="83">
                  <c:v>68577.850022575702</c:v>
                </c:pt>
                <c:pt idx="84">
                  <c:v>42960.209106292103</c:v>
                </c:pt>
                <c:pt idx="85">
                  <c:v>56694.188026867901</c:v>
                </c:pt>
                <c:pt idx="86">
                  <c:v>66857.670648134401</c:v>
                </c:pt>
                <c:pt idx="87">
                  <c:v>64192.633909255601</c:v>
                </c:pt>
                <c:pt idx="88">
                  <c:v>53487.011630911999</c:v>
                </c:pt>
                <c:pt idx="89">
                  <c:v>51057.989860817601</c:v>
                </c:pt>
                <c:pt idx="90">
                  <c:v>43143.516839639997</c:v>
                </c:pt>
                <c:pt idx="91">
                  <c:v>39397.183688741599</c:v>
                </c:pt>
                <c:pt idx="92">
                  <c:v>49233.124694932398</c:v>
                </c:pt>
                <c:pt idx="93">
                  <c:v>50194.9228802453</c:v>
                </c:pt>
                <c:pt idx="94">
                  <c:v>53190.530537925697</c:v>
                </c:pt>
                <c:pt idx="95">
                  <c:v>66571.978623813004</c:v>
                </c:pt>
                <c:pt idx="96">
                  <c:v>70511.883274464402</c:v>
                </c:pt>
                <c:pt idx="97">
                  <c:v>58184.710198697503</c:v>
                </c:pt>
              </c:numCache>
            </c:numRef>
          </c:yVal>
          <c:smooth val="1"/>
        </c:ser>
        <c:ser>
          <c:idx val="6"/>
          <c:order val="6"/>
          <c:tx>
            <c:v>阶段6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巴西!$A$357:$A$395</c:f>
              <c:numCache>
                <c:formatCode>m/d/yyyy</c:formatCode>
                <c:ptCount val="39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  <c:pt idx="35">
                  <c:v>44277</c:v>
                </c:pt>
                <c:pt idx="36">
                  <c:v>44278</c:v>
                </c:pt>
                <c:pt idx="37">
                  <c:v>44279</c:v>
                </c:pt>
                <c:pt idx="38">
                  <c:v>44280</c:v>
                </c:pt>
              </c:numCache>
            </c:numRef>
          </c:xVal>
          <c:yVal>
            <c:numRef>
              <c:f>巴西!$K$357:$K$394</c:f>
              <c:numCache>
                <c:formatCode>General</c:formatCode>
                <c:ptCount val="38"/>
                <c:pt idx="0">
                  <c:v>44020.265583612301</c:v>
                </c:pt>
                <c:pt idx="1">
                  <c:v>67521.597808168401</c:v>
                </c:pt>
                <c:pt idx="2">
                  <c:v>62980.488538570098</c:v>
                </c:pt>
                <c:pt idx="3">
                  <c:v>73039.408053977502</c:v>
                </c:pt>
                <c:pt idx="4">
                  <c:v>60933.308196420701</c:v>
                </c:pt>
                <c:pt idx="5">
                  <c:v>56069.228147947098</c:v>
                </c:pt>
                <c:pt idx="6">
                  <c:v>42723.925088046599</c:v>
                </c:pt>
                <c:pt idx="7">
                  <c:v>37380.932953095202</c:v>
                </c:pt>
                <c:pt idx="8">
                  <c:v>47847.940423226799</c:v>
                </c:pt>
                <c:pt idx="9">
                  <c:v>65516.342655150402</c:v>
                </c:pt>
                <c:pt idx="10">
                  <c:v>83110.220589305303</c:v>
                </c:pt>
                <c:pt idx="11">
                  <c:v>72483.093089054804</c:v>
                </c:pt>
                <c:pt idx="12">
                  <c:v>77721.354240714601</c:v>
                </c:pt>
                <c:pt idx="13">
                  <c:v>59096.295537043203</c:v>
                </c:pt>
                <c:pt idx="14">
                  <c:v>48693.440480212703</c:v>
                </c:pt>
                <c:pt idx="15">
                  <c:v>60854.907254383397</c:v>
                </c:pt>
                <c:pt idx="16">
                  <c:v>66910.159624251799</c:v>
                </c:pt>
                <c:pt idx="17">
                  <c:v>64084.618740105201</c:v>
                </c:pt>
                <c:pt idx="18">
                  <c:v>78649.228211640497</c:v>
                </c:pt>
                <c:pt idx="19">
                  <c:v>63249.573051115702</c:v>
                </c:pt>
                <c:pt idx="20">
                  <c:v>56260.507111002597</c:v>
                </c:pt>
                <c:pt idx="21">
                  <c:v>53425.216193235501</c:v>
                </c:pt>
                <c:pt idx="22">
                  <c:v>66631.606651181006</c:v>
                </c:pt>
                <c:pt idx="23">
                  <c:v>71183.433825876898</c:v>
                </c:pt>
                <c:pt idx="24">
                  <c:v>66632.831609371395</c:v>
                </c:pt>
                <c:pt idx="25">
                  <c:v>81180.408746581496</c:v>
                </c:pt>
                <c:pt idx="26">
                  <c:v>71336.633508077794</c:v>
                </c:pt>
                <c:pt idx="27">
                  <c:v>57747.230751196897</c:v>
                </c:pt>
                <c:pt idx="28">
                  <c:v>50987.934976904799</c:v>
                </c:pt>
                <c:pt idx="29">
                  <c:v>73062.684246517296</c:v>
                </c:pt>
                <c:pt idx="30">
                  <c:v>76201.549152116204</c:v>
                </c:pt>
                <c:pt idx="31">
                  <c:v>82047.211682715497</c:v>
                </c:pt>
                <c:pt idx="32">
                  <c:v>86077.409642980201</c:v>
                </c:pt>
                <c:pt idx="33">
                  <c:v>79438.505457861203</c:v>
                </c:pt>
                <c:pt idx="34">
                  <c:v>61064.626568296597</c:v>
                </c:pt>
                <c:pt idx="35">
                  <c:v>58932.3618126074</c:v>
                </c:pt>
                <c:pt idx="36">
                  <c:v>72446.012358411695</c:v>
                </c:pt>
                <c:pt idx="37">
                  <c:v>68915.124292751105</c:v>
                </c:pt>
              </c:numCache>
            </c:numRef>
          </c:yVal>
          <c:smooth val="1"/>
        </c:ser>
        <c:ser>
          <c:idx val="7"/>
          <c:order val="7"/>
          <c:tx>
            <c:v>阶段7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巴西!$A$395:$A$429</c:f>
              <c:numCache>
                <c:formatCode>m/d/yyyy</c:formatCode>
                <c:ptCount val="35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  <c:pt idx="16">
                  <c:v>44296</c:v>
                </c:pt>
                <c:pt idx="17">
                  <c:v>44297</c:v>
                </c:pt>
                <c:pt idx="18">
                  <c:v>44298</c:v>
                </c:pt>
                <c:pt idx="19">
                  <c:v>44299</c:v>
                </c:pt>
                <c:pt idx="20">
                  <c:v>44300</c:v>
                </c:pt>
                <c:pt idx="21">
                  <c:v>44301</c:v>
                </c:pt>
                <c:pt idx="22">
                  <c:v>44302</c:v>
                </c:pt>
                <c:pt idx="23">
                  <c:v>44303</c:v>
                </c:pt>
                <c:pt idx="24">
                  <c:v>44304</c:v>
                </c:pt>
                <c:pt idx="25">
                  <c:v>44305</c:v>
                </c:pt>
                <c:pt idx="26">
                  <c:v>44306</c:v>
                </c:pt>
                <c:pt idx="27">
                  <c:v>44307</c:v>
                </c:pt>
                <c:pt idx="28">
                  <c:v>44308</c:v>
                </c:pt>
                <c:pt idx="29">
                  <c:v>44309</c:v>
                </c:pt>
                <c:pt idx="30">
                  <c:v>44310</c:v>
                </c:pt>
                <c:pt idx="31">
                  <c:v>44311</c:v>
                </c:pt>
                <c:pt idx="32">
                  <c:v>44312</c:v>
                </c:pt>
                <c:pt idx="33">
                  <c:v>44313</c:v>
                </c:pt>
                <c:pt idx="34">
                  <c:v>44314</c:v>
                </c:pt>
              </c:numCache>
            </c:numRef>
          </c:xVal>
          <c:yVal>
            <c:numRef>
              <c:f>巴西!$K$395:$K$428</c:f>
              <c:numCache>
                <c:formatCode>General</c:formatCode>
                <c:ptCount val="34"/>
                <c:pt idx="0">
                  <c:v>64302.106500000002</c:v>
                </c:pt>
                <c:pt idx="1">
                  <c:v>68529.225971613807</c:v>
                </c:pt>
                <c:pt idx="2">
                  <c:v>76336.810097319394</c:v>
                </c:pt>
                <c:pt idx="3">
                  <c:v>73218.425086262097</c:v>
                </c:pt>
                <c:pt idx="4">
                  <c:v>65712.689407079</c:v>
                </c:pt>
                <c:pt idx="5">
                  <c:v>78104.572728013503</c:v>
                </c:pt>
                <c:pt idx="6">
                  <c:v>72108.745531477398</c:v>
                </c:pt>
                <c:pt idx="7">
                  <c:v>68119.836674914506</c:v>
                </c:pt>
                <c:pt idx="8">
                  <c:v>67052.638690971304</c:v>
                </c:pt>
                <c:pt idx="9">
                  <c:v>60935.5821930772</c:v>
                </c:pt>
                <c:pt idx="10">
                  <c:v>62439.482349033598</c:v>
                </c:pt>
                <c:pt idx="11">
                  <c:v>54965.665947230198</c:v>
                </c:pt>
                <c:pt idx="12">
                  <c:v>62324.844070267201</c:v>
                </c:pt>
                <c:pt idx="13">
                  <c:v>75068.892930878195</c:v>
                </c:pt>
                <c:pt idx="14">
                  <c:v>62962.862213887398</c:v>
                </c:pt>
                <c:pt idx="15">
                  <c:v>64140.849264458899</c:v>
                </c:pt>
                <c:pt idx="16">
                  <c:v>75319.768486848101</c:v>
                </c:pt>
                <c:pt idx="17">
                  <c:v>67046.936369775605</c:v>
                </c:pt>
                <c:pt idx="18">
                  <c:v>71745.507544166598</c:v>
                </c:pt>
                <c:pt idx="19">
                  <c:v>70150.553251181496</c:v>
                </c:pt>
                <c:pt idx="20">
                  <c:v>57389.677870619802</c:v>
                </c:pt>
                <c:pt idx="21">
                  <c:v>58225.458517458603</c:v>
                </c:pt>
                <c:pt idx="22">
                  <c:v>62457.072032588199</c:v>
                </c:pt>
                <c:pt idx="23">
                  <c:v>77422.0478564035</c:v>
                </c:pt>
                <c:pt idx="24">
                  <c:v>68048.825600182201</c:v>
                </c:pt>
                <c:pt idx="25">
                  <c:v>51314.891831646702</c:v>
                </c:pt>
                <c:pt idx="26">
                  <c:v>56663.5633878761</c:v>
                </c:pt>
                <c:pt idx="27">
                  <c:v>60974.643718673702</c:v>
                </c:pt>
                <c:pt idx="28">
                  <c:v>51232.626671560603</c:v>
                </c:pt>
                <c:pt idx="29">
                  <c:v>55054.342747131901</c:v>
                </c:pt>
                <c:pt idx="30">
                  <c:v>64836.357291500302</c:v>
                </c:pt>
                <c:pt idx="31">
                  <c:v>61421.529468388297</c:v>
                </c:pt>
                <c:pt idx="32">
                  <c:v>59407.507597932898</c:v>
                </c:pt>
                <c:pt idx="33">
                  <c:v>60768.0485679474</c:v>
                </c:pt>
              </c:numCache>
            </c:numRef>
          </c:yVal>
          <c:smooth val="1"/>
        </c:ser>
        <c:ser>
          <c:idx val="8"/>
          <c:order val="8"/>
          <c:tx>
            <c:v>阶段8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巴西!$A$429:$A$485</c:f>
              <c:numCache>
                <c:formatCode>m/d/yyyy</c:formatCode>
                <c:ptCount val="57"/>
                <c:pt idx="0">
                  <c:v>44314</c:v>
                </c:pt>
                <c:pt idx="1">
                  <c:v>44315</c:v>
                </c:pt>
                <c:pt idx="2">
                  <c:v>44316</c:v>
                </c:pt>
                <c:pt idx="3">
                  <c:v>44317</c:v>
                </c:pt>
                <c:pt idx="4">
                  <c:v>44318</c:v>
                </c:pt>
                <c:pt idx="5">
                  <c:v>44319</c:v>
                </c:pt>
                <c:pt idx="6">
                  <c:v>44320</c:v>
                </c:pt>
                <c:pt idx="7">
                  <c:v>44321</c:v>
                </c:pt>
                <c:pt idx="8">
                  <c:v>44322</c:v>
                </c:pt>
                <c:pt idx="9">
                  <c:v>44323</c:v>
                </c:pt>
                <c:pt idx="10">
                  <c:v>44324</c:v>
                </c:pt>
                <c:pt idx="11">
                  <c:v>44325</c:v>
                </c:pt>
                <c:pt idx="12">
                  <c:v>44326</c:v>
                </c:pt>
                <c:pt idx="13">
                  <c:v>44327</c:v>
                </c:pt>
                <c:pt idx="14">
                  <c:v>44328</c:v>
                </c:pt>
                <c:pt idx="15">
                  <c:v>44329</c:v>
                </c:pt>
                <c:pt idx="16">
                  <c:v>44330</c:v>
                </c:pt>
                <c:pt idx="17">
                  <c:v>44331</c:v>
                </c:pt>
                <c:pt idx="18">
                  <c:v>44332</c:v>
                </c:pt>
                <c:pt idx="19">
                  <c:v>44333</c:v>
                </c:pt>
                <c:pt idx="20">
                  <c:v>44334</c:v>
                </c:pt>
                <c:pt idx="21">
                  <c:v>44335</c:v>
                </c:pt>
                <c:pt idx="22">
                  <c:v>44336</c:v>
                </c:pt>
                <c:pt idx="23">
                  <c:v>44337</c:v>
                </c:pt>
                <c:pt idx="24">
                  <c:v>44338</c:v>
                </c:pt>
                <c:pt idx="25">
                  <c:v>44339</c:v>
                </c:pt>
                <c:pt idx="26">
                  <c:v>44340</c:v>
                </c:pt>
                <c:pt idx="27">
                  <c:v>44341</c:v>
                </c:pt>
                <c:pt idx="28">
                  <c:v>44342</c:v>
                </c:pt>
                <c:pt idx="29">
                  <c:v>44343</c:v>
                </c:pt>
                <c:pt idx="30">
                  <c:v>44344</c:v>
                </c:pt>
                <c:pt idx="31">
                  <c:v>44345</c:v>
                </c:pt>
                <c:pt idx="32">
                  <c:v>44346</c:v>
                </c:pt>
                <c:pt idx="33">
                  <c:v>44347</c:v>
                </c:pt>
                <c:pt idx="34">
                  <c:v>44348</c:v>
                </c:pt>
                <c:pt idx="35">
                  <c:v>44349</c:v>
                </c:pt>
                <c:pt idx="36">
                  <c:v>44350</c:v>
                </c:pt>
                <c:pt idx="37">
                  <c:v>44351</c:v>
                </c:pt>
                <c:pt idx="38">
                  <c:v>44352</c:v>
                </c:pt>
                <c:pt idx="39">
                  <c:v>44353</c:v>
                </c:pt>
                <c:pt idx="40">
                  <c:v>44354</c:v>
                </c:pt>
                <c:pt idx="41">
                  <c:v>44355</c:v>
                </c:pt>
                <c:pt idx="42">
                  <c:v>44356</c:v>
                </c:pt>
                <c:pt idx="43">
                  <c:v>44357</c:v>
                </c:pt>
                <c:pt idx="44">
                  <c:v>44358</c:v>
                </c:pt>
                <c:pt idx="45">
                  <c:v>44359</c:v>
                </c:pt>
                <c:pt idx="46">
                  <c:v>44360</c:v>
                </c:pt>
                <c:pt idx="47">
                  <c:v>44361</c:v>
                </c:pt>
                <c:pt idx="48">
                  <c:v>44362</c:v>
                </c:pt>
                <c:pt idx="49">
                  <c:v>44363</c:v>
                </c:pt>
                <c:pt idx="50">
                  <c:v>44364</c:v>
                </c:pt>
                <c:pt idx="51">
                  <c:v>44365</c:v>
                </c:pt>
                <c:pt idx="52">
                  <c:v>44366</c:v>
                </c:pt>
                <c:pt idx="53">
                  <c:v>44367</c:v>
                </c:pt>
                <c:pt idx="54">
                  <c:v>44368</c:v>
                </c:pt>
                <c:pt idx="55">
                  <c:v>44369</c:v>
                </c:pt>
                <c:pt idx="56">
                  <c:v>44370</c:v>
                </c:pt>
              </c:numCache>
            </c:numRef>
          </c:xVal>
          <c:yVal>
            <c:numRef>
              <c:f>巴西!$K$429:$K$484</c:f>
              <c:numCache>
                <c:formatCode>General</c:formatCode>
                <c:ptCount val="56"/>
                <c:pt idx="0">
                  <c:v>57910.493404980101</c:v>
                </c:pt>
                <c:pt idx="1">
                  <c:v>50634.925162194399</c:v>
                </c:pt>
                <c:pt idx="2">
                  <c:v>47739.829916137598</c:v>
                </c:pt>
                <c:pt idx="3">
                  <c:v>47909.708326571701</c:v>
                </c:pt>
                <c:pt idx="4">
                  <c:v>47656.245608357698</c:v>
                </c:pt>
                <c:pt idx="5">
                  <c:v>48037.051766828998</c:v>
                </c:pt>
                <c:pt idx="6">
                  <c:v>57671.251002352001</c:v>
                </c:pt>
                <c:pt idx="7">
                  <c:v>60202.382996343098</c:v>
                </c:pt>
                <c:pt idx="8">
                  <c:v>66496.6612759735</c:v>
                </c:pt>
                <c:pt idx="9">
                  <c:v>62852.108523751602</c:v>
                </c:pt>
                <c:pt idx="10">
                  <c:v>51039.249818399003</c:v>
                </c:pt>
                <c:pt idx="11">
                  <c:v>49336.613294862</c:v>
                </c:pt>
                <c:pt idx="12">
                  <c:v>47176.433931676103</c:v>
                </c:pt>
                <c:pt idx="13">
                  <c:v>55976.168396308298</c:v>
                </c:pt>
                <c:pt idx="14">
                  <c:v>63624.975635534603</c:v>
                </c:pt>
                <c:pt idx="15">
                  <c:v>60663.626086655102</c:v>
                </c:pt>
                <c:pt idx="16">
                  <c:v>52840.224598908899</c:v>
                </c:pt>
                <c:pt idx="17">
                  <c:v>54898.130683105803</c:v>
                </c:pt>
                <c:pt idx="18">
                  <c:v>57351.700809995098</c:v>
                </c:pt>
                <c:pt idx="19">
                  <c:v>53605.367574238502</c:v>
                </c:pt>
                <c:pt idx="20">
                  <c:v>64876.036863618298</c:v>
                </c:pt>
                <c:pt idx="21">
                  <c:v>57754.793232581098</c:v>
                </c:pt>
                <c:pt idx="22">
                  <c:v>67403.182337612496</c:v>
                </c:pt>
                <c:pt idx="23">
                  <c:v>75727.758580137001</c:v>
                </c:pt>
                <c:pt idx="24">
                  <c:v>89006.137645498005</c:v>
                </c:pt>
                <c:pt idx="25">
                  <c:v>68866.327700595502</c:v>
                </c:pt>
                <c:pt idx="26">
                  <c:v>54613.198584569996</c:v>
                </c:pt>
                <c:pt idx="27">
                  <c:v>61350.404164280597</c:v>
                </c:pt>
                <c:pt idx="28">
                  <c:v>81370.385845167693</c:v>
                </c:pt>
                <c:pt idx="29">
                  <c:v>81499.323237659293</c:v>
                </c:pt>
                <c:pt idx="30">
                  <c:v>78940.157528859898</c:v>
                </c:pt>
                <c:pt idx="31">
                  <c:v>74906.623481898903</c:v>
                </c:pt>
                <c:pt idx="32">
                  <c:v>58441.189099564603</c:v>
                </c:pt>
                <c:pt idx="33">
                  <c:v>59225.6857702915</c:v>
                </c:pt>
                <c:pt idx="34">
                  <c:v>63957.225094018999</c:v>
                </c:pt>
                <c:pt idx="35">
                  <c:v>69390.412460621694</c:v>
                </c:pt>
                <c:pt idx="36">
                  <c:v>75784.741414347402</c:v>
                </c:pt>
                <c:pt idx="37">
                  <c:v>71835.804833464703</c:v>
                </c:pt>
                <c:pt idx="38">
                  <c:v>70202.021060752304</c:v>
                </c:pt>
                <c:pt idx="39">
                  <c:v>66487.122932427999</c:v>
                </c:pt>
                <c:pt idx="40">
                  <c:v>63629.9416803637</c:v>
                </c:pt>
                <c:pt idx="41">
                  <c:v>64881.337769736303</c:v>
                </c:pt>
                <c:pt idx="42">
                  <c:v>65729.627757686001</c:v>
                </c:pt>
                <c:pt idx="43">
                  <c:v>69930.277913608006</c:v>
                </c:pt>
                <c:pt idx="44">
                  <c:v>73175.033794382398</c:v>
                </c:pt>
                <c:pt idx="45">
                  <c:v>67013.5383076734</c:v>
                </c:pt>
                <c:pt idx="46">
                  <c:v>66699.046567694095</c:v>
                </c:pt>
                <c:pt idx="47">
                  <c:v>55577.081385914396</c:v>
                </c:pt>
                <c:pt idx="48">
                  <c:v>67458.628441305002</c:v>
                </c:pt>
                <c:pt idx="49">
                  <c:v>75535.695942896797</c:v>
                </c:pt>
                <c:pt idx="50">
                  <c:v>64693.393945026997</c:v>
                </c:pt>
                <c:pt idx="51">
                  <c:v>68064.443845317597</c:v>
                </c:pt>
                <c:pt idx="52">
                  <c:v>72542.125268168893</c:v>
                </c:pt>
                <c:pt idx="53">
                  <c:v>71126.682506719095</c:v>
                </c:pt>
                <c:pt idx="54">
                  <c:v>64102.335552938297</c:v>
                </c:pt>
                <c:pt idx="55">
                  <c:v>77621.969482368906</c:v>
                </c:pt>
              </c:numCache>
            </c:numRef>
          </c:yVal>
          <c:smooth val="1"/>
        </c:ser>
        <c:ser>
          <c:idx val="9"/>
          <c:order val="9"/>
          <c:tx>
            <c:v>阶段9</c:v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巴西!$A$485:$A$584</c:f>
              <c:numCache>
                <c:formatCode>m/d/yyyy</c:formatCode>
                <c:ptCount val="100"/>
                <c:pt idx="0">
                  <c:v>44370</c:v>
                </c:pt>
                <c:pt idx="1">
                  <c:v>44371</c:v>
                </c:pt>
                <c:pt idx="2">
                  <c:v>44372</c:v>
                </c:pt>
                <c:pt idx="3">
                  <c:v>44373</c:v>
                </c:pt>
                <c:pt idx="4">
                  <c:v>44374</c:v>
                </c:pt>
                <c:pt idx="5">
                  <c:v>44375</c:v>
                </c:pt>
                <c:pt idx="6">
                  <c:v>44376</c:v>
                </c:pt>
                <c:pt idx="7">
                  <c:v>44377</c:v>
                </c:pt>
                <c:pt idx="8">
                  <c:v>44378</c:v>
                </c:pt>
                <c:pt idx="9">
                  <c:v>44379</c:v>
                </c:pt>
                <c:pt idx="10">
                  <c:v>44380</c:v>
                </c:pt>
                <c:pt idx="11">
                  <c:v>44381</c:v>
                </c:pt>
                <c:pt idx="12">
                  <c:v>44382</c:v>
                </c:pt>
                <c:pt idx="13">
                  <c:v>44383</c:v>
                </c:pt>
                <c:pt idx="14">
                  <c:v>44384</c:v>
                </c:pt>
                <c:pt idx="15">
                  <c:v>44385</c:v>
                </c:pt>
                <c:pt idx="16">
                  <c:v>44386</c:v>
                </c:pt>
                <c:pt idx="17">
                  <c:v>44387</c:v>
                </c:pt>
                <c:pt idx="18">
                  <c:v>44388</c:v>
                </c:pt>
                <c:pt idx="19">
                  <c:v>44389</c:v>
                </c:pt>
                <c:pt idx="20">
                  <c:v>44390</c:v>
                </c:pt>
                <c:pt idx="21">
                  <c:v>44391</c:v>
                </c:pt>
                <c:pt idx="22">
                  <c:v>44392</c:v>
                </c:pt>
                <c:pt idx="23">
                  <c:v>44393</c:v>
                </c:pt>
                <c:pt idx="24">
                  <c:v>44394</c:v>
                </c:pt>
                <c:pt idx="25">
                  <c:v>44395</c:v>
                </c:pt>
                <c:pt idx="26">
                  <c:v>44396</c:v>
                </c:pt>
                <c:pt idx="27">
                  <c:v>44397</c:v>
                </c:pt>
                <c:pt idx="28">
                  <c:v>44398</c:v>
                </c:pt>
                <c:pt idx="29">
                  <c:v>44399</c:v>
                </c:pt>
                <c:pt idx="30">
                  <c:v>44400</c:v>
                </c:pt>
                <c:pt idx="31">
                  <c:v>44401</c:v>
                </c:pt>
                <c:pt idx="32">
                  <c:v>44402</c:v>
                </c:pt>
                <c:pt idx="33">
                  <c:v>44403</c:v>
                </c:pt>
                <c:pt idx="34">
                  <c:v>44404</c:v>
                </c:pt>
                <c:pt idx="35">
                  <c:v>44405</c:v>
                </c:pt>
                <c:pt idx="36">
                  <c:v>44406</c:v>
                </c:pt>
                <c:pt idx="37">
                  <c:v>44407</c:v>
                </c:pt>
                <c:pt idx="38">
                  <c:v>44408</c:v>
                </c:pt>
                <c:pt idx="39">
                  <c:v>44409</c:v>
                </c:pt>
                <c:pt idx="40">
                  <c:v>44410</c:v>
                </c:pt>
                <c:pt idx="41">
                  <c:v>44411</c:v>
                </c:pt>
                <c:pt idx="42">
                  <c:v>44412</c:v>
                </c:pt>
                <c:pt idx="43">
                  <c:v>44413</c:v>
                </c:pt>
                <c:pt idx="44">
                  <c:v>44414</c:v>
                </c:pt>
                <c:pt idx="45">
                  <c:v>44415</c:v>
                </c:pt>
                <c:pt idx="46">
                  <c:v>44416</c:v>
                </c:pt>
                <c:pt idx="47">
                  <c:v>44417</c:v>
                </c:pt>
                <c:pt idx="48">
                  <c:v>44418</c:v>
                </c:pt>
                <c:pt idx="49">
                  <c:v>44419</c:v>
                </c:pt>
                <c:pt idx="50">
                  <c:v>44420</c:v>
                </c:pt>
                <c:pt idx="51">
                  <c:v>44421</c:v>
                </c:pt>
                <c:pt idx="52">
                  <c:v>44422</c:v>
                </c:pt>
                <c:pt idx="53">
                  <c:v>44423</c:v>
                </c:pt>
                <c:pt idx="54">
                  <c:v>44424</c:v>
                </c:pt>
                <c:pt idx="55">
                  <c:v>44425</c:v>
                </c:pt>
                <c:pt idx="56">
                  <c:v>44426</c:v>
                </c:pt>
                <c:pt idx="57">
                  <c:v>44427</c:v>
                </c:pt>
                <c:pt idx="58">
                  <c:v>44428</c:v>
                </c:pt>
                <c:pt idx="59">
                  <c:v>44429</c:v>
                </c:pt>
                <c:pt idx="60">
                  <c:v>44430</c:v>
                </c:pt>
                <c:pt idx="61">
                  <c:v>44431</c:v>
                </c:pt>
                <c:pt idx="62">
                  <c:v>44432</c:v>
                </c:pt>
                <c:pt idx="63">
                  <c:v>44433</c:v>
                </c:pt>
                <c:pt idx="64">
                  <c:v>44434</c:v>
                </c:pt>
                <c:pt idx="65">
                  <c:v>44435</c:v>
                </c:pt>
                <c:pt idx="66">
                  <c:v>44436</c:v>
                </c:pt>
                <c:pt idx="67">
                  <c:v>44437</c:v>
                </c:pt>
                <c:pt idx="68">
                  <c:v>44438</c:v>
                </c:pt>
                <c:pt idx="69">
                  <c:v>44439</c:v>
                </c:pt>
                <c:pt idx="70">
                  <c:v>44440</c:v>
                </c:pt>
                <c:pt idx="71">
                  <c:v>44441</c:v>
                </c:pt>
                <c:pt idx="72">
                  <c:v>44442</c:v>
                </c:pt>
                <c:pt idx="73">
                  <c:v>44443</c:v>
                </c:pt>
                <c:pt idx="74">
                  <c:v>44444</c:v>
                </c:pt>
                <c:pt idx="75">
                  <c:v>44445</c:v>
                </c:pt>
                <c:pt idx="76">
                  <c:v>44446</c:v>
                </c:pt>
                <c:pt idx="77">
                  <c:v>44447</c:v>
                </c:pt>
                <c:pt idx="78">
                  <c:v>44448</c:v>
                </c:pt>
                <c:pt idx="79">
                  <c:v>44449</c:v>
                </c:pt>
                <c:pt idx="80">
                  <c:v>44450</c:v>
                </c:pt>
                <c:pt idx="81">
                  <c:v>44451</c:v>
                </c:pt>
                <c:pt idx="82">
                  <c:v>44452</c:v>
                </c:pt>
                <c:pt idx="83">
                  <c:v>44453</c:v>
                </c:pt>
                <c:pt idx="84">
                  <c:v>44454</c:v>
                </c:pt>
                <c:pt idx="85">
                  <c:v>44455</c:v>
                </c:pt>
                <c:pt idx="86">
                  <c:v>44456</c:v>
                </c:pt>
                <c:pt idx="87">
                  <c:v>44457</c:v>
                </c:pt>
                <c:pt idx="88">
                  <c:v>44458</c:v>
                </c:pt>
                <c:pt idx="89">
                  <c:v>44459</c:v>
                </c:pt>
                <c:pt idx="90">
                  <c:v>44460</c:v>
                </c:pt>
                <c:pt idx="91">
                  <c:v>44461</c:v>
                </c:pt>
                <c:pt idx="92">
                  <c:v>44462</c:v>
                </c:pt>
                <c:pt idx="93">
                  <c:v>44463</c:v>
                </c:pt>
                <c:pt idx="94">
                  <c:v>44464</c:v>
                </c:pt>
                <c:pt idx="95">
                  <c:v>44465</c:v>
                </c:pt>
                <c:pt idx="96">
                  <c:v>44466</c:v>
                </c:pt>
                <c:pt idx="97">
                  <c:v>44467</c:v>
                </c:pt>
                <c:pt idx="98">
                  <c:v>44468</c:v>
                </c:pt>
                <c:pt idx="99">
                  <c:v>44469</c:v>
                </c:pt>
              </c:numCache>
            </c:numRef>
          </c:xVal>
          <c:yVal>
            <c:numRef>
              <c:f>巴西!$K$485:$K$584</c:f>
              <c:numCache>
                <c:formatCode>General</c:formatCode>
                <c:ptCount val="100"/>
                <c:pt idx="0">
                  <c:v>116026.88830856</c:v>
                </c:pt>
                <c:pt idx="1">
                  <c:v>55833.704078347502</c:v>
                </c:pt>
                <c:pt idx="2">
                  <c:v>56823.825254853</c:v>
                </c:pt>
                <c:pt idx="3">
                  <c:v>58790.679978471999</c:v>
                </c:pt>
                <c:pt idx="4">
                  <c:v>56698.390794537198</c:v>
                </c:pt>
                <c:pt idx="5">
                  <c:v>53815.159119224903</c:v>
                </c:pt>
                <c:pt idx="6">
                  <c:v>54424.683777481303</c:v>
                </c:pt>
                <c:pt idx="7">
                  <c:v>52393.044034538201</c:v>
                </c:pt>
                <c:pt idx="8">
                  <c:v>51786.665366785601</c:v>
                </c:pt>
                <c:pt idx="9">
                  <c:v>51248.193328791203</c:v>
                </c:pt>
                <c:pt idx="10">
                  <c:v>53181.155377491297</c:v>
                </c:pt>
                <c:pt idx="11">
                  <c:v>51328.257592848597</c:v>
                </c:pt>
                <c:pt idx="12">
                  <c:v>46896.0651373254</c:v>
                </c:pt>
                <c:pt idx="13">
                  <c:v>47555.940170681803</c:v>
                </c:pt>
                <c:pt idx="14">
                  <c:v>46972.708343748702</c:v>
                </c:pt>
                <c:pt idx="15">
                  <c:v>47102.900944840199</c:v>
                </c:pt>
                <c:pt idx="16">
                  <c:v>47158.008983409403</c:v>
                </c:pt>
                <c:pt idx="17">
                  <c:v>45192.798249566898</c:v>
                </c:pt>
                <c:pt idx="18">
                  <c:v>46201.0976704567</c:v>
                </c:pt>
                <c:pt idx="19">
                  <c:v>45169.637821237702</c:v>
                </c:pt>
                <c:pt idx="20">
                  <c:v>45962.7848188719</c:v>
                </c:pt>
                <c:pt idx="21">
                  <c:v>48283.779029003003</c:v>
                </c:pt>
                <c:pt idx="22">
                  <c:v>48833.498983904501</c:v>
                </c:pt>
                <c:pt idx="23">
                  <c:v>48819.2744945745</c:v>
                </c:pt>
                <c:pt idx="24">
                  <c:v>41894.9401138455</c:v>
                </c:pt>
                <c:pt idx="25">
                  <c:v>40518.209285358098</c:v>
                </c:pt>
                <c:pt idx="26">
                  <c:v>38027.688885658499</c:v>
                </c:pt>
                <c:pt idx="27">
                  <c:v>39470.750844750699</c:v>
                </c:pt>
                <c:pt idx="28">
                  <c:v>38940.043218205203</c:v>
                </c:pt>
                <c:pt idx="29">
                  <c:v>41621.70759346</c:v>
                </c:pt>
                <c:pt idx="30">
                  <c:v>39498.285710010103</c:v>
                </c:pt>
                <c:pt idx="31">
                  <c:v>39100.432416709598</c:v>
                </c:pt>
                <c:pt idx="32">
                  <c:v>39435.475389335901</c:v>
                </c:pt>
                <c:pt idx="33">
                  <c:v>37335.499851331202</c:v>
                </c:pt>
                <c:pt idx="34">
                  <c:v>39033.142282190303</c:v>
                </c:pt>
                <c:pt idx="35">
                  <c:v>36537.447221522001</c:v>
                </c:pt>
                <c:pt idx="36">
                  <c:v>32554.305033835401</c:v>
                </c:pt>
                <c:pt idx="37">
                  <c:v>34090.584303022901</c:v>
                </c:pt>
                <c:pt idx="38">
                  <c:v>33720.316473858897</c:v>
                </c:pt>
                <c:pt idx="39">
                  <c:v>31174.157632811701</c:v>
                </c:pt>
                <c:pt idx="40">
                  <c:v>30749.7114286951</c:v>
                </c:pt>
                <c:pt idx="41">
                  <c:v>33760.791786533198</c:v>
                </c:pt>
                <c:pt idx="42">
                  <c:v>30256.474819181502</c:v>
                </c:pt>
                <c:pt idx="43">
                  <c:v>29614.1315311443</c:v>
                </c:pt>
                <c:pt idx="44">
                  <c:v>30215.508229370898</c:v>
                </c:pt>
                <c:pt idx="45">
                  <c:v>30225.902390130901</c:v>
                </c:pt>
                <c:pt idx="46">
                  <c:v>29936.5226242801</c:v>
                </c:pt>
                <c:pt idx="47">
                  <c:v>29012.514007312799</c:v>
                </c:pt>
                <c:pt idx="48">
                  <c:v>31670.117809945401</c:v>
                </c:pt>
                <c:pt idx="49">
                  <c:v>33204.180122689897</c:v>
                </c:pt>
                <c:pt idx="50">
                  <c:v>26827.9767278816</c:v>
                </c:pt>
                <c:pt idx="51">
                  <c:v>26405.782813770202</c:v>
                </c:pt>
                <c:pt idx="52">
                  <c:v>26888.156259711701</c:v>
                </c:pt>
                <c:pt idx="53">
                  <c:v>25929.734129057299</c:v>
                </c:pt>
                <c:pt idx="54">
                  <c:v>25782.204070977801</c:v>
                </c:pt>
                <c:pt idx="55">
                  <c:v>29872.192808567801</c:v>
                </c:pt>
                <c:pt idx="56">
                  <c:v>29514.786992640598</c:v>
                </c:pt>
                <c:pt idx="57">
                  <c:v>29823.136881089398</c:v>
                </c:pt>
                <c:pt idx="58">
                  <c:v>29993.126367797799</c:v>
                </c:pt>
                <c:pt idx="59">
                  <c:v>29176.774378678801</c:v>
                </c:pt>
                <c:pt idx="60">
                  <c:v>29063.960658862601</c:v>
                </c:pt>
                <c:pt idx="61">
                  <c:v>26846.316543879901</c:v>
                </c:pt>
                <c:pt idx="62">
                  <c:v>28975.848596956199</c:v>
                </c:pt>
                <c:pt idx="63">
                  <c:v>30158.428896550799</c:v>
                </c:pt>
                <c:pt idx="64">
                  <c:v>31374.2404311756</c:v>
                </c:pt>
                <c:pt idx="65">
                  <c:v>25635.3542725343</c:v>
                </c:pt>
                <c:pt idx="66">
                  <c:v>21933.9614534088</c:v>
                </c:pt>
                <c:pt idx="67">
                  <c:v>22243.985856288102</c:v>
                </c:pt>
                <c:pt idx="68">
                  <c:v>20600.022036637802</c:v>
                </c:pt>
                <c:pt idx="69">
                  <c:v>21342.992377819599</c:v>
                </c:pt>
                <c:pt idx="70">
                  <c:v>21522.780850093299</c:v>
                </c:pt>
                <c:pt idx="71">
                  <c:v>22608.868725773398</c:v>
                </c:pt>
                <c:pt idx="72">
                  <c:v>23648.099171129899</c:v>
                </c:pt>
                <c:pt idx="73">
                  <c:v>24659.331451469901</c:v>
                </c:pt>
                <c:pt idx="74">
                  <c:v>22533.857325222099</c:v>
                </c:pt>
                <c:pt idx="75">
                  <c:v>21175.438075727401</c:v>
                </c:pt>
                <c:pt idx="76">
                  <c:v>20241.6014566261</c:v>
                </c:pt>
                <c:pt idx="77">
                  <c:v>20157.643190860399</c:v>
                </c:pt>
                <c:pt idx="78">
                  <c:v>22295.062550124501</c:v>
                </c:pt>
                <c:pt idx="79">
                  <c:v>22862.928030411498</c:v>
                </c:pt>
                <c:pt idx="80">
                  <c:v>23824.197044115699</c:v>
                </c:pt>
                <c:pt idx="81">
                  <c:v>23478.931621021198</c:v>
                </c:pt>
                <c:pt idx="82">
                  <c:v>21278.656813335801</c:v>
                </c:pt>
                <c:pt idx="83">
                  <c:v>23765.863612377299</c:v>
                </c:pt>
                <c:pt idx="84">
                  <c:v>22365.931580225799</c:v>
                </c:pt>
                <c:pt idx="85">
                  <c:v>20363.272449212</c:v>
                </c:pt>
                <c:pt idx="86">
                  <c:v>19700.163919274499</c:v>
                </c:pt>
                <c:pt idx="87">
                  <c:v>20070.700353597898</c:v>
                </c:pt>
                <c:pt idx="88">
                  <c:v>20231.866120839801</c:v>
                </c:pt>
                <c:pt idx="89">
                  <c:v>20299.6999971804</c:v>
                </c:pt>
                <c:pt idx="90">
                  <c:v>21386.539616435999</c:v>
                </c:pt>
                <c:pt idx="91">
                  <c:v>22323.864724133498</c:v>
                </c:pt>
                <c:pt idx="92">
                  <c:v>18454.2201987015</c:v>
                </c:pt>
                <c:pt idx="93">
                  <c:v>18943.643754659101</c:v>
                </c:pt>
                <c:pt idx="94">
                  <c:v>20280.415706706099</c:v>
                </c:pt>
                <c:pt idx="95">
                  <c:v>20034.642592702501</c:v>
                </c:pt>
                <c:pt idx="96">
                  <c:v>19515.956994018201</c:v>
                </c:pt>
                <c:pt idx="97">
                  <c:v>22753.7327795167</c:v>
                </c:pt>
                <c:pt idx="98">
                  <c:v>22973.3114101008</c:v>
                </c:pt>
                <c:pt idx="99">
                  <c:v>19511.1560453573</c:v>
                </c:pt>
              </c:numCache>
            </c:numRef>
          </c:yVal>
          <c:smooth val="1"/>
        </c:ser>
        <c:ser>
          <c:idx val="10"/>
          <c:order val="10"/>
          <c:tx>
            <c:v>未来预测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巴西!$A$485:$A$645</c:f>
              <c:numCache>
                <c:formatCode>m/d/yyyy</c:formatCode>
                <c:ptCount val="161"/>
                <c:pt idx="0">
                  <c:v>44370</c:v>
                </c:pt>
                <c:pt idx="1">
                  <c:v>44371</c:v>
                </c:pt>
                <c:pt idx="2">
                  <c:v>44372</c:v>
                </c:pt>
                <c:pt idx="3">
                  <c:v>44373</c:v>
                </c:pt>
                <c:pt idx="4">
                  <c:v>44374</c:v>
                </c:pt>
                <c:pt idx="5">
                  <c:v>44375</c:v>
                </c:pt>
                <c:pt idx="6">
                  <c:v>44376</c:v>
                </c:pt>
                <c:pt idx="7">
                  <c:v>44377</c:v>
                </c:pt>
                <c:pt idx="8">
                  <c:v>44378</c:v>
                </c:pt>
                <c:pt idx="9">
                  <c:v>44379</c:v>
                </c:pt>
                <c:pt idx="10">
                  <c:v>44380</c:v>
                </c:pt>
                <c:pt idx="11">
                  <c:v>44381</c:v>
                </c:pt>
                <c:pt idx="12">
                  <c:v>44382</c:v>
                </c:pt>
                <c:pt idx="13">
                  <c:v>44383</c:v>
                </c:pt>
                <c:pt idx="14">
                  <c:v>44384</c:v>
                </c:pt>
                <c:pt idx="15">
                  <c:v>44385</c:v>
                </c:pt>
                <c:pt idx="16">
                  <c:v>44386</c:v>
                </c:pt>
                <c:pt idx="17">
                  <c:v>44387</c:v>
                </c:pt>
                <c:pt idx="18">
                  <c:v>44388</c:v>
                </c:pt>
                <c:pt idx="19">
                  <c:v>44389</c:v>
                </c:pt>
                <c:pt idx="20">
                  <c:v>44390</c:v>
                </c:pt>
                <c:pt idx="21">
                  <c:v>44391</c:v>
                </c:pt>
                <c:pt idx="22">
                  <c:v>44392</c:v>
                </c:pt>
                <c:pt idx="23">
                  <c:v>44393</c:v>
                </c:pt>
                <c:pt idx="24">
                  <c:v>44394</c:v>
                </c:pt>
                <c:pt idx="25">
                  <c:v>44395</c:v>
                </c:pt>
                <c:pt idx="26">
                  <c:v>44396</c:v>
                </c:pt>
                <c:pt idx="27">
                  <c:v>44397</c:v>
                </c:pt>
                <c:pt idx="28">
                  <c:v>44398</c:v>
                </c:pt>
                <c:pt idx="29">
                  <c:v>44399</c:v>
                </c:pt>
                <c:pt idx="30">
                  <c:v>44400</c:v>
                </c:pt>
                <c:pt idx="31">
                  <c:v>44401</c:v>
                </c:pt>
                <c:pt idx="32">
                  <c:v>44402</c:v>
                </c:pt>
                <c:pt idx="33">
                  <c:v>44403</c:v>
                </c:pt>
                <c:pt idx="34">
                  <c:v>44404</c:v>
                </c:pt>
                <c:pt idx="35">
                  <c:v>44405</c:v>
                </c:pt>
                <c:pt idx="36">
                  <c:v>44406</c:v>
                </c:pt>
                <c:pt idx="37">
                  <c:v>44407</c:v>
                </c:pt>
                <c:pt idx="38">
                  <c:v>44408</c:v>
                </c:pt>
                <c:pt idx="39">
                  <c:v>44409</c:v>
                </c:pt>
                <c:pt idx="40">
                  <c:v>44410</c:v>
                </c:pt>
                <c:pt idx="41">
                  <c:v>44411</c:v>
                </c:pt>
                <c:pt idx="42">
                  <c:v>44412</c:v>
                </c:pt>
                <c:pt idx="43">
                  <c:v>44413</c:v>
                </c:pt>
                <c:pt idx="44">
                  <c:v>44414</c:v>
                </c:pt>
                <c:pt idx="45">
                  <c:v>44415</c:v>
                </c:pt>
                <c:pt idx="46">
                  <c:v>44416</c:v>
                </c:pt>
                <c:pt idx="47">
                  <c:v>44417</c:v>
                </c:pt>
                <c:pt idx="48">
                  <c:v>44418</c:v>
                </c:pt>
                <c:pt idx="49">
                  <c:v>44419</c:v>
                </c:pt>
                <c:pt idx="50">
                  <c:v>44420</c:v>
                </c:pt>
                <c:pt idx="51">
                  <c:v>44421</c:v>
                </c:pt>
                <c:pt idx="52">
                  <c:v>44422</c:v>
                </c:pt>
                <c:pt idx="53">
                  <c:v>44423</c:v>
                </c:pt>
                <c:pt idx="54">
                  <c:v>44424</c:v>
                </c:pt>
                <c:pt idx="55">
                  <c:v>44425</c:v>
                </c:pt>
                <c:pt idx="56">
                  <c:v>44426</c:v>
                </c:pt>
                <c:pt idx="57">
                  <c:v>44427</c:v>
                </c:pt>
                <c:pt idx="58">
                  <c:v>44428</c:v>
                </c:pt>
                <c:pt idx="59">
                  <c:v>44429</c:v>
                </c:pt>
                <c:pt idx="60">
                  <c:v>44430</c:v>
                </c:pt>
                <c:pt idx="61">
                  <c:v>44431</c:v>
                </c:pt>
                <c:pt idx="62">
                  <c:v>44432</c:v>
                </c:pt>
                <c:pt idx="63">
                  <c:v>44433</c:v>
                </c:pt>
                <c:pt idx="64">
                  <c:v>44434</c:v>
                </c:pt>
                <c:pt idx="65">
                  <c:v>44435</c:v>
                </c:pt>
                <c:pt idx="66">
                  <c:v>44436</c:v>
                </c:pt>
                <c:pt idx="67">
                  <c:v>44437</c:v>
                </c:pt>
                <c:pt idx="68">
                  <c:v>44438</c:v>
                </c:pt>
                <c:pt idx="69">
                  <c:v>44439</c:v>
                </c:pt>
                <c:pt idx="70">
                  <c:v>44440</c:v>
                </c:pt>
                <c:pt idx="71">
                  <c:v>44441</c:v>
                </c:pt>
                <c:pt idx="72">
                  <c:v>44442</c:v>
                </c:pt>
                <c:pt idx="73">
                  <c:v>44443</c:v>
                </c:pt>
                <c:pt idx="74">
                  <c:v>44444</c:v>
                </c:pt>
                <c:pt idx="75">
                  <c:v>44445</c:v>
                </c:pt>
                <c:pt idx="76">
                  <c:v>44446</c:v>
                </c:pt>
                <c:pt idx="77">
                  <c:v>44447</c:v>
                </c:pt>
                <c:pt idx="78">
                  <c:v>44448</c:v>
                </c:pt>
                <c:pt idx="79">
                  <c:v>44449</c:v>
                </c:pt>
                <c:pt idx="80">
                  <c:v>44450</c:v>
                </c:pt>
                <c:pt idx="81">
                  <c:v>44451</c:v>
                </c:pt>
                <c:pt idx="82">
                  <c:v>44452</c:v>
                </c:pt>
                <c:pt idx="83">
                  <c:v>44453</c:v>
                </c:pt>
                <c:pt idx="84">
                  <c:v>44454</c:v>
                </c:pt>
                <c:pt idx="85">
                  <c:v>44455</c:v>
                </c:pt>
                <c:pt idx="86">
                  <c:v>44456</c:v>
                </c:pt>
                <c:pt idx="87">
                  <c:v>44457</c:v>
                </c:pt>
                <c:pt idx="88">
                  <c:v>44458</c:v>
                </c:pt>
                <c:pt idx="89">
                  <c:v>44459</c:v>
                </c:pt>
                <c:pt idx="90">
                  <c:v>44460</c:v>
                </c:pt>
                <c:pt idx="91">
                  <c:v>44461</c:v>
                </c:pt>
                <c:pt idx="92">
                  <c:v>44462</c:v>
                </c:pt>
                <c:pt idx="93">
                  <c:v>44463</c:v>
                </c:pt>
                <c:pt idx="94">
                  <c:v>44464</c:v>
                </c:pt>
                <c:pt idx="95">
                  <c:v>44465</c:v>
                </c:pt>
                <c:pt idx="96">
                  <c:v>44466</c:v>
                </c:pt>
                <c:pt idx="97">
                  <c:v>44467</c:v>
                </c:pt>
                <c:pt idx="98">
                  <c:v>44468</c:v>
                </c:pt>
                <c:pt idx="99">
                  <c:v>44469</c:v>
                </c:pt>
                <c:pt idx="100">
                  <c:v>44470</c:v>
                </c:pt>
                <c:pt idx="101">
                  <c:v>44471</c:v>
                </c:pt>
                <c:pt idx="102">
                  <c:v>44472</c:v>
                </c:pt>
                <c:pt idx="103">
                  <c:v>44473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44478</c:v>
                </c:pt>
                <c:pt idx="109">
                  <c:v>44479</c:v>
                </c:pt>
                <c:pt idx="110">
                  <c:v>44480</c:v>
                </c:pt>
                <c:pt idx="111">
                  <c:v>44481</c:v>
                </c:pt>
                <c:pt idx="112">
                  <c:v>44482</c:v>
                </c:pt>
                <c:pt idx="113">
                  <c:v>44483</c:v>
                </c:pt>
                <c:pt idx="114">
                  <c:v>44484</c:v>
                </c:pt>
                <c:pt idx="115">
                  <c:v>44485</c:v>
                </c:pt>
                <c:pt idx="116">
                  <c:v>44486</c:v>
                </c:pt>
                <c:pt idx="117">
                  <c:v>44487</c:v>
                </c:pt>
                <c:pt idx="118">
                  <c:v>44488</c:v>
                </c:pt>
                <c:pt idx="119">
                  <c:v>44489</c:v>
                </c:pt>
                <c:pt idx="120">
                  <c:v>44490</c:v>
                </c:pt>
                <c:pt idx="121">
                  <c:v>44491</c:v>
                </c:pt>
                <c:pt idx="122">
                  <c:v>44492</c:v>
                </c:pt>
                <c:pt idx="123">
                  <c:v>44493</c:v>
                </c:pt>
                <c:pt idx="124">
                  <c:v>44494</c:v>
                </c:pt>
                <c:pt idx="125">
                  <c:v>44495</c:v>
                </c:pt>
                <c:pt idx="126">
                  <c:v>44496</c:v>
                </c:pt>
                <c:pt idx="127">
                  <c:v>44497</c:v>
                </c:pt>
                <c:pt idx="128">
                  <c:v>44498</c:v>
                </c:pt>
                <c:pt idx="129">
                  <c:v>44499</c:v>
                </c:pt>
                <c:pt idx="130">
                  <c:v>44500</c:v>
                </c:pt>
                <c:pt idx="131">
                  <c:v>44501</c:v>
                </c:pt>
                <c:pt idx="132">
                  <c:v>44502</c:v>
                </c:pt>
                <c:pt idx="133">
                  <c:v>44503</c:v>
                </c:pt>
                <c:pt idx="134">
                  <c:v>44504</c:v>
                </c:pt>
                <c:pt idx="135">
                  <c:v>44505</c:v>
                </c:pt>
                <c:pt idx="136">
                  <c:v>44506</c:v>
                </c:pt>
                <c:pt idx="137">
                  <c:v>44507</c:v>
                </c:pt>
                <c:pt idx="138">
                  <c:v>44508</c:v>
                </c:pt>
                <c:pt idx="139">
                  <c:v>44509</c:v>
                </c:pt>
                <c:pt idx="140">
                  <c:v>44510</c:v>
                </c:pt>
                <c:pt idx="141">
                  <c:v>44511</c:v>
                </c:pt>
                <c:pt idx="142">
                  <c:v>44512</c:v>
                </c:pt>
                <c:pt idx="143">
                  <c:v>44513</c:v>
                </c:pt>
                <c:pt idx="144">
                  <c:v>44514</c:v>
                </c:pt>
                <c:pt idx="145">
                  <c:v>44515</c:v>
                </c:pt>
                <c:pt idx="146">
                  <c:v>44516</c:v>
                </c:pt>
                <c:pt idx="147">
                  <c:v>44517</c:v>
                </c:pt>
                <c:pt idx="148">
                  <c:v>44518</c:v>
                </c:pt>
                <c:pt idx="149">
                  <c:v>44519</c:v>
                </c:pt>
                <c:pt idx="150">
                  <c:v>44520</c:v>
                </c:pt>
                <c:pt idx="151">
                  <c:v>44521</c:v>
                </c:pt>
                <c:pt idx="152">
                  <c:v>44522</c:v>
                </c:pt>
                <c:pt idx="153">
                  <c:v>44523</c:v>
                </c:pt>
                <c:pt idx="154">
                  <c:v>44524</c:v>
                </c:pt>
                <c:pt idx="155">
                  <c:v>44525</c:v>
                </c:pt>
                <c:pt idx="156">
                  <c:v>44526</c:v>
                </c:pt>
                <c:pt idx="157">
                  <c:v>44527</c:v>
                </c:pt>
                <c:pt idx="158">
                  <c:v>44528</c:v>
                </c:pt>
                <c:pt idx="159">
                  <c:v>44529</c:v>
                </c:pt>
                <c:pt idx="160">
                  <c:v>44530</c:v>
                </c:pt>
              </c:numCache>
            </c:numRef>
          </c:xVal>
          <c:yVal>
            <c:numRef>
              <c:f>巴西!$U$485:$U$645</c:f>
              <c:numCache>
                <c:formatCode>General</c:formatCode>
                <c:ptCount val="161"/>
                <c:pt idx="0">
                  <c:v>116026.88830000001</c:v>
                </c:pt>
                <c:pt idx="1">
                  <c:v>49190.438248211998</c:v>
                </c:pt>
                <c:pt idx="2">
                  <c:v>50027.363465479197</c:v>
                </c:pt>
                <c:pt idx="3">
                  <c:v>51504.251020901102</c:v>
                </c:pt>
                <c:pt idx="4">
                  <c:v>50305.1576769651</c:v>
                </c:pt>
                <c:pt idx="5">
                  <c:v>48583.9793048707</c:v>
                </c:pt>
                <c:pt idx="6">
                  <c:v>49158.051034883698</c:v>
                </c:pt>
                <c:pt idx="7">
                  <c:v>47990.827072812499</c:v>
                </c:pt>
                <c:pt idx="8">
                  <c:v>47756.790828923797</c:v>
                </c:pt>
                <c:pt idx="9">
                  <c:v>47562.416295259798</c:v>
                </c:pt>
                <c:pt idx="10">
                  <c:v>48986.5134486436</c:v>
                </c:pt>
                <c:pt idx="11">
                  <c:v>47916.6550493225</c:v>
                </c:pt>
                <c:pt idx="12">
                  <c:v>45146.952745269402</c:v>
                </c:pt>
                <c:pt idx="13">
                  <c:v>45715.595596227897</c:v>
                </c:pt>
                <c:pt idx="14">
                  <c:v>45460.491994673401</c:v>
                </c:pt>
                <c:pt idx="15">
                  <c:v>45666.306769102099</c:v>
                </c:pt>
                <c:pt idx="16">
                  <c:v>45814.850271449497</c:v>
                </c:pt>
                <c:pt idx="17">
                  <c:v>44628.713038947702</c:v>
                </c:pt>
                <c:pt idx="18">
                  <c:v>45386.3798934226</c:v>
                </c:pt>
                <c:pt idx="19">
                  <c:v>44796.090883921999</c:v>
                </c:pt>
                <c:pt idx="20">
                  <c:v>45394.683322742603</c:v>
                </c:pt>
                <c:pt idx="21">
                  <c:v>46987.046019039699</c:v>
                </c:pt>
                <c:pt idx="22">
                  <c:v>47407.078232491498</c:v>
                </c:pt>
                <c:pt idx="23">
                  <c:v>47447.352174414998</c:v>
                </c:pt>
                <c:pt idx="24">
                  <c:v>42942.503656861001</c:v>
                </c:pt>
                <c:pt idx="25">
                  <c:v>42069.0094095651</c:v>
                </c:pt>
                <c:pt idx="26">
                  <c:v>40454.272198892897</c:v>
                </c:pt>
                <c:pt idx="27">
                  <c:v>41411.618831016203</c:v>
                </c:pt>
                <c:pt idx="28">
                  <c:v>41063.358443038698</c:v>
                </c:pt>
                <c:pt idx="29">
                  <c:v>42814.639426065303</c:v>
                </c:pt>
                <c:pt idx="30">
                  <c:v>41400.716704549603</c:v>
                </c:pt>
                <c:pt idx="31">
                  <c:v>41109.924791721904</c:v>
                </c:pt>
                <c:pt idx="32">
                  <c:v>41290.691574475102</c:v>
                </c:pt>
                <c:pt idx="33">
                  <c:v>39862.071417331703</c:v>
                </c:pt>
                <c:pt idx="34">
                  <c:v>40918.608221791103</c:v>
                </c:pt>
                <c:pt idx="35">
                  <c:v>39210.452432349201</c:v>
                </c:pt>
                <c:pt idx="36">
                  <c:v>36514.689943830803</c:v>
                </c:pt>
                <c:pt idx="37">
                  <c:v>37436.619716741399</c:v>
                </c:pt>
                <c:pt idx="38">
                  <c:v>37096.6169003943</c:v>
                </c:pt>
                <c:pt idx="39">
                  <c:v>35316.783555414302</c:v>
                </c:pt>
                <c:pt idx="40">
                  <c:v>34922.9353915916</c:v>
                </c:pt>
                <c:pt idx="41">
                  <c:v>36780.8734292679</c:v>
                </c:pt>
                <c:pt idx="42">
                  <c:v>34344.472509579398</c:v>
                </c:pt>
                <c:pt idx="43">
                  <c:v>33782.479597432997</c:v>
                </c:pt>
                <c:pt idx="44">
                  <c:v>34031.365329021399</c:v>
                </c:pt>
                <c:pt idx="45">
                  <c:v>33884.011795932201</c:v>
                </c:pt>
                <c:pt idx="46">
                  <c:v>33532.136316906799</c:v>
                </c:pt>
                <c:pt idx="47">
                  <c:v>32755.283122038902</c:v>
                </c:pt>
                <c:pt idx="48">
                  <c:v>34331.213533513597</c:v>
                </c:pt>
                <c:pt idx="49">
                  <c:v>35161.3366332144</c:v>
                </c:pt>
                <c:pt idx="50">
                  <c:v>30772.902769136101</c:v>
                </c:pt>
                <c:pt idx="51">
                  <c:v>30301.052503359399</c:v>
                </c:pt>
                <c:pt idx="52">
                  <c:v>30419.984393048901</c:v>
                </c:pt>
                <c:pt idx="53">
                  <c:v>29583.933586515599</c:v>
                </c:pt>
                <c:pt idx="54">
                  <c:v>29277.486191953802</c:v>
                </c:pt>
                <c:pt idx="55">
                  <c:v>31761.636667910199</c:v>
                </c:pt>
                <c:pt idx="56">
                  <c:v>31308.540089736201</c:v>
                </c:pt>
                <c:pt idx="57">
                  <c:v>31290.526270963699</c:v>
                </c:pt>
                <c:pt idx="58">
                  <c:v>31177.450215688699</c:v>
                </c:pt>
                <c:pt idx="59">
                  <c:v>30410.005559098699</c:v>
                </c:pt>
                <c:pt idx="60">
                  <c:v>30103.429524279101</c:v>
                </c:pt>
                <c:pt idx="61">
                  <c:v>28404.8067031633</c:v>
                </c:pt>
                <c:pt idx="62">
                  <c:v>29572.151757762502</c:v>
                </c:pt>
                <c:pt idx="63">
                  <c:v>30112.212102258101</c:v>
                </c:pt>
                <c:pt idx="64">
                  <c:v>30671.928157307098</c:v>
                </c:pt>
                <c:pt idx="65">
                  <c:v>26639.679080951799</c:v>
                </c:pt>
                <c:pt idx="66">
                  <c:v>23950.164695269301</c:v>
                </c:pt>
                <c:pt idx="67">
                  <c:v>23906.3768370777</c:v>
                </c:pt>
                <c:pt idx="68">
                  <c:v>22571.6081666588</c:v>
                </c:pt>
                <c:pt idx="69">
                  <c:v>22811.395790225601</c:v>
                </c:pt>
                <c:pt idx="70">
                  <c:v>22678.7424060704</c:v>
                </c:pt>
                <c:pt idx="71">
                  <c:v>23143.966182404802</c:v>
                </c:pt>
                <c:pt idx="72">
                  <c:v>23577.959645333802</c:v>
                </c:pt>
                <c:pt idx="73">
                  <c:v>23993.2683800329</c:v>
                </c:pt>
                <c:pt idx="74">
                  <c:v>22337.454418720601</c:v>
                </c:pt>
                <c:pt idx="75">
                  <c:v>21188.318033379401</c:v>
                </c:pt>
                <c:pt idx="76">
                  <c:v>20319.8794874903</c:v>
                </c:pt>
                <c:pt idx="77">
                  <c:v>20013.110496090001</c:v>
                </c:pt>
                <c:pt idx="78">
                  <c:v>21173.687161556001</c:v>
                </c:pt>
                <c:pt idx="79">
                  <c:v>21298.682656170899</c:v>
                </c:pt>
                <c:pt idx="80">
                  <c:v>21684.229100663099</c:v>
                </c:pt>
                <c:pt idx="81">
                  <c:v>21208.218393471401</c:v>
                </c:pt>
                <c:pt idx="82">
                  <c:v>19509.152147686498</c:v>
                </c:pt>
                <c:pt idx="83">
                  <c:v>20905.2892983893</c:v>
                </c:pt>
                <c:pt idx="84">
                  <c:v>19737.3231638412</c:v>
                </c:pt>
                <c:pt idx="85">
                  <c:v>18173.614824803899</c:v>
                </c:pt>
                <c:pt idx="86">
                  <c:v>17495.724702002099</c:v>
                </c:pt>
                <c:pt idx="87">
                  <c:v>17501.575443498099</c:v>
                </c:pt>
                <c:pt idx="88">
                  <c:v>17371.135213393402</c:v>
                </c:pt>
                <c:pt idx="89">
                  <c:v>17181.067797048101</c:v>
                </c:pt>
                <c:pt idx="90">
                  <c:v>17664.874402791698</c:v>
                </c:pt>
                <c:pt idx="91">
                  <c:v>18051.837886239999</c:v>
                </c:pt>
                <c:pt idx="92">
                  <c:v>15272.4771480337</c:v>
                </c:pt>
                <c:pt idx="93">
                  <c:v>15369.161252929</c:v>
                </c:pt>
                <c:pt idx="94">
                  <c:v>16026.2802182982</c:v>
                </c:pt>
                <c:pt idx="95">
                  <c:v>15642.810916014399</c:v>
                </c:pt>
                <c:pt idx="96">
                  <c:v>15082.124303332601</c:v>
                </c:pt>
                <c:pt idx="97">
                  <c:v>16997.425997872499</c:v>
                </c:pt>
                <c:pt idx="98">
                  <c:v>16926.8516029196</c:v>
                </c:pt>
                <c:pt idx="99">
                  <c:v>14435.930183735099</c:v>
                </c:pt>
                <c:pt idx="100">
                  <c:v>13669.795835500399</c:v>
                </c:pt>
                <c:pt idx="101">
                  <c:v>15088.112722297899</c:v>
                </c:pt>
                <c:pt idx="102">
                  <c:v>14759.739228456399</c:v>
                </c:pt>
                <c:pt idx="103">
                  <c:v>14552.139143918401</c:v>
                </c:pt>
                <c:pt idx="104">
                  <c:v>13424.543985585</c:v>
                </c:pt>
                <c:pt idx="105">
                  <c:v>12676.6460139843</c:v>
                </c:pt>
                <c:pt idx="106">
                  <c:v>13325.861240951001</c:v>
                </c:pt>
                <c:pt idx="107">
                  <c:v>11920.466711692899</c:v>
                </c:pt>
                <c:pt idx="108">
                  <c:v>11990.9491520958</c:v>
                </c:pt>
                <c:pt idx="109">
                  <c:v>11243.297788772799</c:v>
                </c:pt>
                <c:pt idx="110">
                  <c:v>10942.5601248537</c:v>
                </c:pt>
                <c:pt idx="111">
                  <c:v>10776.0578759664</c:v>
                </c:pt>
                <c:pt idx="112">
                  <c:v>10547.899437648901</c:v>
                </c:pt>
                <c:pt idx="113">
                  <c:v>11945.487073743499</c:v>
                </c:pt>
                <c:pt idx="114">
                  <c:v>11752.3651795313</c:v>
                </c:pt>
                <c:pt idx="115">
                  <c:v>11222.1939068499</c:v>
                </c:pt>
                <c:pt idx="116">
                  <c:v>10721.101750960301</c:v>
                </c:pt>
                <c:pt idx="117">
                  <c:v>9816.4593236617493</c:v>
                </c:pt>
                <c:pt idx="118">
                  <c:v>9215.8251434553003</c:v>
                </c:pt>
                <c:pt idx="119">
                  <c:v>8959.1641995232803</c:v>
                </c:pt>
                <c:pt idx="120">
                  <c:v>9769.1709625632502</c:v>
                </c:pt>
                <c:pt idx="121">
                  <c:v>10426.157475870499</c:v>
                </c:pt>
                <c:pt idx="122">
                  <c:v>10548.714880932701</c:v>
                </c:pt>
                <c:pt idx="123">
                  <c:v>9714.9450593717593</c:v>
                </c:pt>
                <c:pt idx="124">
                  <c:v>9435.7842711987905</c:v>
                </c:pt>
                <c:pt idx="125">
                  <c:v>8751.4859356604302</c:v>
                </c:pt>
                <c:pt idx="126">
                  <c:v>8266.9906135385409</c:v>
                </c:pt>
                <c:pt idx="127">
                  <c:v>9049.5775040377594</c:v>
                </c:pt>
                <c:pt idx="128">
                  <c:v>9519.9851292372896</c:v>
                </c:pt>
                <c:pt idx="129">
                  <c:v>8583.3637174095493</c:v>
                </c:pt>
                <c:pt idx="130">
                  <c:v>8558.5926182082603</c:v>
                </c:pt>
                <c:pt idx="131">
                  <c:v>9843.03925511532</c:v>
                </c:pt>
                <c:pt idx="132">
                  <c:v>8359.8110460952194</c:v>
                </c:pt>
                <c:pt idx="133">
                  <c:v>7141.6243036306696</c:v>
                </c:pt>
                <c:pt idx="134">
                  <c:v>7840.5250645802598</c:v>
                </c:pt>
                <c:pt idx="135">
                  <c:v>7683.8483808811297</c:v>
                </c:pt>
                <c:pt idx="136">
                  <c:v>7529.6619110255297</c:v>
                </c:pt>
                <c:pt idx="137">
                  <c:v>7774.7087265678001</c:v>
                </c:pt>
                <c:pt idx="138">
                  <c:v>7757.9719868949596</c:v>
                </c:pt>
                <c:pt idx="139">
                  <c:v>7584.8989050073997</c:v>
                </c:pt>
                <c:pt idx="140">
                  <c:v>7003.6284068733203</c:v>
                </c:pt>
                <c:pt idx="141">
                  <c:v>7285.1319786615204</c:v>
                </c:pt>
                <c:pt idx="142">
                  <c:v>8642.57298996381</c:v>
                </c:pt>
                <c:pt idx="143">
                  <c:v>8691.6320972307603</c:v>
                </c:pt>
                <c:pt idx="144">
                  <c:v>7947.3495879354896</c:v>
                </c:pt>
                <c:pt idx="145">
                  <c:v>8650.4605211772705</c:v>
                </c:pt>
                <c:pt idx="146">
                  <c:v>8613.3860299828193</c:v>
                </c:pt>
                <c:pt idx="147">
                  <c:v>6321.2252721134601</c:v>
                </c:pt>
                <c:pt idx="148">
                  <c:v>7362.49493641558</c:v>
                </c:pt>
                <c:pt idx="149">
                  <c:v>8088.0109871823797</c:v>
                </c:pt>
                <c:pt idx="150">
                  <c:v>7739.7547024420901</c:v>
                </c:pt>
                <c:pt idx="151">
                  <c:v>6741.5481517548897</c:v>
                </c:pt>
                <c:pt idx="152">
                  <c:v>6435.89554109657</c:v>
                </c:pt>
                <c:pt idx="153">
                  <c:v>5692.7840876044902</c:v>
                </c:pt>
                <c:pt idx="154">
                  <c:v>5296.9119234771897</c:v>
                </c:pt>
                <c:pt idx="155">
                  <c:v>5994.1289834372001</c:v>
                </c:pt>
                <c:pt idx="156">
                  <c:v>5974.6480217714598</c:v>
                </c:pt>
                <c:pt idx="157">
                  <c:v>6116.7255226500602</c:v>
                </c:pt>
                <c:pt idx="158">
                  <c:v>7073.3701607625699</c:v>
                </c:pt>
                <c:pt idx="159">
                  <c:v>7272.9090235774602</c:v>
                </c:pt>
                <c:pt idx="160">
                  <c:v>6207.6662978079403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9584"/>
        <c:axId val="154340160"/>
      </c:scatterChart>
      <c:valAx>
        <c:axId val="154339584"/>
        <c:scaling>
          <c:orientation val="minMax"/>
          <c:max val="44530"/>
          <c:min val="4388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时间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4340160"/>
        <c:crosses val="autoZero"/>
        <c:crossBetween val="midCat"/>
        <c:majorUnit val="155"/>
      </c:valAx>
      <c:valAx>
        <c:axId val="1543401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每日新增感染人数</a:t>
                </a:r>
                <a:r>
                  <a:rPr lang="en-US" altLang="zh-CN"/>
                  <a:t>/</a:t>
                </a:r>
                <a:r>
                  <a:rPr lang="zh-CN" altLang="en-US"/>
                  <a:t>个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4439102564102554E-4"/>
              <c:y val="0.263497375328083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4339584"/>
        <c:crosses val="autoZero"/>
        <c:crossBetween val="midCat"/>
        <c:dispUnits>
          <c:builtInUnit val="tenThousands"/>
          <c:dispUnitsLbl>
            <c:layout/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1383490482847036"/>
          <c:y val="6.9679644244358477E-2"/>
          <c:w val="0.52114366703407178"/>
          <c:h val="0.3851147710476324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'8'!$F$2:$F$101</c:f>
              <c:numCache>
                <c:formatCode>General</c:formatCode>
                <c:ptCount val="100"/>
                <c:pt idx="0">
                  <c:v>115228</c:v>
                </c:pt>
                <c:pt idx="1">
                  <c:v>73602</c:v>
                </c:pt>
                <c:pt idx="2">
                  <c:v>79277</c:v>
                </c:pt>
                <c:pt idx="3">
                  <c:v>64134</c:v>
                </c:pt>
                <c:pt idx="4">
                  <c:v>33704</c:v>
                </c:pt>
                <c:pt idx="5">
                  <c:v>27804</c:v>
                </c:pt>
                <c:pt idx="6">
                  <c:v>64903</c:v>
                </c:pt>
                <c:pt idx="7">
                  <c:v>43836</c:v>
                </c:pt>
                <c:pt idx="8">
                  <c:v>65163</c:v>
                </c:pt>
                <c:pt idx="9">
                  <c:v>65165</c:v>
                </c:pt>
                <c:pt idx="10">
                  <c:v>54556</c:v>
                </c:pt>
                <c:pt idx="11">
                  <c:v>27783</c:v>
                </c:pt>
                <c:pt idx="12">
                  <c:v>22703</c:v>
                </c:pt>
                <c:pt idx="13">
                  <c:v>62504</c:v>
                </c:pt>
                <c:pt idx="14">
                  <c:v>54022</c:v>
                </c:pt>
                <c:pt idx="15">
                  <c:v>53725</c:v>
                </c:pt>
                <c:pt idx="16">
                  <c:v>57737</c:v>
                </c:pt>
                <c:pt idx="17">
                  <c:v>48504</c:v>
                </c:pt>
                <c:pt idx="18">
                  <c:v>20937</c:v>
                </c:pt>
                <c:pt idx="19">
                  <c:v>17031</c:v>
                </c:pt>
                <c:pt idx="20">
                  <c:v>45022</c:v>
                </c:pt>
                <c:pt idx="21">
                  <c:v>57736</c:v>
                </c:pt>
                <c:pt idx="22">
                  <c:v>52789</c:v>
                </c:pt>
                <c:pt idx="23">
                  <c:v>45591</c:v>
                </c:pt>
                <c:pt idx="24">
                  <c:v>34339</c:v>
                </c:pt>
                <c:pt idx="25">
                  <c:v>34126</c:v>
                </c:pt>
                <c:pt idx="26">
                  <c:v>15271</c:v>
                </c:pt>
                <c:pt idx="27">
                  <c:v>27592</c:v>
                </c:pt>
                <c:pt idx="28">
                  <c:v>54517</c:v>
                </c:pt>
                <c:pt idx="29">
                  <c:v>49757</c:v>
                </c:pt>
                <c:pt idx="30">
                  <c:v>108732</c:v>
                </c:pt>
                <c:pt idx="31">
                  <c:v>38091</c:v>
                </c:pt>
                <c:pt idx="32">
                  <c:v>18129</c:v>
                </c:pt>
                <c:pt idx="33">
                  <c:v>18999</c:v>
                </c:pt>
                <c:pt idx="34">
                  <c:v>41411</c:v>
                </c:pt>
                <c:pt idx="35">
                  <c:v>48013</c:v>
                </c:pt>
                <c:pt idx="36">
                  <c:v>42283</c:v>
                </c:pt>
                <c:pt idx="37">
                  <c:v>40904</c:v>
                </c:pt>
                <c:pt idx="38">
                  <c:v>37582</c:v>
                </c:pt>
                <c:pt idx="39">
                  <c:v>20503</c:v>
                </c:pt>
                <c:pt idx="40">
                  <c:v>15143</c:v>
                </c:pt>
                <c:pt idx="41">
                  <c:v>32316</c:v>
                </c:pt>
                <c:pt idx="42">
                  <c:v>40716</c:v>
                </c:pt>
                <c:pt idx="43">
                  <c:v>40054</c:v>
                </c:pt>
                <c:pt idx="44">
                  <c:v>42159</c:v>
                </c:pt>
                <c:pt idx="45">
                  <c:v>43033</c:v>
                </c:pt>
                <c:pt idx="46">
                  <c:v>13893</c:v>
                </c:pt>
                <c:pt idx="47">
                  <c:v>12085</c:v>
                </c:pt>
                <c:pt idx="48">
                  <c:v>34885</c:v>
                </c:pt>
                <c:pt idx="49">
                  <c:v>32443</c:v>
                </c:pt>
                <c:pt idx="50">
                  <c:v>39982</c:v>
                </c:pt>
                <c:pt idx="51">
                  <c:v>33933</c:v>
                </c:pt>
                <c:pt idx="52">
                  <c:v>31142</c:v>
                </c:pt>
                <c:pt idx="53">
                  <c:v>13957</c:v>
                </c:pt>
                <c:pt idx="54">
                  <c:v>14471</c:v>
                </c:pt>
                <c:pt idx="55">
                  <c:v>37613</c:v>
                </c:pt>
                <c:pt idx="56">
                  <c:v>41714</c:v>
                </c:pt>
                <c:pt idx="57">
                  <c:v>36315</c:v>
                </c:pt>
                <c:pt idx="58">
                  <c:v>33887</c:v>
                </c:pt>
                <c:pt idx="59">
                  <c:v>28388</c:v>
                </c:pt>
                <c:pt idx="60">
                  <c:v>14404</c:v>
                </c:pt>
                <c:pt idx="61">
                  <c:v>13103</c:v>
                </c:pt>
                <c:pt idx="62">
                  <c:v>30872</c:v>
                </c:pt>
                <c:pt idx="63">
                  <c:v>30671</c:v>
                </c:pt>
                <c:pt idx="64">
                  <c:v>31024</c:v>
                </c:pt>
                <c:pt idx="65">
                  <c:v>27345</c:v>
                </c:pt>
                <c:pt idx="66">
                  <c:v>24699</c:v>
                </c:pt>
                <c:pt idx="67">
                  <c:v>13210</c:v>
                </c:pt>
                <c:pt idx="68">
                  <c:v>10466</c:v>
                </c:pt>
                <c:pt idx="69">
                  <c:v>24589</c:v>
                </c:pt>
                <c:pt idx="70">
                  <c:v>27345</c:v>
                </c:pt>
                <c:pt idx="71">
                  <c:v>26280</c:v>
                </c:pt>
                <c:pt idx="72">
                  <c:v>25565</c:v>
                </c:pt>
                <c:pt idx="73">
                  <c:v>21804</c:v>
                </c:pt>
                <c:pt idx="74">
                  <c:v>12915</c:v>
                </c:pt>
                <c:pt idx="75">
                  <c:v>9154</c:v>
                </c:pt>
                <c:pt idx="76">
                  <c:v>14304</c:v>
                </c:pt>
                <c:pt idx="77">
                  <c:v>13771</c:v>
                </c:pt>
                <c:pt idx="78">
                  <c:v>30891</c:v>
                </c:pt>
                <c:pt idx="79">
                  <c:v>15951</c:v>
                </c:pt>
                <c:pt idx="80">
                  <c:v>14314</c:v>
                </c:pt>
                <c:pt idx="81">
                  <c:v>10615</c:v>
                </c:pt>
                <c:pt idx="82">
                  <c:v>6645</c:v>
                </c:pt>
                <c:pt idx="83">
                  <c:v>13406</c:v>
                </c:pt>
                <c:pt idx="84">
                  <c:v>14780</c:v>
                </c:pt>
                <c:pt idx="85">
                  <c:v>34407</c:v>
                </c:pt>
                <c:pt idx="86">
                  <c:v>11202</c:v>
                </c:pt>
                <c:pt idx="87">
                  <c:v>150106</c:v>
                </c:pt>
                <c:pt idx="88">
                  <c:v>9458</c:v>
                </c:pt>
                <c:pt idx="89">
                  <c:v>7884</c:v>
                </c:pt>
                <c:pt idx="90">
                  <c:v>-573</c:v>
                </c:pt>
                <c:pt idx="91">
                  <c:v>36473</c:v>
                </c:pt>
                <c:pt idx="92">
                  <c:v>24611</c:v>
                </c:pt>
                <c:pt idx="93">
                  <c:v>19438</c:v>
                </c:pt>
                <c:pt idx="94">
                  <c:v>15688</c:v>
                </c:pt>
                <c:pt idx="95">
                  <c:v>8668</c:v>
                </c:pt>
                <c:pt idx="96">
                  <c:v>14423</c:v>
                </c:pt>
                <c:pt idx="97">
                  <c:v>15395</c:v>
                </c:pt>
                <c:pt idx="98">
                  <c:v>17756</c:v>
                </c:pt>
                <c:pt idx="99">
                  <c:v>27527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'8'!$Y$2:$Y$101</c:f>
              <c:numCache>
                <c:formatCode>General</c:formatCode>
                <c:ptCount val="100"/>
                <c:pt idx="0">
                  <c:v>112951.75816993001</c:v>
                </c:pt>
                <c:pt idx="1">
                  <c:v>183519.133205071</c:v>
                </c:pt>
                <c:pt idx="2">
                  <c:v>277867.52079093398</c:v>
                </c:pt>
                <c:pt idx="3">
                  <c:v>112469.423855054</c:v>
                </c:pt>
                <c:pt idx="4">
                  <c:v>101873.82191105701</c:v>
                </c:pt>
                <c:pt idx="5">
                  <c:v>103474.664621335</c:v>
                </c:pt>
                <c:pt idx="6">
                  <c:v>115269.131380569</c:v>
                </c:pt>
                <c:pt idx="7">
                  <c:v>60651.5870290159</c:v>
                </c:pt>
                <c:pt idx="8">
                  <c:v>91241.450704302901</c:v>
                </c:pt>
                <c:pt idx="9">
                  <c:v>63722.833562905398</c:v>
                </c:pt>
                <c:pt idx="10">
                  <c:v>61526.652201944598</c:v>
                </c:pt>
                <c:pt idx="11">
                  <c:v>24361.713474206699</c:v>
                </c:pt>
                <c:pt idx="12">
                  <c:v>56346.595263648902</c:v>
                </c:pt>
                <c:pt idx="13">
                  <c:v>65680.492726197597</c:v>
                </c:pt>
                <c:pt idx="14">
                  <c:v>44594.873047789399</c:v>
                </c:pt>
                <c:pt idx="15">
                  <c:v>46133.418263562598</c:v>
                </c:pt>
                <c:pt idx="16">
                  <c:v>35969.943079981102</c:v>
                </c:pt>
                <c:pt idx="17">
                  <c:v>33661.807815065004</c:v>
                </c:pt>
                <c:pt idx="18">
                  <c:v>40828.271904254303</c:v>
                </c:pt>
                <c:pt idx="19">
                  <c:v>24493.608717087602</c:v>
                </c:pt>
                <c:pt idx="20">
                  <c:v>35928.019954748001</c:v>
                </c:pt>
                <c:pt idx="21">
                  <c:v>18777.895875968999</c:v>
                </c:pt>
                <c:pt idx="22">
                  <c:v>23259.781010856801</c:v>
                </c:pt>
                <c:pt idx="23">
                  <c:v>11664.769334508101</c:v>
                </c:pt>
                <c:pt idx="24">
                  <c:v>28531.360475619</c:v>
                </c:pt>
                <c:pt idx="25">
                  <c:v>30582.657869048799</c:v>
                </c:pt>
                <c:pt idx="26">
                  <c:v>32926.250827734897</c:v>
                </c:pt>
                <c:pt idx="27">
                  <c:v>42079.7026522163</c:v>
                </c:pt>
                <c:pt idx="28">
                  <c:v>25396.633791384302</c:v>
                </c:pt>
                <c:pt idx="29">
                  <c:v>33490.8383720641</c:v>
                </c:pt>
                <c:pt idx="30">
                  <c:v>10273.674476271301</c:v>
                </c:pt>
                <c:pt idx="31">
                  <c:v>38152.709943489499</c:v>
                </c:pt>
                <c:pt idx="32">
                  <c:v>14016.775418245201</c:v>
                </c:pt>
                <c:pt idx="33">
                  <c:v>32304.369877427001</c:v>
                </c:pt>
                <c:pt idx="34">
                  <c:v>22476.783452382599</c:v>
                </c:pt>
                <c:pt idx="35">
                  <c:v>21092.942115393402</c:v>
                </c:pt>
                <c:pt idx="36">
                  <c:v>29596.624904445602</c:v>
                </c:pt>
                <c:pt idx="37">
                  <c:v>40248.586245031198</c:v>
                </c:pt>
                <c:pt idx="38">
                  <c:v>24275.913645113302</c:v>
                </c:pt>
                <c:pt idx="39">
                  <c:v>32088.596732984101</c:v>
                </c:pt>
                <c:pt idx="40">
                  <c:v>38797.671267234502</c:v>
                </c:pt>
                <c:pt idx="41">
                  <c:v>36977.2454754313</c:v>
                </c:pt>
                <c:pt idx="42">
                  <c:v>15689.27001695</c:v>
                </c:pt>
                <c:pt idx="43">
                  <c:v>40151.340346040102</c:v>
                </c:pt>
                <c:pt idx="44">
                  <c:v>34716.297616895601</c:v>
                </c:pt>
                <c:pt idx="45">
                  <c:v>29750.062289568101</c:v>
                </c:pt>
                <c:pt idx="46">
                  <c:v>29320.491723847699</c:v>
                </c:pt>
                <c:pt idx="47">
                  <c:v>28614.008199046901</c:v>
                </c:pt>
                <c:pt idx="48">
                  <c:v>31072.285381336402</c:v>
                </c:pt>
                <c:pt idx="49">
                  <c:v>14050.5072908901</c:v>
                </c:pt>
                <c:pt idx="50">
                  <c:v>24272.362245035802</c:v>
                </c:pt>
                <c:pt idx="51">
                  <c:v>35580.915293491897</c:v>
                </c:pt>
                <c:pt idx="52">
                  <c:v>33127.960661262601</c:v>
                </c:pt>
                <c:pt idx="53">
                  <c:v>28473.261445568802</c:v>
                </c:pt>
                <c:pt idx="54">
                  <c:v>32234.163303065201</c:v>
                </c:pt>
                <c:pt idx="55">
                  <c:v>29865.877535130301</c:v>
                </c:pt>
                <c:pt idx="56">
                  <c:v>8257.5831208822092</c:v>
                </c:pt>
                <c:pt idx="57">
                  <c:v>28202.077484699599</c:v>
                </c:pt>
                <c:pt idx="58">
                  <c:v>6199.3938430450899</c:v>
                </c:pt>
                <c:pt idx="59">
                  <c:v>27706.2988502058</c:v>
                </c:pt>
                <c:pt idx="60">
                  <c:v>6095.2531981279099</c:v>
                </c:pt>
                <c:pt idx="61">
                  <c:v>26984.275702498901</c:v>
                </c:pt>
                <c:pt idx="62">
                  <c:v>13852.997182970101</c:v>
                </c:pt>
                <c:pt idx="63">
                  <c:v>17176.307984667699</c:v>
                </c:pt>
                <c:pt idx="64">
                  <c:v>9276.4362962909709</c:v>
                </c:pt>
                <c:pt idx="65">
                  <c:v>16987.6332346581</c:v>
                </c:pt>
                <c:pt idx="66">
                  <c:v>20062.1489246567</c:v>
                </c:pt>
                <c:pt idx="67">
                  <c:v>29120.727713718101</c:v>
                </c:pt>
                <c:pt idx="68">
                  <c:v>25903.0352817559</c:v>
                </c:pt>
                <c:pt idx="69">
                  <c:v>32151.4890190896</c:v>
                </c:pt>
                <c:pt idx="70">
                  <c:v>27741.564620023499</c:v>
                </c:pt>
                <c:pt idx="71">
                  <c:v>26198.879788935101</c:v>
                </c:pt>
                <c:pt idx="72">
                  <c:v>20941.997577531201</c:v>
                </c:pt>
                <c:pt idx="73">
                  <c:v>18399.569418975901</c:v>
                </c:pt>
                <c:pt idx="74">
                  <c:v>16130.720686425801</c:v>
                </c:pt>
                <c:pt idx="75">
                  <c:v>22674.5331155288</c:v>
                </c:pt>
                <c:pt idx="76">
                  <c:v>24627.230529799399</c:v>
                </c:pt>
                <c:pt idx="77">
                  <c:v>27352.6995756863</c:v>
                </c:pt>
                <c:pt idx="78">
                  <c:v>26975.989491360298</c:v>
                </c:pt>
                <c:pt idx="79">
                  <c:v>17238.316302808202</c:v>
                </c:pt>
                <c:pt idx="80">
                  <c:v>19222.7374807331</c:v>
                </c:pt>
                <c:pt idx="81">
                  <c:v>14915.309930183599</c:v>
                </c:pt>
                <c:pt idx="82">
                  <c:v>18368.038981711899</c:v>
                </c:pt>
                <c:pt idx="83">
                  <c:v>22243.177201252402</c:v>
                </c:pt>
                <c:pt idx="84">
                  <c:v>11963.5336132129</c:v>
                </c:pt>
                <c:pt idx="85">
                  <c:v>21712.330267612098</c:v>
                </c:pt>
                <c:pt idx="86">
                  <c:v>23350.3736531549</c:v>
                </c:pt>
                <c:pt idx="87">
                  <c:v>25117.960677723098</c:v>
                </c:pt>
                <c:pt idx="88">
                  <c:v>23110.781665722701</c:v>
                </c:pt>
                <c:pt idx="89">
                  <c:v>22573.424490702699</c:v>
                </c:pt>
                <c:pt idx="90">
                  <c:v>22163.560538596401</c:v>
                </c:pt>
                <c:pt idx="91">
                  <c:v>18220.773383431599</c:v>
                </c:pt>
                <c:pt idx="92">
                  <c:v>16987.582220947199</c:v>
                </c:pt>
                <c:pt idx="93">
                  <c:v>27799.834235724</c:v>
                </c:pt>
                <c:pt idx="94">
                  <c:v>25638.360811999199</c:v>
                </c:pt>
                <c:pt idx="95">
                  <c:v>20158.744514351602</c:v>
                </c:pt>
                <c:pt idx="96">
                  <c:v>22268.801510801699</c:v>
                </c:pt>
                <c:pt idx="97">
                  <c:v>23347.367071650999</c:v>
                </c:pt>
                <c:pt idx="98">
                  <c:v>11196.0661240114</c:v>
                </c:pt>
                <c:pt idx="99">
                  <c:v>19062.957563352498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726976"/>
        <c:axId val="262983040"/>
      </c:lineChart>
      <c:catAx>
        <c:axId val="24172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2983040"/>
        <c:crosses val="autoZero"/>
        <c:auto val="1"/>
        <c:lblAlgn val="ctr"/>
        <c:lblOffset val="100"/>
        <c:noMultiLvlLbl val="0"/>
      </c:catAx>
      <c:valAx>
        <c:axId val="2629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2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'9'!$F$2:$F$163</c:f>
              <c:numCache>
                <c:formatCode>General</c:formatCode>
                <c:ptCount val="162"/>
                <c:pt idx="0">
                  <c:v>115228</c:v>
                </c:pt>
                <c:pt idx="1">
                  <c:v>73602</c:v>
                </c:pt>
                <c:pt idx="2">
                  <c:v>79277</c:v>
                </c:pt>
                <c:pt idx="3">
                  <c:v>64134</c:v>
                </c:pt>
                <c:pt idx="4">
                  <c:v>33704</c:v>
                </c:pt>
                <c:pt idx="5">
                  <c:v>27804</c:v>
                </c:pt>
                <c:pt idx="6">
                  <c:v>64903</c:v>
                </c:pt>
                <c:pt idx="7">
                  <c:v>43836</c:v>
                </c:pt>
                <c:pt idx="8">
                  <c:v>65163</c:v>
                </c:pt>
                <c:pt idx="9">
                  <c:v>65165</c:v>
                </c:pt>
                <c:pt idx="10">
                  <c:v>54556</c:v>
                </c:pt>
                <c:pt idx="11">
                  <c:v>27783</c:v>
                </c:pt>
                <c:pt idx="12">
                  <c:v>22703</c:v>
                </c:pt>
                <c:pt idx="13">
                  <c:v>62504</c:v>
                </c:pt>
                <c:pt idx="14">
                  <c:v>54022</c:v>
                </c:pt>
                <c:pt idx="15">
                  <c:v>53725</c:v>
                </c:pt>
                <c:pt idx="16">
                  <c:v>57737</c:v>
                </c:pt>
                <c:pt idx="17">
                  <c:v>48504</c:v>
                </c:pt>
                <c:pt idx="18">
                  <c:v>20937</c:v>
                </c:pt>
                <c:pt idx="19">
                  <c:v>17031</c:v>
                </c:pt>
                <c:pt idx="20">
                  <c:v>45022</c:v>
                </c:pt>
                <c:pt idx="21">
                  <c:v>57736</c:v>
                </c:pt>
                <c:pt idx="22">
                  <c:v>52789</c:v>
                </c:pt>
                <c:pt idx="23">
                  <c:v>45591</c:v>
                </c:pt>
                <c:pt idx="24">
                  <c:v>34339</c:v>
                </c:pt>
                <c:pt idx="25">
                  <c:v>34126</c:v>
                </c:pt>
                <c:pt idx="26">
                  <c:v>15271</c:v>
                </c:pt>
                <c:pt idx="27">
                  <c:v>27592</c:v>
                </c:pt>
                <c:pt idx="28">
                  <c:v>54517</c:v>
                </c:pt>
                <c:pt idx="29">
                  <c:v>49757</c:v>
                </c:pt>
                <c:pt idx="30">
                  <c:v>108732</c:v>
                </c:pt>
                <c:pt idx="31">
                  <c:v>38091</c:v>
                </c:pt>
                <c:pt idx="32">
                  <c:v>18129</c:v>
                </c:pt>
                <c:pt idx="33">
                  <c:v>18999</c:v>
                </c:pt>
                <c:pt idx="34">
                  <c:v>41411</c:v>
                </c:pt>
                <c:pt idx="35">
                  <c:v>48013</c:v>
                </c:pt>
                <c:pt idx="36">
                  <c:v>42283</c:v>
                </c:pt>
                <c:pt idx="37">
                  <c:v>40904</c:v>
                </c:pt>
                <c:pt idx="38">
                  <c:v>37582</c:v>
                </c:pt>
                <c:pt idx="39">
                  <c:v>20503</c:v>
                </c:pt>
                <c:pt idx="40">
                  <c:v>15143</c:v>
                </c:pt>
                <c:pt idx="41">
                  <c:v>32316</c:v>
                </c:pt>
                <c:pt idx="42">
                  <c:v>40716</c:v>
                </c:pt>
                <c:pt idx="43">
                  <c:v>40054</c:v>
                </c:pt>
                <c:pt idx="44">
                  <c:v>42159</c:v>
                </c:pt>
                <c:pt idx="45">
                  <c:v>43033</c:v>
                </c:pt>
                <c:pt idx="46">
                  <c:v>13893</c:v>
                </c:pt>
                <c:pt idx="47">
                  <c:v>12085</c:v>
                </c:pt>
                <c:pt idx="48">
                  <c:v>34885</c:v>
                </c:pt>
                <c:pt idx="49">
                  <c:v>32443</c:v>
                </c:pt>
                <c:pt idx="50">
                  <c:v>39982</c:v>
                </c:pt>
                <c:pt idx="51">
                  <c:v>33933</c:v>
                </c:pt>
                <c:pt idx="52">
                  <c:v>31142</c:v>
                </c:pt>
                <c:pt idx="53">
                  <c:v>13957</c:v>
                </c:pt>
                <c:pt idx="54">
                  <c:v>14471</c:v>
                </c:pt>
                <c:pt idx="55">
                  <c:v>37613</c:v>
                </c:pt>
                <c:pt idx="56">
                  <c:v>41714</c:v>
                </c:pt>
                <c:pt idx="57">
                  <c:v>36315</c:v>
                </c:pt>
                <c:pt idx="58">
                  <c:v>33887</c:v>
                </c:pt>
                <c:pt idx="59">
                  <c:v>28388</c:v>
                </c:pt>
                <c:pt idx="60">
                  <c:v>14404</c:v>
                </c:pt>
                <c:pt idx="61">
                  <c:v>13103</c:v>
                </c:pt>
                <c:pt idx="62">
                  <c:v>30872</c:v>
                </c:pt>
                <c:pt idx="63">
                  <c:v>30671</c:v>
                </c:pt>
                <c:pt idx="64">
                  <c:v>31024</c:v>
                </c:pt>
                <c:pt idx="65">
                  <c:v>27345</c:v>
                </c:pt>
                <c:pt idx="66">
                  <c:v>24699</c:v>
                </c:pt>
                <c:pt idx="67">
                  <c:v>13210</c:v>
                </c:pt>
                <c:pt idx="68">
                  <c:v>10466</c:v>
                </c:pt>
                <c:pt idx="69">
                  <c:v>24589</c:v>
                </c:pt>
                <c:pt idx="70">
                  <c:v>27345</c:v>
                </c:pt>
                <c:pt idx="71">
                  <c:v>26280</c:v>
                </c:pt>
                <c:pt idx="72">
                  <c:v>25565</c:v>
                </c:pt>
                <c:pt idx="73">
                  <c:v>21804</c:v>
                </c:pt>
                <c:pt idx="74">
                  <c:v>12915</c:v>
                </c:pt>
                <c:pt idx="75">
                  <c:v>9154</c:v>
                </c:pt>
                <c:pt idx="76">
                  <c:v>14304</c:v>
                </c:pt>
                <c:pt idx="77">
                  <c:v>13771</c:v>
                </c:pt>
                <c:pt idx="78">
                  <c:v>30891</c:v>
                </c:pt>
                <c:pt idx="79">
                  <c:v>15951</c:v>
                </c:pt>
                <c:pt idx="80">
                  <c:v>14314</c:v>
                </c:pt>
                <c:pt idx="81">
                  <c:v>10615</c:v>
                </c:pt>
                <c:pt idx="82">
                  <c:v>6645</c:v>
                </c:pt>
                <c:pt idx="83">
                  <c:v>13406</c:v>
                </c:pt>
                <c:pt idx="84">
                  <c:v>14780</c:v>
                </c:pt>
                <c:pt idx="85">
                  <c:v>34407</c:v>
                </c:pt>
                <c:pt idx="86">
                  <c:v>11202</c:v>
                </c:pt>
                <c:pt idx="87">
                  <c:v>150106</c:v>
                </c:pt>
                <c:pt idx="88">
                  <c:v>9458</c:v>
                </c:pt>
                <c:pt idx="89">
                  <c:v>7884</c:v>
                </c:pt>
                <c:pt idx="90">
                  <c:v>-573</c:v>
                </c:pt>
                <c:pt idx="91">
                  <c:v>36473</c:v>
                </c:pt>
                <c:pt idx="92">
                  <c:v>24611</c:v>
                </c:pt>
                <c:pt idx="93">
                  <c:v>19438</c:v>
                </c:pt>
                <c:pt idx="94">
                  <c:v>15688</c:v>
                </c:pt>
                <c:pt idx="95">
                  <c:v>8668</c:v>
                </c:pt>
                <c:pt idx="96">
                  <c:v>14423</c:v>
                </c:pt>
                <c:pt idx="97">
                  <c:v>15395</c:v>
                </c:pt>
                <c:pt idx="98">
                  <c:v>17756</c:v>
                </c:pt>
                <c:pt idx="99">
                  <c:v>27527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'9'!$G$1</c:f>
              <c:strCache>
                <c:ptCount val="1"/>
                <c:pt idx="0">
                  <c:v>最终预测结果</c:v>
                </c:pt>
              </c:strCache>
            </c:strRef>
          </c:tx>
          <c:marker>
            <c:symbol val="none"/>
          </c:marker>
          <c:val>
            <c:numRef>
              <c:f>'9'!$G$2:$G$163</c:f>
              <c:numCache>
                <c:formatCode>General</c:formatCode>
                <c:ptCount val="162"/>
                <c:pt idx="0">
                  <c:v>116026.88830000001</c:v>
                </c:pt>
                <c:pt idx="1">
                  <c:v>49190.438248211998</c:v>
                </c:pt>
                <c:pt idx="2">
                  <c:v>50027.363465479197</c:v>
                </c:pt>
                <c:pt idx="3">
                  <c:v>51504.251020901102</c:v>
                </c:pt>
                <c:pt idx="4">
                  <c:v>50305.1576769651</c:v>
                </c:pt>
                <c:pt idx="5">
                  <c:v>48583.9793048707</c:v>
                </c:pt>
                <c:pt idx="6">
                  <c:v>49158.051034883698</c:v>
                </c:pt>
                <c:pt idx="7">
                  <c:v>47990.827072812499</c:v>
                </c:pt>
                <c:pt idx="8">
                  <c:v>47756.790828923797</c:v>
                </c:pt>
                <c:pt idx="9">
                  <c:v>47562.416295259798</c:v>
                </c:pt>
                <c:pt idx="10">
                  <c:v>48986.5134486436</c:v>
                </c:pt>
                <c:pt idx="11">
                  <c:v>47916.6550493225</c:v>
                </c:pt>
                <c:pt idx="12">
                  <c:v>45146.952745269402</c:v>
                </c:pt>
                <c:pt idx="13">
                  <c:v>45715.595596227897</c:v>
                </c:pt>
                <c:pt idx="14">
                  <c:v>45460.491994673401</c:v>
                </c:pt>
                <c:pt idx="15">
                  <c:v>45666.306769102099</c:v>
                </c:pt>
                <c:pt idx="16">
                  <c:v>45814.850271449497</c:v>
                </c:pt>
                <c:pt idx="17">
                  <c:v>44628.713038947702</c:v>
                </c:pt>
                <c:pt idx="18">
                  <c:v>45386.3798934226</c:v>
                </c:pt>
                <c:pt idx="19">
                  <c:v>44796.090883921999</c:v>
                </c:pt>
                <c:pt idx="20">
                  <c:v>45394.683322742603</c:v>
                </c:pt>
                <c:pt idx="21">
                  <c:v>46987.046019039699</c:v>
                </c:pt>
                <c:pt idx="22">
                  <c:v>47407.078232491498</c:v>
                </c:pt>
                <c:pt idx="23">
                  <c:v>47447.352174414998</c:v>
                </c:pt>
                <c:pt idx="24">
                  <c:v>42942.503656861001</c:v>
                </c:pt>
                <c:pt idx="25">
                  <c:v>42069.0094095651</c:v>
                </c:pt>
                <c:pt idx="26">
                  <c:v>40454.272198892897</c:v>
                </c:pt>
                <c:pt idx="27">
                  <c:v>41411.618831016203</c:v>
                </c:pt>
                <c:pt idx="28">
                  <c:v>41063.358443038698</c:v>
                </c:pt>
                <c:pt idx="29">
                  <c:v>42814.639426065303</c:v>
                </c:pt>
                <c:pt idx="30">
                  <c:v>41400.716704549603</c:v>
                </c:pt>
                <c:pt idx="31">
                  <c:v>41109.924791721904</c:v>
                </c:pt>
                <c:pt idx="32">
                  <c:v>41290.691574475102</c:v>
                </c:pt>
                <c:pt idx="33">
                  <c:v>39862.071417331703</c:v>
                </c:pt>
                <c:pt idx="34">
                  <c:v>40918.608221791103</c:v>
                </c:pt>
                <c:pt idx="35">
                  <c:v>39210.452432349201</c:v>
                </c:pt>
                <c:pt idx="36">
                  <c:v>36514.689943830803</c:v>
                </c:pt>
                <c:pt idx="37">
                  <c:v>37436.619716741399</c:v>
                </c:pt>
                <c:pt idx="38">
                  <c:v>37096.6169003943</c:v>
                </c:pt>
                <c:pt idx="39">
                  <c:v>35316.783555414302</c:v>
                </c:pt>
                <c:pt idx="40">
                  <c:v>34922.9353915916</c:v>
                </c:pt>
                <c:pt idx="41">
                  <c:v>36780.8734292679</c:v>
                </c:pt>
                <c:pt idx="42">
                  <c:v>34344.472509579398</c:v>
                </c:pt>
                <c:pt idx="43">
                  <c:v>33782.479597432997</c:v>
                </c:pt>
                <c:pt idx="44">
                  <c:v>34031.365329021399</c:v>
                </c:pt>
                <c:pt idx="45">
                  <c:v>33884.011795932201</c:v>
                </c:pt>
                <c:pt idx="46">
                  <c:v>33532.136316906799</c:v>
                </c:pt>
                <c:pt idx="47">
                  <c:v>32755.283122038902</c:v>
                </c:pt>
                <c:pt idx="48">
                  <c:v>34331.213533513597</c:v>
                </c:pt>
                <c:pt idx="49">
                  <c:v>35161.3366332144</c:v>
                </c:pt>
                <c:pt idx="50">
                  <c:v>30772.902769136101</c:v>
                </c:pt>
                <c:pt idx="51">
                  <c:v>30301.052503359399</c:v>
                </c:pt>
                <c:pt idx="52">
                  <c:v>30419.984393048901</c:v>
                </c:pt>
                <c:pt idx="53">
                  <c:v>29583.933586515599</c:v>
                </c:pt>
                <c:pt idx="54">
                  <c:v>29277.486191953802</c:v>
                </c:pt>
                <c:pt idx="55">
                  <c:v>31761.636667910199</c:v>
                </c:pt>
                <c:pt idx="56">
                  <c:v>31308.540089736201</c:v>
                </c:pt>
                <c:pt idx="57">
                  <c:v>31290.526270963699</c:v>
                </c:pt>
                <c:pt idx="58">
                  <c:v>31177.450215688699</c:v>
                </c:pt>
                <c:pt idx="59">
                  <c:v>30410.005559098699</c:v>
                </c:pt>
                <c:pt idx="60">
                  <c:v>30103.429524279101</c:v>
                </c:pt>
                <c:pt idx="61">
                  <c:v>28404.8067031633</c:v>
                </c:pt>
                <c:pt idx="62">
                  <c:v>29572.151757762502</c:v>
                </c:pt>
                <c:pt idx="63">
                  <c:v>30112.212102258101</c:v>
                </c:pt>
                <c:pt idx="64">
                  <c:v>30671.928157307098</c:v>
                </c:pt>
                <c:pt idx="65">
                  <c:v>26639.679080951799</c:v>
                </c:pt>
                <c:pt idx="66">
                  <c:v>23950.164695269301</c:v>
                </c:pt>
                <c:pt idx="67">
                  <c:v>23906.3768370777</c:v>
                </c:pt>
                <c:pt idx="68">
                  <c:v>22571.6081666588</c:v>
                </c:pt>
                <c:pt idx="69">
                  <c:v>22811.395790225601</c:v>
                </c:pt>
                <c:pt idx="70">
                  <c:v>22678.7424060704</c:v>
                </c:pt>
                <c:pt idx="71">
                  <c:v>23143.966182404802</c:v>
                </c:pt>
                <c:pt idx="72">
                  <c:v>23577.959645333802</c:v>
                </c:pt>
                <c:pt idx="73">
                  <c:v>23993.2683800329</c:v>
                </c:pt>
                <c:pt idx="74">
                  <c:v>22337.454418720601</c:v>
                </c:pt>
                <c:pt idx="75">
                  <c:v>21188.318033379401</c:v>
                </c:pt>
                <c:pt idx="76">
                  <c:v>20319.8794874903</c:v>
                </c:pt>
                <c:pt idx="77">
                  <c:v>20013.110496090001</c:v>
                </c:pt>
                <c:pt idx="78">
                  <c:v>21173.687161556001</c:v>
                </c:pt>
                <c:pt idx="79">
                  <c:v>21298.682656170899</c:v>
                </c:pt>
                <c:pt idx="80">
                  <c:v>21684.229100663099</c:v>
                </c:pt>
                <c:pt idx="81">
                  <c:v>21208.218393471401</c:v>
                </c:pt>
                <c:pt idx="82">
                  <c:v>19509.152147686498</c:v>
                </c:pt>
                <c:pt idx="83">
                  <c:v>20905.2892983893</c:v>
                </c:pt>
                <c:pt idx="84">
                  <c:v>19737.3231638412</c:v>
                </c:pt>
                <c:pt idx="85">
                  <c:v>18173.614824803899</c:v>
                </c:pt>
                <c:pt idx="86">
                  <c:v>17495.724702002099</c:v>
                </c:pt>
                <c:pt idx="87">
                  <c:v>17501.575443498099</c:v>
                </c:pt>
                <c:pt idx="88">
                  <c:v>17371.135213393402</c:v>
                </c:pt>
                <c:pt idx="89">
                  <c:v>17181.067797048101</c:v>
                </c:pt>
                <c:pt idx="90">
                  <c:v>17664.874402791698</c:v>
                </c:pt>
                <c:pt idx="91">
                  <c:v>18051.837886239999</c:v>
                </c:pt>
                <c:pt idx="92">
                  <c:v>15272.4771480337</c:v>
                </c:pt>
                <c:pt idx="93">
                  <c:v>15369.161252929</c:v>
                </c:pt>
                <c:pt idx="94">
                  <c:v>16026.2802182982</c:v>
                </c:pt>
                <c:pt idx="95">
                  <c:v>15642.810916014399</c:v>
                </c:pt>
                <c:pt idx="96">
                  <c:v>15082.124303332601</c:v>
                </c:pt>
                <c:pt idx="97">
                  <c:v>16997.425997872499</c:v>
                </c:pt>
                <c:pt idx="98">
                  <c:v>16926.8516029196</c:v>
                </c:pt>
                <c:pt idx="99">
                  <c:v>14435.930183735099</c:v>
                </c:pt>
                <c:pt idx="100">
                  <c:v>13669.795835500399</c:v>
                </c:pt>
                <c:pt idx="101">
                  <c:v>15088.112722297899</c:v>
                </c:pt>
                <c:pt idx="102">
                  <c:v>14759.739228456399</c:v>
                </c:pt>
                <c:pt idx="103">
                  <c:v>14552.139143918401</c:v>
                </c:pt>
                <c:pt idx="104">
                  <c:v>13424.543985585</c:v>
                </c:pt>
                <c:pt idx="105">
                  <c:v>12676.6460139843</c:v>
                </c:pt>
                <c:pt idx="106">
                  <c:v>13325.861240951001</c:v>
                </c:pt>
                <c:pt idx="107">
                  <c:v>11920.466711692899</c:v>
                </c:pt>
                <c:pt idx="108">
                  <c:v>11990.9491520958</c:v>
                </c:pt>
                <c:pt idx="109">
                  <c:v>11243.297788772799</c:v>
                </c:pt>
                <c:pt idx="110">
                  <c:v>10942.5601248537</c:v>
                </c:pt>
                <c:pt idx="111">
                  <c:v>10776.0578759664</c:v>
                </c:pt>
                <c:pt idx="112">
                  <c:v>10547.899437648901</c:v>
                </c:pt>
                <c:pt idx="113">
                  <c:v>11945.487073743499</c:v>
                </c:pt>
                <c:pt idx="114">
                  <c:v>11752.3651795313</c:v>
                </c:pt>
                <c:pt idx="115">
                  <c:v>11222.1939068499</c:v>
                </c:pt>
                <c:pt idx="116">
                  <c:v>10721.101750960301</c:v>
                </c:pt>
                <c:pt idx="117">
                  <c:v>9816.4593236617493</c:v>
                </c:pt>
                <c:pt idx="118">
                  <c:v>9215.8251434553003</c:v>
                </c:pt>
                <c:pt idx="119">
                  <c:v>8959.1641995232803</c:v>
                </c:pt>
                <c:pt idx="120">
                  <c:v>9769.1709625632502</c:v>
                </c:pt>
                <c:pt idx="121">
                  <c:v>10426.157475870499</c:v>
                </c:pt>
                <c:pt idx="122">
                  <c:v>10548.714880932701</c:v>
                </c:pt>
                <c:pt idx="123">
                  <c:v>9714.9450593717593</c:v>
                </c:pt>
                <c:pt idx="124">
                  <c:v>9435.7842711987905</c:v>
                </c:pt>
                <c:pt idx="125">
                  <c:v>8751.4859356604302</c:v>
                </c:pt>
                <c:pt idx="126">
                  <c:v>8266.9906135385409</c:v>
                </c:pt>
                <c:pt idx="127">
                  <c:v>9049.5775040377594</c:v>
                </c:pt>
                <c:pt idx="128">
                  <c:v>9519.9851292372896</c:v>
                </c:pt>
                <c:pt idx="129">
                  <c:v>8583.3637174095493</c:v>
                </c:pt>
                <c:pt idx="130">
                  <c:v>8558.5926182082603</c:v>
                </c:pt>
                <c:pt idx="131">
                  <c:v>9843.03925511532</c:v>
                </c:pt>
                <c:pt idx="132">
                  <c:v>8359.8110460952194</c:v>
                </c:pt>
                <c:pt idx="133">
                  <c:v>7141.6243036306696</c:v>
                </c:pt>
                <c:pt idx="134">
                  <c:v>7840.5250645802598</c:v>
                </c:pt>
                <c:pt idx="135">
                  <c:v>7683.8483808811297</c:v>
                </c:pt>
                <c:pt idx="136">
                  <c:v>7529.6619110255297</c:v>
                </c:pt>
                <c:pt idx="137">
                  <c:v>7774.7087265678001</c:v>
                </c:pt>
                <c:pt idx="138">
                  <c:v>7757.9719868949596</c:v>
                </c:pt>
                <c:pt idx="139">
                  <c:v>7584.8989050073997</c:v>
                </c:pt>
                <c:pt idx="140">
                  <c:v>7003.6284068733203</c:v>
                </c:pt>
                <c:pt idx="141">
                  <c:v>7285.1319786615204</c:v>
                </c:pt>
                <c:pt idx="142">
                  <c:v>8642.57298996381</c:v>
                </c:pt>
                <c:pt idx="143">
                  <c:v>8691.6320972307603</c:v>
                </c:pt>
                <c:pt idx="144">
                  <c:v>7947.3495879354896</c:v>
                </c:pt>
                <c:pt idx="145">
                  <c:v>8650.4605211772705</c:v>
                </c:pt>
                <c:pt idx="146">
                  <c:v>8613.3860299828193</c:v>
                </c:pt>
                <c:pt idx="147">
                  <c:v>6321.2252721134601</c:v>
                </c:pt>
                <c:pt idx="148">
                  <c:v>7362.49493641558</c:v>
                </c:pt>
                <c:pt idx="149">
                  <c:v>8088.0109871823797</c:v>
                </c:pt>
                <c:pt idx="150">
                  <c:v>7739.7547024420901</c:v>
                </c:pt>
                <c:pt idx="151">
                  <c:v>6741.5481517548897</c:v>
                </c:pt>
                <c:pt idx="152">
                  <c:v>6435.89554109657</c:v>
                </c:pt>
                <c:pt idx="153">
                  <c:v>5692.7840876044902</c:v>
                </c:pt>
                <c:pt idx="154">
                  <c:v>5296.9119234771897</c:v>
                </c:pt>
                <c:pt idx="155">
                  <c:v>5994.1289834372001</c:v>
                </c:pt>
                <c:pt idx="156">
                  <c:v>5974.6480217714598</c:v>
                </c:pt>
                <c:pt idx="157">
                  <c:v>6116.7255226500602</c:v>
                </c:pt>
                <c:pt idx="158">
                  <c:v>7073.3701607625699</c:v>
                </c:pt>
                <c:pt idx="159">
                  <c:v>7272.9090235774602</c:v>
                </c:pt>
                <c:pt idx="160">
                  <c:v>6207.6662978079403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16384"/>
        <c:axId val="262984192"/>
      </c:lineChart>
      <c:catAx>
        <c:axId val="24161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984192"/>
        <c:crosses val="autoZero"/>
        <c:auto val="1"/>
        <c:lblAlgn val="ctr"/>
        <c:lblOffset val="100"/>
        <c:noMultiLvlLbl val="0"/>
      </c:catAx>
      <c:valAx>
        <c:axId val="2629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61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Sheet2!$A$1:$A$61</c:f>
              <c:numCache>
                <c:formatCode>General</c:formatCode>
                <c:ptCount val="61"/>
                <c:pt idx="0">
                  <c:v>18578</c:v>
                </c:pt>
                <c:pt idx="1">
                  <c:v>13466</c:v>
                </c:pt>
                <c:pt idx="2">
                  <c:v>9004</c:v>
                </c:pt>
                <c:pt idx="3">
                  <c:v>10425</c:v>
                </c:pt>
                <c:pt idx="4">
                  <c:v>20528</c:v>
                </c:pt>
                <c:pt idx="5">
                  <c:v>17893</c:v>
                </c:pt>
                <c:pt idx="6">
                  <c:v>15591</c:v>
                </c:pt>
                <c:pt idx="7">
                  <c:v>18172</c:v>
                </c:pt>
                <c:pt idx="8">
                  <c:v>16451</c:v>
                </c:pt>
                <c:pt idx="9">
                  <c:v>8639</c:v>
                </c:pt>
                <c:pt idx="10">
                  <c:v>6918</c:v>
                </c:pt>
                <c:pt idx="11">
                  <c:v>7359</c:v>
                </c:pt>
                <c:pt idx="12">
                  <c:v>7852</c:v>
                </c:pt>
                <c:pt idx="13">
                  <c:v>14288</c:v>
                </c:pt>
                <c:pt idx="14">
                  <c:v>15239</c:v>
                </c:pt>
                <c:pt idx="15">
                  <c:v>11250</c:v>
                </c:pt>
                <c:pt idx="16">
                  <c:v>5738</c:v>
                </c:pt>
                <c:pt idx="17">
                  <c:v>7446</c:v>
                </c:pt>
                <c:pt idx="18">
                  <c:v>12969</c:v>
                </c:pt>
                <c:pt idx="19">
                  <c:v>15609</c:v>
                </c:pt>
                <c:pt idx="20">
                  <c:v>16853</c:v>
                </c:pt>
                <c:pt idx="21">
                  <c:v>14502</c:v>
                </c:pt>
                <c:pt idx="22">
                  <c:v>11716</c:v>
                </c:pt>
                <c:pt idx="23">
                  <c:v>6204</c:v>
                </c:pt>
                <c:pt idx="24">
                  <c:v>5797</c:v>
                </c:pt>
                <c:pt idx="25">
                  <c:v>13424</c:v>
                </c:pt>
                <c:pt idx="26">
                  <c:v>17184</c:v>
                </c:pt>
                <c:pt idx="27">
                  <c:v>15268</c:v>
                </c:pt>
                <c:pt idx="28">
                  <c:v>11965</c:v>
                </c:pt>
                <c:pt idx="29">
                  <c:v>10693</c:v>
                </c:pt>
                <c:pt idx="30">
                  <c:v>6761</c:v>
                </c:pt>
                <c:pt idx="31">
                  <c:v>3838</c:v>
                </c:pt>
                <c:pt idx="32">
                  <c:v>6431</c:v>
                </c:pt>
                <c:pt idx="33">
                  <c:v>14661</c:v>
                </c:pt>
                <c:pt idx="34">
                  <c:v>13352</c:v>
                </c:pt>
                <c:pt idx="35">
                  <c:v>13321</c:v>
                </c:pt>
                <c:pt idx="36">
                  <c:v>11866</c:v>
                </c:pt>
                <c:pt idx="37">
                  <c:v>6115</c:v>
                </c:pt>
                <c:pt idx="38">
                  <c:v>5638</c:v>
                </c:pt>
                <c:pt idx="39">
                  <c:v>10948</c:v>
                </c:pt>
                <c:pt idx="40">
                  <c:v>12273</c:v>
                </c:pt>
                <c:pt idx="41">
                  <c:v>15300</c:v>
                </c:pt>
                <c:pt idx="42">
                  <c:v>14598</c:v>
                </c:pt>
                <c:pt idx="43">
                  <c:v>14642</c:v>
                </c:pt>
                <c:pt idx="44">
                  <c:v>4129</c:v>
                </c:pt>
                <c:pt idx="45">
                  <c:v>2799</c:v>
                </c:pt>
                <c:pt idx="46">
                  <c:v>4918</c:v>
                </c:pt>
                <c:pt idx="47">
                  <c:v>11977</c:v>
                </c:pt>
                <c:pt idx="48">
                  <c:v>12301</c:v>
                </c:pt>
                <c:pt idx="49">
                  <c:v>13355</c:v>
                </c:pt>
                <c:pt idx="50">
                  <c:v>8833</c:v>
                </c:pt>
                <c:pt idx="51">
                  <c:v>5126</c:v>
                </c:pt>
                <c:pt idx="52">
                  <c:v>2594</c:v>
                </c:pt>
                <c:pt idx="53">
                  <c:v>10312</c:v>
                </c:pt>
                <c:pt idx="54">
                  <c:v>12930</c:v>
                </c:pt>
                <c:pt idx="55">
                  <c:v>12126</c:v>
                </c:pt>
                <c:pt idx="56">
                  <c:v>12392</c:v>
                </c:pt>
                <c:pt idx="57">
                  <c:v>9233</c:v>
                </c:pt>
                <c:pt idx="58">
                  <c:v>4043</c:v>
                </c:pt>
                <c:pt idx="59">
                  <c:v>3843</c:v>
                </c:pt>
                <c:pt idx="60">
                  <c:v>9710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Sheet2!$B$1:$B$61</c:f>
              <c:numCache>
                <c:formatCode>General</c:formatCode>
                <c:ptCount val="61"/>
                <c:pt idx="0">
                  <c:v>13669.795835500399</c:v>
                </c:pt>
                <c:pt idx="1">
                  <c:v>15088.112722297899</c:v>
                </c:pt>
                <c:pt idx="2">
                  <c:v>14759.739228456399</c:v>
                </c:pt>
                <c:pt idx="3">
                  <c:v>14552.139143918401</c:v>
                </c:pt>
                <c:pt idx="4">
                  <c:v>13424.543985585</c:v>
                </c:pt>
                <c:pt idx="5">
                  <c:v>12676.6460139843</c:v>
                </c:pt>
                <c:pt idx="6">
                  <c:v>13325.861240951001</c:v>
                </c:pt>
                <c:pt idx="7">
                  <c:v>11920.466711692899</c:v>
                </c:pt>
                <c:pt idx="8">
                  <c:v>11990.9491520958</c:v>
                </c:pt>
                <c:pt idx="9">
                  <c:v>11243.297788772799</c:v>
                </c:pt>
                <c:pt idx="10">
                  <c:v>10942.5601248537</c:v>
                </c:pt>
                <c:pt idx="11">
                  <c:v>10776.0578759664</c:v>
                </c:pt>
                <c:pt idx="12">
                  <c:v>10547.899437648901</c:v>
                </c:pt>
                <c:pt idx="13">
                  <c:v>11945.487073743499</c:v>
                </c:pt>
                <c:pt idx="14">
                  <c:v>11752.3651795313</c:v>
                </c:pt>
                <c:pt idx="15">
                  <c:v>11222.1939068499</c:v>
                </c:pt>
                <c:pt idx="16">
                  <c:v>10721.101750960301</c:v>
                </c:pt>
                <c:pt idx="17">
                  <c:v>9816.4593236617493</c:v>
                </c:pt>
                <c:pt idx="18">
                  <c:v>9215.8251434553003</c:v>
                </c:pt>
                <c:pt idx="19">
                  <c:v>8959.1641995232803</c:v>
                </c:pt>
                <c:pt idx="20">
                  <c:v>9769.1709625632502</c:v>
                </c:pt>
                <c:pt idx="21">
                  <c:v>10426.157475870499</c:v>
                </c:pt>
                <c:pt idx="22">
                  <c:v>10548.714880932701</c:v>
                </c:pt>
                <c:pt idx="23">
                  <c:v>9714.9450593717593</c:v>
                </c:pt>
                <c:pt idx="24">
                  <c:v>9435.7842711987905</c:v>
                </c:pt>
                <c:pt idx="25">
                  <c:v>8751.4859356604302</c:v>
                </c:pt>
                <c:pt idx="26">
                  <c:v>8266.9906135385409</c:v>
                </c:pt>
                <c:pt idx="27">
                  <c:v>9049.5775040377594</c:v>
                </c:pt>
                <c:pt idx="28">
                  <c:v>9519.9851292372896</c:v>
                </c:pt>
                <c:pt idx="29">
                  <c:v>8583.3637174095493</c:v>
                </c:pt>
                <c:pt idx="30">
                  <c:v>8558.5926182082603</c:v>
                </c:pt>
                <c:pt idx="31">
                  <c:v>9843.03925511532</c:v>
                </c:pt>
                <c:pt idx="32">
                  <c:v>8359.8110460952194</c:v>
                </c:pt>
                <c:pt idx="33">
                  <c:v>7141.6243036306696</c:v>
                </c:pt>
                <c:pt idx="34">
                  <c:v>7840.5250645802598</c:v>
                </c:pt>
                <c:pt idx="35">
                  <c:v>7683.8483808811297</c:v>
                </c:pt>
                <c:pt idx="36">
                  <c:v>7529.6619110255297</c:v>
                </c:pt>
                <c:pt idx="37">
                  <c:v>7774.7087265678001</c:v>
                </c:pt>
                <c:pt idx="38">
                  <c:v>7757.9719868949596</c:v>
                </c:pt>
                <c:pt idx="39">
                  <c:v>7584.8989050073997</c:v>
                </c:pt>
                <c:pt idx="40">
                  <c:v>7003.6284068733203</c:v>
                </c:pt>
                <c:pt idx="41">
                  <c:v>7285.1319786615204</c:v>
                </c:pt>
                <c:pt idx="42">
                  <c:v>8642.57298996381</c:v>
                </c:pt>
                <c:pt idx="43">
                  <c:v>8691.6320972307603</c:v>
                </c:pt>
                <c:pt idx="44">
                  <c:v>7947.3495879354896</c:v>
                </c:pt>
                <c:pt idx="45">
                  <c:v>8650.4605211772705</c:v>
                </c:pt>
                <c:pt idx="46">
                  <c:v>8613.3860299828193</c:v>
                </c:pt>
                <c:pt idx="47">
                  <c:v>6321.2252721134601</c:v>
                </c:pt>
                <c:pt idx="48">
                  <c:v>7362.49493641558</c:v>
                </c:pt>
                <c:pt idx="49">
                  <c:v>8088.0109871823797</c:v>
                </c:pt>
                <c:pt idx="50">
                  <c:v>7739.7547024420901</c:v>
                </c:pt>
                <c:pt idx="51">
                  <c:v>6741.5481517548897</c:v>
                </c:pt>
                <c:pt idx="52">
                  <c:v>6435.89554109657</c:v>
                </c:pt>
                <c:pt idx="53">
                  <c:v>5692.7840876044902</c:v>
                </c:pt>
                <c:pt idx="54">
                  <c:v>5296.9119234771897</c:v>
                </c:pt>
                <c:pt idx="55">
                  <c:v>5994.1289834372001</c:v>
                </c:pt>
                <c:pt idx="56">
                  <c:v>5974.6480217714598</c:v>
                </c:pt>
                <c:pt idx="57">
                  <c:v>6116.7255226500602</c:v>
                </c:pt>
                <c:pt idx="58">
                  <c:v>7073.3701607625699</c:v>
                </c:pt>
                <c:pt idx="59">
                  <c:v>7272.9090235774602</c:v>
                </c:pt>
                <c:pt idx="60">
                  <c:v>6207.6662978079403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57376"/>
        <c:axId val="262985920"/>
      </c:lineChart>
      <c:catAx>
        <c:axId val="2419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2985920"/>
        <c:crosses val="autoZero"/>
        <c:auto val="1"/>
        <c:lblAlgn val="ctr"/>
        <c:lblOffset val="100"/>
        <c:noMultiLvlLbl val="0"/>
      </c:catAx>
      <c:valAx>
        <c:axId val="26298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95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Sheet3!$A$1:$A$31</c:f>
              <c:numCache>
                <c:formatCode>General</c:formatCode>
                <c:ptCount val="31"/>
                <c:pt idx="0">
                  <c:v>18578</c:v>
                </c:pt>
                <c:pt idx="1">
                  <c:v>13466</c:v>
                </c:pt>
                <c:pt idx="2">
                  <c:v>9004</c:v>
                </c:pt>
                <c:pt idx="3">
                  <c:v>10425</c:v>
                </c:pt>
                <c:pt idx="4">
                  <c:v>20528</c:v>
                </c:pt>
                <c:pt idx="5">
                  <c:v>17893</c:v>
                </c:pt>
                <c:pt idx="6">
                  <c:v>15591</c:v>
                </c:pt>
                <c:pt idx="7">
                  <c:v>18172</c:v>
                </c:pt>
                <c:pt idx="8">
                  <c:v>16451</c:v>
                </c:pt>
                <c:pt idx="9">
                  <c:v>8639</c:v>
                </c:pt>
                <c:pt idx="10">
                  <c:v>6918</c:v>
                </c:pt>
                <c:pt idx="11">
                  <c:v>7359</c:v>
                </c:pt>
                <c:pt idx="12">
                  <c:v>7852</c:v>
                </c:pt>
                <c:pt idx="13">
                  <c:v>14288</c:v>
                </c:pt>
                <c:pt idx="14">
                  <c:v>15239</c:v>
                </c:pt>
                <c:pt idx="15">
                  <c:v>11250</c:v>
                </c:pt>
                <c:pt idx="16">
                  <c:v>5738</c:v>
                </c:pt>
                <c:pt idx="17">
                  <c:v>7446</c:v>
                </c:pt>
                <c:pt idx="18">
                  <c:v>12969</c:v>
                </c:pt>
                <c:pt idx="19">
                  <c:v>15609</c:v>
                </c:pt>
                <c:pt idx="20">
                  <c:v>16853</c:v>
                </c:pt>
                <c:pt idx="21">
                  <c:v>14502</c:v>
                </c:pt>
                <c:pt idx="22">
                  <c:v>11716</c:v>
                </c:pt>
                <c:pt idx="23">
                  <c:v>6204</c:v>
                </c:pt>
                <c:pt idx="24">
                  <c:v>5797</c:v>
                </c:pt>
                <c:pt idx="25">
                  <c:v>13424</c:v>
                </c:pt>
                <c:pt idx="26">
                  <c:v>17184</c:v>
                </c:pt>
                <c:pt idx="27">
                  <c:v>15268</c:v>
                </c:pt>
                <c:pt idx="28">
                  <c:v>11965</c:v>
                </c:pt>
                <c:pt idx="29">
                  <c:v>10693</c:v>
                </c:pt>
                <c:pt idx="30">
                  <c:v>6761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Sheet3!$B$1:$B$31</c:f>
              <c:numCache>
                <c:formatCode>General</c:formatCode>
                <c:ptCount val="31"/>
                <c:pt idx="0">
                  <c:v>13669.795835500399</c:v>
                </c:pt>
                <c:pt idx="1">
                  <c:v>15088.112722297899</c:v>
                </c:pt>
                <c:pt idx="2">
                  <c:v>14759.739228456399</c:v>
                </c:pt>
                <c:pt idx="3">
                  <c:v>14552.139143918401</c:v>
                </c:pt>
                <c:pt idx="4">
                  <c:v>13424.543985585</c:v>
                </c:pt>
                <c:pt idx="5">
                  <c:v>12676.6460139843</c:v>
                </c:pt>
                <c:pt idx="6">
                  <c:v>13325.861240951001</c:v>
                </c:pt>
                <c:pt idx="7">
                  <c:v>11920.466711692899</c:v>
                </c:pt>
                <c:pt idx="8">
                  <c:v>11990.9491520958</c:v>
                </c:pt>
                <c:pt idx="9">
                  <c:v>11243.297788772799</c:v>
                </c:pt>
                <c:pt idx="10">
                  <c:v>10942.5601248537</c:v>
                </c:pt>
                <c:pt idx="11">
                  <c:v>10776.0578759664</c:v>
                </c:pt>
                <c:pt idx="12">
                  <c:v>10547.899437648901</c:v>
                </c:pt>
                <c:pt idx="13">
                  <c:v>11945.487073743499</c:v>
                </c:pt>
                <c:pt idx="14">
                  <c:v>11752.3651795313</c:v>
                </c:pt>
                <c:pt idx="15">
                  <c:v>11222.1939068499</c:v>
                </c:pt>
                <c:pt idx="16">
                  <c:v>10721.101750960301</c:v>
                </c:pt>
                <c:pt idx="17">
                  <c:v>9816.4593236617493</c:v>
                </c:pt>
                <c:pt idx="18">
                  <c:v>9215.8251434553003</c:v>
                </c:pt>
                <c:pt idx="19">
                  <c:v>8959.1641995232803</c:v>
                </c:pt>
                <c:pt idx="20">
                  <c:v>9769.1709625632502</c:v>
                </c:pt>
                <c:pt idx="21">
                  <c:v>10426.157475870499</c:v>
                </c:pt>
                <c:pt idx="22">
                  <c:v>10548.714880932701</c:v>
                </c:pt>
                <c:pt idx="23">
                  <c:v>9714.9450593717593</c:v>
                </c:pt>
                <c:pt idx="24">
                  <c:v>9435.7842711987905</c:v>
                </c:pt>
                <c:pt idx="25">
                  <c:v>8751.4859356604302</c:v>
                </c:pt>
                <c:pt idx="26">
                  <c:v>8266.9906135385409</c:v>
                </c:pt>
                <c:pt idx="27">
                  <c:v>9049.5775040377594</c:v>
                </c:pt>
                <c:pt idx="28">
                  <c:v>9519.9851292372896</c:v>
                </c:pt>
                <c:pt idx="29">
                  <c:v>8583.3637174095493</c:v>
                </c:pt>
                <c:pt idx="30">
                  <c:v>8558.5926182082603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57664"/>
        <c:axId val="37708928"/>
      </c:lineChart>
      <c:catAx>
        <c:axId val="17265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7708928"/>
        <c:crosses val="autoZero"/>
        <c:auto val="1"/>
        <c:lblAlgn val="ctr"/>
        <c:lblOffset val="100"/>
        <c:noMultiLvlLbl val="0"/>
      </c:catAx>
      <c:valAx>
        <c:axId val="377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5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Sheet4!$A$1:$A$30</c:f>
              <c:numCache>
                <c:formatCode>General</c:formatCode>
                <c:ptCount val="30"/>
                <c:pt idx="0">
                  <c:v>3838</c:v>
                </c:pt>
                <c:pt idx="1">
                  <c:v>6431</c:v>
                </c:pt>
                <c:pt idx="2">
                  <c:v>14661</c:v>
                </c:pt>
                <c:pt idx="3">
                  <c:v>13352</c:v>
                </c:pt>
                <c:pt idx="4">
                  <c:v>13321</c:v>
                </c:pt>
                <c:pt idx="5">
                  <c:v>11866</c:v>
                </c:pt>
                <c:pt idx="6">
                  <c:v>6115</c:v>
                </c:pt>
                <c:pt idx="7">
                  <c:v>5638</c:v>
                </c:pt>
                <c:pt idx="8">
                  <c:v>10948</c:v>
                </c:pt>
                <c:pt idx="9">
                  <c:v>12273</c:v>
                </c:pt>
                <c:pt idx="10">
                  <c:v>15300</c:v>
                </c:pt>
                <c:pt idx="11">
                  <c:v>14598</c:v>
                </c:pt>
                <c:pt idx="12">
                  <c:v>14642</c:v>
                </c:pt>
                <c:pt idx="13">
                  <c:v>4129</c:v>
                </c:pt>
                <c:pt idx="14">
                  <c:v>2799</c:v>
                </c:pt>
                <c:pt idx="15">
                  <c:v>4918</c:v>
                </c:pt>
                <c:pt idx="16">
                  <c:v>11977</c:v>
                </c:pt>
                <c:pt idx="17">
                  <c:v>12301</c:v>
                </c:pt>
                <c:pt idx="18">
                  <c:v>13355</c:v>
                </c:pt>
                <c:pt idx="19">
                  <c:v>8833</c:v>
                </c:pt>
                <c:pt idx="20">
                  <c:v>5126</c:v>
                </c:pt>
                <c:pt idx="21">
                  <c:v>2594</c:v>
                </c:pt>
                <c:pt idx="22">
                  <c:v>10312</c:v>
                </c:pt>
                <c:pt idx="23">
                  <c:v>12930</c:v>
                </c:pt>
                <c:pt idx="24">
                  <c:v>12126</c:v>
                </c:pt>
                <c:pt idx="25">
                  <c:v>12392</c:v>
                </c:pt>
                <c:pt idx="26">
                  <c:v>9233</c:v>
                </c:pt>
                <c:pt idx="27">
                  <c:v>4043</c:v>
                </c:pt>
                <c:pt idx="28">
                  <c:v>3843</c:v>
                </c:pt>
                <c:pt idx="29">
                  <c:v>9710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Sheet4!$B$1:$B$30</c:f>
              <c:numCache>
                <c:formatCode>General</c:formatCode>
                <c:ptCount val="30"/>
                <c:pt idx="0">
                  <c:v>9843.03925511532</c:v>
                </c:pt>
                <c:pt idx="1">
                  <c:v>8359.8110460952194</c:v>
                </c:pt>
                <c:pt idx="2">
                  <c:v>7141.6243036306696</c:v>
                </c:pt>
                <c:pt idx="3">
                  <c:v>7840.5250645802598</c:v>
                </c:pt>
                <c:pt idx="4">
                  <c:v>7683.8483808811297</c:v>
                </c:pt>
                <c:pt idx="5">
                  <c:v>7529.6619110255297</c:v>
                </c:pt>
                <c:pt idx="6">
                  <c:v>7774.7087265678001</c:v>
                </c:pt>
                <c:pt idx="7">
                  <c:v>7757.9719868949596</c:v>
                </c:pt>
                <c:pt idx="8">
                  <c:v>7584.8989050073997</c:v>
                </c:pt>
                <c:pt idx="9">
                  <c:v>7003.6284068733203</c:v>
                </c:pt>
                <c:pt idx="10">
                  <c:v>7285.1319786615204</c:v>
                </c:pt>
                <c:pt idx="11">
                  <c:v>8642.57298996381</c:v>
                </c:pt>
                <c:pt idx="12">
                  <c:v>8691.6320972307603</c:v>
                </c:pt>
                <c:pt idx="13">
                  <c:v>7947.3495879354896</c:v>
                </c:pt>
                <c:pt idx="14">
                  <c:v>8650.4605211772705</c:v>
                </c:pt>
                <c:pt idx="15">
                  <c:v>8613.3860299828193</c:v>
                </c:pt>
                <c:pt idx="16">
                  <c:v>6321.2252721134601</c:v>
                </c:pt>
                <c:pt idx="17">
                  <c:v>7362.49493641558</c:v>
                </c:pt>
                <c:pt idx="18">
                  <c:v>8088.0109871823797</c:v>
                </c:pt>
                <c:pt idx="19">
                  <c:v>7739.7547024420901</c:v>
                </c:pt>
                <c:pt idx="20">
                  <c:v>6741.5481517548897</c:v>
                </c:pt>
                <c:pt idx="21">
                  <c:v>6435.89554109657</c:v>
                </c:pt>
                <c:pt idx="22">
                  <c:v>5692.7840876044902</c:v>
                </c:pt>
                <c:pt idx="23">
                  <c:v>5296.9119234771897</c:v>
                </c:pt>
                <c:pt idx="24">
                  <c:v>5994.1289834372001</c:v>
                </c:pt>
                <c:pt idx="25">
                  <c:v>5974.6480217714598</c:v>
                </c:pt>
                <c:pt idx="26">
                  <c:v>6116.7255226500602</c:v>
                </c:pt>
                <c:pt idx="27">
                  <c:v>7073.3701607625699</c:v>
                </c:pt>
                <c:pt idx="28">
                  <c:v>7272.9090235774602</c:v>
                </c:pt>
                <c:pt idx="29">
                  <c:v>6207.6662978079403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98176"/>
        <c:axId val="37713536"/>
      </c:lineChart>
      <c:catAx>
        <c:axId val="16689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7713536"/>
        <c:crosses val="autoZero"/>
        <c:auto val="1"/>
        <c:lblAlgn val="ctr"/>
        <c:lblOffset val="100"/>
        <c:noMultiLvlLbl val="0"/>
      </c:catAx>
      <c:valAx>
        <c:axId val="377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9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26474749516358E-2"/>
          <c:y val="6.5289442986293383E-2"/>
          <c:w val="0.84161461102250579"/>
          <c:h val="0.79018424261328191"/>
        </c:manualLayout>
      </c:layout>
      <c:scatterChart>
        <c:scatterStyle val="lineMarker"/>
        <c:varyColors val="0"/>
        <c:ser>
          <c:idx val="1"/>
          <c:order val="0"/>
          <c:tx>
            <c:v>Phrase 2 (SEAIR)</c:v>
          </c:tx>
          <c:spPr>
            <a:ln w="19050" cmpd="sng">
              <a:solidFill>
                <a:srgbClr val="8EA5CB"/>
              </a:solidFill>
              <a:prstDash val="sysDot"/>
            </a:ln>
          </c:spPr>
          <c:marker>
            <c:symbol val="none"/>
          </c:marker>
          <c:xVal>
            <c:numRef>
              <c:f>巴西!$A$357:$A$99394</c:f>
              <c:numCache>
                <c:formatCode>m/d/yyyy</c:formatCode>
                <c:ptCount val="99038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  <c:pt idx="35">
                  <c:v>44277</c:v>
                </c:pt>
                <c:pt idx="36">
                  <c:v>44278</c:v>
                </c:pt>
                <c:pt idx="37">
                  <c:v>44279</c:v>
                </c:pt>
                <c:pt idx="38">
                  <c:v>44280</c:v>
                </c:pt>
                <c:pt idx="39">
                  <c:v>44281</c:v>
                </c:pt>
                <c:pt idx="40">
                  <c:v>44282</c:v>
                </c:pt>
                <c:pt idx="41">
                  <c:v>44283</c:v>
                </c:pt>
                <c:pt idx="42">
                  <c:v>44284</c:v>
                </c:pt>
                <c:pt idx="43">
                  <c:v>44285</c:v>
                </c:pt>
                <c:pt idx="44">
                  <c:v>44286</c:v>
                </c:pt>
                <c:pt idx="45">
                  <c:v>44287</c:v>
                </c:pt>
                <c:pt idx="46">
                  <c:v>44288</c:v>
                </c:pt>
                <c:pt idx="47">
                  <c:v>44289</c:v>
                </c:pt>
                <c:pt idx="48">
                  <c:v>44290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44296</c:v>
                </c:pt>
                <c:pt idx="55">
                  <c:v>44297</c:v>
                </c:pt>
                <c:pt idx="56">
                  <c:v>44298</c:v>
                </c:pt>
                <c:pt idx="57">
                  <c:v>44299</c:v>
                </c:pt>
                <c:pt idx="58">
                  <c:v>44300</c:v>
                </c:pt>
                <c:pt idx="59">
                  <c:v>44301</c:v>
                </c:pt>
                <c:pt idx="60">
                  <c:v>44302</c:v>
                </c:pt>
                <c:pt idx="61">
                  <c:v>44303</c:v>
                </c:pt>
                <c:pt idx="62">
                  <c:v>44304</c:v>
                </c:pt>
                <c:pt idx="63">
                  <c:v>44305</c:v>
                </c:pt>
                <c:pt idx="64">
                  <c:v>44306</c:v>
                </c:pt>
                <c:pt idx="65">
                  <c:v>44307</c:v>
                </c:pt>
                <c:pt idx="66">
                  <c:v>44308</c:v>
                </c:pt>
                <c:pt idx="67">
                  <c:v>44309</c:v>
                </c:pt>
                <c:pt idx="68">
                  <c:v>44310</c:v>
                </c:pt>
                <c:pt idx="69">
                  <c:v>44311</c:v>
                </c:pt>
                <c:pt idx="70">
                  <c:v>44312</c:v>
                </c:pt>
                <c:pt idx="71">
                  <c:v>44313</c:v>
                </c:pt>
                <c:pt idx="72">
                  <c:v>44314</c:v>
                </c:pt>
                <c:pt idx="73">
                  <c:v>44315</c:v>
                </c:pt>
                <c:pt idx="74">
                  <c:v>44316</c:v>
                </c:pt>
                <c:pt idx="75">
                  <c:v>44317</c:v>
                </c:pt>
                <c:pt idx="76">
                  <c:v>44318</c:v>
                </c:pt>
                <c:pt idx="77">
                  <c:v>44319</c:v>
                </c:pt>
                <c:pt idx="78">
                  <c:v>44320</c:v>
                </c:pt>
                <c:pt idx="79">
                  <c:v>44321</c:v>
                </c:pt>
                <c:pt idx="80">
                  <c:v>44322</c:v>
                </c:pt>
                <c:pt idx="81">
                  <c:v>44323</c:v>
                </c:pt>
                <c:pt idx="82">
                  <c:v>44324</c:v>
                </c:pt>
                <c:pt idx="83">
                  <c:v>44325</c:v>
                </c:pt>
                <c:pt idx="84">
                  <c:v>44326</c:v>
                </c:pt>
                <c:pt idx="85">
                  <c:v>44327</c:v>
                </c:pt>
                <c:pt idx="86">
                  <c:v>44328</c:v>
                </c:pt>
                <c:pt idx="87">
                  <c:v>44329</c:v>
                </c:pt>
                <c:pt idx="88">
                  <c:v>44330</c:v>
                </c:pt>
                <c:pt idx="89">
                  <c:v>44331</c:v>
                </c:pt>
                <c:pt idx="90">
                  <c:v>44332</c:v>
                </c:pt>
                <c:pt idx="91">
                  <c:v>44333</c:v>
                </c:pt>
                <c:pt idx="92">
                  <c:v>44334</c:v>
                </c:pt>
                <c:pt idx="93">
                  <c:v>44335</c:v>
                </c:pt>
                <c:pt idx="94">
                  <c:v>44336</c:v>
                </c:pt>
                <c:pt idx="95">
                  <c:v>44337</c:v>
                </c:pt>
                <c:pt idx="96">
                  <c:v>44338</c:v>
                </c:pt>
                <c:pt idx="97">
                  <c:v>44339</c:v>
                </c:pt>
                <c:pt idx="98">
                  <c:v>44340</c:v>
                </c:pt>
                <c:pt idx="99">
                  <c:v>44341</c:v>
                </c:pt>
                <c:pt idx="100">
                  <c:v>44342</c:v>
                </c:pt>
                <c:pt idx="101">
                  <c:v>44343</c:v>
                </c:pt>
                <c:pt idx="102">
                  <c:v>44344</c:v>
                </c:pt>
                <c:pt idx="103">
                  <c:v>44345</c:v>
                </c:pt>
                <c:pt idx="104">
                  <c:v>44346</c:v>
                </c:pt>
                <c:pt idx="105">
                  <c:v>44347</c:v>
                </c:pt>
                <c:pt idx="106">
                  <c:v>44348</c:v>
                </c:pt>
                <c:pt idx="107">
                  <c:v>44349</c:v>
                </c:pt>
                <c:pt idx="108">
                  <c:v>44350</c:v>
                </c:pt>
                <c:pt idx="109">
                  <c:v>44351</c:v>
                </c:pt>
                <c:pt idx="110">
                  <c:v>44352</c:v>
                </c:pt>
                <c:pt idx="111">
                  <c:v>44353</c:v>
                </c:pt>
                <c:pt idx="112">
                  <c:v>44354</c:v>
                </c:pt>
                <c:pt idx="113">
                  <c:v>44355</c:v>
                </c:pt>
                <c:pt idx="114">
                  <c:v>44356</c:v>
                </c:pt>
                <c:pt idx="115">
                  <c:v>44357</c:v>
                </c:pt>
                <c:pt idx="116">
                  <c:v>44358</c:v>
                </c:pt>
                <c:pt idx="117">
                  <c:v>44359</c:v>
                </c:pt>
                <c:pt idx="118">
                  <c:v>44360</c:v>
                </c:pt>
                <c:pt idx="119">
                  <c:v>44361</c:v>
                </c:pt>
                <c:pt idx="120">
                  <c:v>44362</c:v>
                </c:pt>
                <c:pt idx="121">
                  <c:v>44363</c:v>
                </c:pt>
                <c:pt idx="122">
                  <c:v>44364</c:v>
                </c:pt>
                <c:pt idx="123">
                  <c:v>44365</c:v>
                </c:pt>
                <c:pt idx="124">
                  <c:v>44366</c:v>
                </c:pt>
                <c:pt idx="125">
                  <c:v>44367</c:v>
                </c:pt>
                <c:pt idx="126">
                  <c:v>44368</c:v>
                </c:pt>
                <c:pt idx="127">
                  <c:v>44369</c:v>
                </c:pt>
                <c:pt idx="128">
                  <c:v>44370</c:v>
                </c:pt>
                <c:pt idx="129">
                  <c:v>44371</c:v>
                </c:pt>
                <c:pt idx="130">
                  <c:v>44372</c:v>
                </c:pt>
                <c:pt idx="131">
                  <c:v>44373</c:v>
                </c:pt>
                <c:pt idx="132">
                  <c:v>44374</c:v>
                </c:pt>
                <c:pt idx="133">
                  <c:v>44375</c:v>
                </c:pt>
                <c:pt idx="134">
                  <c:v>44376</c:v>
                </c:pt>
                <c:pt idx="135">
                  <c:v>44377</c:v>
                </c:pt>
                <c:pt idx="136">
                  <c:v>44378</c:v>
                </c:pt>
                <c:pt idx="137">
                  <c:v>44379</c:v>
                </c:pt>
                <c:pt idx="138">
                  <c:v>44380</c:v>
                </c:pt>
                <c:pt idx="139">
                  <c:v>44381</c:v>
                </c:pt>
                <c:pt idx="140">
                  <c:v>44382</c:v>
                </c:pt>
                <c:pt idx="141">
                  <c:v>44383</c:v>
                </c:pt>
                <c:pt idx="142">
                  <c:v>44384</c:v>
                </c:pt>
                <c:pt idx="143">
                  <c:v>44385</c:v>
                </c:pt>
                <c:pt idx="144">
                  <c:v>44386</c:v>
                </c:pt>
                <c:pt idx="145">
                  <c:v>44387</c:v>
                </c:pt>
                <c:pt idx="146">
                  <c:v>44388</c:v>
                </c:pt>
                <c:pt idx="147">
                  <c:v>44389</c:v>
                </c:pt>
                <c:pt idx="148">
                  <c:v>44390</c:v>
                </c:pt>
                <c:pt idx="149">
                  <c:v>44391</c:v>
                </c:pt>
                <c:pt idx="150">
                  <c:v>44392</c:v>
                </c:pt>
                <c:pt idx="151">
                  <c:v>44393</c:v>
                </c:pt>
                <c:pt idx="152">
                  <c:v>44394</c:v>
                </c:pt>
                <c:pt idx="153">
                  <c:v>44395</c:v>
                </c:pt>
                <c:pt idx="154">
                  <c:v>44396</c:v>
                </c:pt>
                <c:pt idx="155">
                  <c:v>44397</c:v>
                </c:pt>
                <c:pt idx="156">
                  <c:v>44398</c:v>
                </c:pt>
                <c:pt idx="157">
                  <c:v>44399</c:v>
                </c:pt>
                <c:pt idx="158">
                  <c:v>44400</c:v>
                </c:pt>
                <c:pt idx="159">
                  <c:v>44401</c:v>
                </c:pt>
                <c:pt idx="160">
                  <c:v>44402</c:v>
                </c:pt>
                <c:pt idx="161">
                  <c:v>44403</c:v>
                </c:pt>
                <c:pt idx="162">
                  <c:v>44404</c:v>
                </c:pt>
                <c:pt idx="163">
                  <c:v>44405</c:v>
                </c:pt>
                <c:pt idx="164">
                  <c:v>44406</c:v>
                </c:pt>
                <c:pt idx="165">
                  <c:v>44407</c:v>
                </c:pt>
                <c:pt idx="166">
                  <c:v>44408</c:v>
                </c:pt>
                <c:pt idx="167">
                  <c:v>44409</c:v>
                </c:pt>
                <c:pt idx="168">
                  <c:v>44410</c:v>
                </c:pt>
                <c:pt idx="169">
                  <c:v>44411</c:v>
                </c:pt>
                <c:pt idx="170">
                  <c:v>44412</c:v>
                </c:pt>
                <c:pt idx="171">
                  <c:v>44413</c:v>
                </c:pt>
                <c:pt idx="172">
                  <c:v>44414</c:v>
                </c:pt>
                <c:pt idx="173">
                  <c:v>44415</c:v>
                </c:pt>
                <c:pt idx="174">
                  <c:v>44416</c:v>
                </c:pt>
                <c:pt idx="175">
                  <c:v>44417</c:v>
                </c:pt>
                <c:pt idx="176">
                  <c:v>44418</c:v>
                </c:pt>
                <c:pt idx="177">
                  <c:v>44419</c:v>
                </c:pt>
                <c:pt idx="178">
                  <c:v>44420</c:v>
                </c:pt>
                <c:pt idx="179">
                  <c:v>44421</c:v>
                </c:pt>
                <c:pt idx="180">
                  <c:v>44422</c:v>
                </c:pt>
                <c:pt idx="181">
                  <c:v>44423</c:v>
                </c:pt>
                <c:pt idx="182">
                  <c:v>44424</c:v>
                </c:pt>
                <c:pt idx="183">
                  <c:v>44425</c:v>
                </c:pt>
                <c:pt idx="184">
                  <c:v>44426</c:v>
                </c:pt>
                <c:pt idx="185">
                  <c:v>44427</c:v>
                </c:pt>
                <c:pt idx="186">
                  <c:v>44428</c:v>
                </c:pt>
                <c:pt idx="187">
                  <c:v>44429</c:v>
                </c:pt>
                <c:pt idx="188">
                  <c:v>44430</c:v>
                </c:pt>
                <c:pt idx="189">
                  <c:v>44431</c:v>
                </c:pt>
                <c:pt idx="190">
                  <c:v>44432</c:v>
                </c:pt>
                <c:pt idx="191">
                  <c:v>44433</c:v>
                </c:pt>
                <c:pt idx="192">
                  <c:v>44434</c:v>
                </c:pt>
                <c:pt idx="193">
                  <c:v>44435</c:v>
                </c:pt>
                <c:pt idx="194">
                  <c:v>44436</c:v>
                </c:pt>
                <c:pt idx="195">
                  <c:v>44437</c:v>
                </c:pt>
                <c:pt idx="196">
                  <c:v>44438</c:v>
                </c:pt>
                <c:pt idx="197">
                  <c:v>44439</c:v>
                </c:pt>
                <c:pt idx="198">
                  <c:v>44440</c:v>
                </c:pt>
                <c:pt idx="199">
                  <c:v>44441</c:v>
                </c:pt>
                <c:pt idx="200">
                  <c:v>44442</c:v>
                </c:pt>
                <c:pt idx="201">
                  <c:v>44443</c:v>
                </c:pt>
                <c:pt idx="202">
                  <c:v>44444</c:v>
                </c:pt>
                <c:pt idx="203">
                  <c:v>44445</c:v>
                </c:pt>
                <c:pt idx="204">
                  <c:v>44446</c:v>
                </c:pt>
                <c:pt idx="205">
                  <c:v>44447</c:v>
                </c:pt>
                <c:pt idx="206">
                  <c:v>44448</c:v>
                </c:pt>
                <c:pt idx="207">
                  <c:v>44449</c:v>
                </c:pt>
                <c:pt idx="208">
                  <c:v>44450</c:v>
                </c:pt>
                <c:pt idx="209">
                  <c:v>44451</c:v>
                </c:pt>
                <c:pt idx="210">
                  <c:v>44452</c:v>
                </c:pt>
                <c:pt idx="211">
                  <c:v>44453</c:v>
                </c:pt>
                <c:pt idx="212">
                  <c:v>44454</c:v>
                </c:pt>
                <c:pt idx="213">
                  <c:v>44455</c:v>
                </c:pt>
                <c:pt idx="214">
                  <c:v>44456</c:v>
                </c:pt>
                <c:pt idx="215">
                  <c:v>44457</c:v>
                </c:pt>
                <c:pt idx="216">
                  <c:v>44458</c:v>
                </c:pt>
                <c:pt idx="217">
                  <c:v>44459</c:v>
                </c:pt>
                <c:pt idx="218">
                  <c:v>44460</c:v>
                </c:pt>
                <c:pt idx="219">
                  <c:v>44461</c:v>
                </c:pt>
                <c:pt idx="220">
                  <c:v>44462</c:v>
                </c:pt>
                <c:pt idx="221">
                  <c:v>44463</c:v>
                </c:pt>
                <c:pt idx="222">
                  <c:v>44464</c:v>
                </c:pt>
                <c:pt idx="223">
                  <c:v>44465</c:v>
                </c:pt>
                <c:pt idx="224">
                  <c:v>44466</c:v>
                </c:pt>
                <c:pt idx="225">
                  <c:v>44467</c:v>
                </c:pt>
                <c:pt idx="226">
                  <c:v>44468</c:v>
                </c:pt>
                <c:pt idx="227">
                  <c:v>44469</c:v>
                </c:pt>
                <c:pt idx="228">
                  <c:v>44470</c:v>
                </c:pt>
                <c:pt idx="229">
                  <c:v>44471</c:v>
                </c:pt>
                <c:pt idx="230">
                  <c:v>44472</c:v>
                </c:pt>
                <c:pt idx="231">
                  <c:v>44473</c:v>
                </c:pt>
                <c:pt idx="232">
                  <c:v>44474</c:v>
                </c:pt>
                <c:pt idx="233">
                  <c:v>44475</c:v>
                </c:pt>
                <c:pt idx="234">
                  <c:v>44476</c:v>
                </c:pt>
                <c:pt idx="235">
                  <c:v>44477</c:v>
                </c:pt>
                <c:pt idx="236">
                  <c:v>44478</c:v>
                </c:pt>
                <c:pt idx="237">
                  <c:v>44479</c:v>
                </c:pt>
                <c:pt idx="238">
                  <c:v>44480</c:v>
                </c:pt>
                <c:pt idx="239">
                  <c:v>44481</c:v>
                </c:pt>
                <c:pt idx="240">
                  <c:v>44482</c:v>
                </c:pt>
                <c:pt idx="241">
                  <c:v>44483</c:v>
                </c:pt>
                <c:pt idx="242">
                  <c:v>44484</c:v>
                </c:pt>
                <c:pt idx="243">
                  <c:v>44485</c:v>
                </c:pt>
                <c:pt idx="244">
                  <c:v>44486</c:v>
                </c:pt>
                <c:pt idx="245">
                  <c:v>44487</c:v>
                </c:pt>
                <c:pt idx="246">
                  <c:v>44488</c:v>
                </c:pt>
                <c:pt idx="247">
                  <c:v>44489</c:v>
                </c:pt>
                <c:pt idx="248">
                  <c:v>44490</c:v>
                </c:pt>
                <c:pt idx="249">
                  <c:v>44491</c:v>
                </c:pt>
                <c:pt idx="250">
                  <c:v>44492</c:v>
                </c:pt>
                <c:pt idx="251">
                  <c:v>44493</c:v>
                </c:pt>
                <c:pt idx="252">
                  <c:v>44494</c:v>
                </c:pt>
                <c:pt idx="253">
                  <c:v>44495</c:v>
                </c:pt>
                <c:pt idx="254">
                  <c:v>44496</c:v>
                </c:pt>
                <c:pt idx="255">
                  <c:v>44497</c:v>
                </c:pt>
                <c:pt idx="256">
                  <c:v>44498</c:v>
                </c:pt>
                <c:pt idx="257">
                  <c:v>44499</c:v>
                </c:pt>
                <c:pt idx="258">
                  <c:v>44500</c:v>
                </c:pt>
                <c:pt idx="259">
                  <c:v>44501</c:v>
                </c:pt>
                <c:pt idx="260">
                  <c:v>44502</c:v>
                </c:pt>
                <c:pt idx="261">
                  <c:v>44503</c:v>
                </c:pt>
                <c:pt idx="262">
                  <c:v>44504</c:v>
                </c:pt>
                <c:pt idx="263">
                  <c:v>44505</c:v>
                </c:pt>
                <c:pt idx="264">
                  <c:v>44506</c:v>
                </c:pt>
                <c:pt idx="265">
                  <c:v>44507</c:v>
                </c:pt>
                <c:pt idx="266">
                  <c:v>44508</c:v>
                </c:pt>
                <c:pt idx="267">
                  <c:v>44509</c:v>
                </c:pt>
                <c:pt idx="268">
                  <c:v>44510</c:v>
                </c:pt>
                <c:pt idx="269">
                  <c:v>44511</c:v>
                </c:pt>
                <c:pt idx="270">
                  <c:v>44512</c:v>
                </c:pt>
                <c:pt idx="271">
                  <c:v>44513</c:v>
                </c:pt>
                <c:pt idx="272">
                  <c:v>44514</c:v>
                </c:pt>
                <c:pt idx="273">
                  <c:v>44515</c:v>
                </c:pt>
                <c:pt idx="274">
                  <c:v>44516</c:v>
                </c:pt>
                <c:pt idx="275">
                  <c:v>44517</c:v>
                </c:pt>
                <c:pt idx="276">
                  <c:v>44518</c:v>
                </c:pt>
                <c:pt idx="277">
                  <c:v>44519</c:v>
                </c:pt>
                <c:pt idx="278">
                  <c:v>44520</c:v>
                </c:pt>
                <c:pt idx="279">
                  <c:v>44521</c:v>
                </c:pt>
                <c:pt idx="280">
                  <c:v>44522</c:v>
                </c:pt>
                <c:pt idx="281">
                  <c:v>44523</c:v>
                </c:pt>
                <c:pt idx="282">
                  <c:v>44524</c:v>
                </c:pt>
                <c:pt idx="283">
                  <c:v>44525</c:v>
                </c:pt>
                <c:pt idx="284">
                  <c:v>44526</c:v>
                </c:pt>
                <c:pt idx="285">
                  <c:v>44527</c:v>
                </c:pt>
                <c:pt idx="286">
                  <c:v>44528</c:v>
                </c:pt>
                <c:pt idx="287">
                  <c:v>44529</c:v>
                </c:pt>
                <c:pt idx="288">
                  <c:v>44530</c:v>
                </c:pt>
              </c:numCache>
            </c:numRef>
          </c:xVal>
          <c:yVal>
            <c:numRef>
              <c:f>巴西!$M$357:$M$394</c:f>
              <c:numCache>
                <c:formatCode>General</c:formatCode>
                <c:ptCount val="38"/>
                <c:pt idx="0">
                  <c:v>44467.6898606998</c:v>
                </c:pt>
                <c:pt idx="1">
                  <c:v>44172.792144126201</c:v>
                </c:pt>
                <c:pt idx="2">
                  <c:v>41152.152880058398</c:v>
                </c:pt>
                <c:pt idx="3">
                  <c:v>42856.546330587997</c:v>
                </c:pt>
                <c:pt idx="4">
                  <c:v>47033.433516350597</c:v>
                </c:pt>
                <c:pt idx="5">
                  <c:v>47642.8748135817</c:v>
                </c:pt>
                <c:pt idx="6">
                  <c:v>48606.3401501064</c:v>
                </c:pt>
                <c:pt idx="7">
                  <c:v>47900.516243734302</c:v>
                </c:pt>
                <c:pt idx="8">
                  <c:v>48324.970721496502</c:v>
                </c:pt>
                <c:pt idx="9">
                  <c:v>51370.206452592298</c:v>
                </c:pt>
                <c:pt idx="10">
                  <c:v>55879.152589412202</c:v>
                </c:pt>
                <c:pt idx="11">
                  <c:v>60858.958935670198</c:v>
                </c:pt>
                <c:pt idx="12">
                  <c:v>60378.333544807698</c:v>
                </c:pt>
                <c:pt idx="13">
                  <c:v>62198.744644740298</c:v>
                </c:pt>
                <c:pt idx="14">
                  <c:v>59307.399741907902</c:v>
                </c:pt>
                <c:pt idx="15">
                  <c:v>57728.604585581001</c:v>
                </c:pt>
                <c:pt idx="16">
                  <c:v>60809.169403362997</c:v>
                </c:pt>
                <c:pt idx="17">
                  <c:v>63127.314216706902</c:v>
                </c:pt>
                <c:pt idx="18">
                  <c:v>63544.105167348898</c:v>
                </c:pt>
                <c:pt idx="19">
                  <c:v>67365.979845037305</c:v>
                </c:pt>
                <c:pt idx="20">
                  <c:v>65230.675421503598</c:v>
                </c:pt>
                <c:pt idx="21">
                  <c:v>64229.1284416938</c:v>
                </c:pt>
                <c:pt idx="22">
                  <c:v>64297.189762603099</c:v>
                </c:pt>
                <c:pt idx="23">
                  <c:v>67783.463455708596</c:v>
                </c:pt>
                <c:pt idx="24">
                  <c:v>69866.740672524902</c:v>
                </c:pt>
                <c:pt idx="25">
                  <c:v>69793.756202688106</c:v>
                </c:pt>
                <c:pt idx="26">
                  <c:v>73670.995449200607</c:v>
                </c:pt>
                <c:pt idx="27">
                  <c:v>72627.942215754607</c:v>
                </c:pt>
                <c:pt idx="28">
                  <c:v>70093.666505959802</c:v>
                </c:pt>
                <c:pt idx="29">
                  <c:v>69151.149471663593</c:v>
                </c:pt>
                <c:pt idx="30">
                  <c:v>74540.775523466</c:v>
                </c:pt>
                <c:pt idx="31">
                  <c:v>76595.776970940904</c:v>
                </c:pt>
                <c:pt idx="32">
                  <c:v>78859.335074853399</c:v>
                </c:pt>
                <c:pt idx="33">
                  <c:v>80750.653457078603</c:v>
                </c:pt>
                <c:pt idx="34">
                  <c:v>80024.278114939603</c:v>
                </c:pt>
                <c:pt idx="35">
                  <c:v>76175.368539372605</c:v>
                </c:pt>
                <c:pt idx="36">
                  <c:v>76077.256565729607</c:v>
                </c:pt>
                <c:pt idx="37">
                  <c:v>79794.863346665399</c:v>
                </c:pt>
              </c:numCache>
            </c:numRef>
          </c:yVal>
          <c:smooth val="1"/>
        </c:ser>
        <c:ser>
          <c:idx val="2"/>
          <c:order val="1"/>
          <c:tx>
            <c:v>Phase 6 (IR)</c:v>
          </c:tx>
          <c:spPr>
            <a:ln w="19050">
              <a:solidFill>
                <a:srgbClr val="8EA5CB"/>
              </a:solidFill>
              <a:prstDash val="sysDash"/>
            </a:ln>
          </c:spPr>
          <c:marker>
            <c:symbol val="none"/>
          </c:marker>
          <c:xVal>
            <c:numRef>
              <c:f>巴西!$A$357:$A$1394</c:f>
              <c:numCache>
                <c:formatCode>m/d/yyyy</c:formatCode>
                <c:ptCount val="1038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  <c:pt idx="35">
                  <c:v>44277</c:v>
                </c:pt>
                <c:pt idx="36">
                  <c:v>44278</c:v>
                </c:pt>
                <c:pt idx="37">
                  <c:v>44279</c:v>
                </c:pt>
                <c:pt idx="38">
                  <c:v>44280</c:v>
                </c:pt>
                <c:pt idx="39">
                  <c:v>44281</c:v>
                </c:pt>
                <c:pt idx="40">
                  <c:v>44282</c:v>
                </c:pt>
                <c:pt idx="41">
                  <c:v>44283</c:v>
                </c:pt>
                <c:pt idx="42">
                  <c:v>44284</c:v>
                </c:pt>
                <c:pt idx="43">
                  <c:v>44285</c:v>
                </c:pt>
                <c:pt idx="44">
                  <c:v>44286</c:v>
                </c:pt>
                <c:pt idx="45">
                  <c:v>44287</c:v>
                </c:pt>
                <c:pt idx="46">
                  <c:v>44288</c:v>
                </c:pt>
                <c:pt idx="47">
                  <c:v>44289</c:v>
                </c:pt>
                <c:pt idx="48">
                  <c:v>44290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44296</c:v>
                </c:pt>
                <c:pt idx="55">
                  <c:v>44297</c:v>
                </c:pt>
                <c:pt idx="56">
                  <c:v>44298</c:v>
                </c:pt>
                <c:pt idx="57">
                  <c:v>44299</c:v>
                </c:pt>
                <c:pt idx="58">
                  <c:v>44300</c:v>
                </c:pt>
                <c:pt idx="59">
                  <c:v>44301</c:v>
                </c:pt>
                <c:pt idx="60">
                  <c:v>44302</c:v>
                </c:pt>
                <c:pt idx="61">
                  <c:v>44303</c:v>
                </c:pt>
                <c:pt idx="62">
                  <c:v>44304</c:v>
                </c:pt>
                <c:pt idx="63">
                  <c:v>44305</c:v>
                </c:pt>
                <c:pt idx="64">
                  <c:v>44306</c:v>
                </c:pt>
                <c:pt idx="65">
                  <c:v>44307</c:v>
                </c:pt>
                <c:pt idx="66">
                  <c:v>44308</c:v>
                </c:pt>
                <c:pt idx="67">
                  <c:v>44309</c:v>
                </c:pt>
                <c:pt idx="68">
                  <c:v>44310</c:v>
                </c:pt>
                <c:pt idx="69">
                  <c:v>44311</c:v>
                </c:pt>
                <c:pt idx="70">
                  <c:v>44312</c:v>
                </c:pt>
                <c:pt idx="71">
                  <c:v>44313</c:v>
                </c:pt>
                <c:pt idx="72">
                  <c:v>44314</c:v>
                </c:pt>
                <c:pt idx="73">
                  <c:v>44315</c:v>
                </c:pt>
                <c:pt idx="74">
                  <c:v>44316</c:v>
                </c:pt>
                <c:pt idx="75">
                  <c:v>44317</c:v>
                </c:pt>
                <c:pt idx="76">
                  <c:v>44318</c:v>
                </c:pt>
                <c:pt idx="77">
                  <c:v>44319</c:v>
                </c:pt>
                <c:pt idx="78">
                  <c:v>44320</c:v>
                </c:pt>
                <c:pt idx="79">
                  <c:v>44321</c:v>
                </c:pt>
                <c:pt idx="80">
                  <c:v>44322</c:v>
                </c:pt>
                <c:pt idx="81">
                  <c:v>44323</c:v>
                </c:pt>
                <c:pt idx="82">
                  <c:v>44324</c:v>
                </c:pt>
                <c:pt idx="83">
                  <c:v>44325</c:v>
                </c:pt>
                <c:pt idx="84">
                  <c:v>44326</c:v>
                </c:pt>
                <c:pt idx="85">
                  <c:v>44327</c:v>
                </c:pt>
                <c:pt idx="86">
                  <c:v>44328</c:v>
                </c:pt>
                <c:pt idx="87">
                  <c:v>44329</c:v>
                </c:pt>
                <c:pt idx="88">
                  <c:v>44330</c:v>
                </c:pt>
                <c:pt idx="89">
                  <c:v>44331</c:v>
                </c:pt>
                <c:pt idx="90">
                  <c:v>44332</c:v>
                </c:pt>
                <c:pt idx="91">
                  <c:v>44333</c:v>
                </c:pt>
                <c:pt idx="92">
                  <c:v>44334</c:v>
                </c:pt>
                <c:pt idx="93">
                  <c:v>44335</c:v>
                </c:pt>
                <c:pt idx="94">
                  <c:v>44336</c:v>
                </c:pt>
                <c:pt idx="95">
                  <c:v>44337</c:v>
                </c:pt>
                <c:pt idx="96">
                  <c:v>44338</c:v>
                </c:pt>
                <c:pt idx="97">
                  <c:v>44339</c:v>
                </c:pt>
                <c:pt idx="98">
                  <c:v>44340</c:v>
                </c:pt>
                <c:pt idx="99">
                  <c:v>44341</c:v>
                </c:pt>
                <c:pt idx="100">
                  <c:v>44342</c:v>
                </c:pt>
                <c:pt idx="101">
                  <c:v>44343</c:v>
                </c:pt>
                <c:pt idx="102">
                  <c:v>44344</c:v>
                </c:pt>
                <c:pt idx="103">
                  <c:v>44345</c:v>
                </c:pt>
                <c:pt idx="104">
                  <c:v>44346</c:v>
                </c:pt>
                <c:pt idx="105">
                  <c:v>44347</c:v>
                </c:pt>
                <c:pt idx="106">
                  <c:v>44348</c:v>
                </c:pt>
                <c:pt idx="107">
                  <c:v>44349</c:v>
                </c:pt>
                <c:pt idx="108">
                  <c:v>44350</c:v>
                </c:pt>
                <c:pt idx="109">
                  <c:v>44351</c:v>
                </c:pt>
                <c:pt idx="110">
                  <c:v>44352</c:v>
                </c:pt>
                <c:pt idx="111">
                  <c:v>44353</c:v>
                </c:pt>
                <c:pt idx="112">
                  <c:v>44354</c:v>
                </c:pt>
                <c:pt idx="113">
                  <c:v>44355</c:v>
                </c:pt>
                <c:pt idx="114">
                  <c:v>44356</c:v>
                </c:pt>
                <c:pt idx="115">
                  <c:v>44357</c:v>
                </c:pt>
                <c:pt idx="116">
                  <c:v>44358</c:v>
                </c:pt>
                <c:pt idx="117">
                  <c:v>44359</c:v>
                </c:pt>
                <c:pt idx="118">
                  <c:v>44360</c:v>
                </c:pt>
                <c:pt idx="119">
                  <c:v>44361</c:v>
                </c:pt>
                <c:pt idx="120">
                  <c:v>44362</c:v>
                </c:pt>
                <c:pt idx="121">
                  <c:v>44363</c:v>
                </c:pt>
                <c:pt idx="122">
                  <c:v>44364</c:v>
                </c:pt>
                <c:pt idx="123">
                  <c:v>44365</c:v>
                </c:pt>
                <c:pt idx="124">
                  <c:v>44366</c:v>
                </c:pt>
                <c:pt idx="125">
                  <c:v>44367</c:v>
                </c:pt>
                <c:pt idx="126">
                  <c:v>44368</c:v>
                </c:pt>
                <c:pt idx="127">
                  <c:v>44369</c:v>
                </c:pt>
                <c:pt idx="128">
                  <c:v>44370</c:v>
                </c:pt>
                <c:pt idx="129">
                  <c:v>44371</c:v>
                </c:pt>
                <c:pt idx="130">
                  <c:v>44372</c:v>
                </c:pt>
                <c:pt idx="131">
                  <c:v>44373</c:v>
                </c:pt>
                <c:pt idx="132">
                  <c:v>44374</c:v>
                </c:pt>
                <c:pt idx="133">
                  <c:v>44375</c:v>
                </c:pt>
                <c:pt idx="134">
                  <c:v>44376</c:v>
                </c:pt>
                <c:pt idx="135">
                  <c:v>44377</c:v>
                </c:pt>
                <c:pt idx="136">
                  <c:v>44378</c:v>
                </c:pt>
                <c:pt idx="137">
                  <c:v>44379</c:v>
                </c:pt>
                <c:pt idx="138">
                  <c:v>44380</c:v>
                </c:pt>
                <c:pt idx="139">
                  <c:v>44381</c:v>
                </c:pt>
                <c:pt idx="140">
                  <c:v>44382</c:v>
                </c:pt>
                <c:pt idx="141">
                  <c:v>44383</c:v>
                </c:pt>
                <c:pt idx="142">
                  <c:v>44384</c:v>
                </c:pt>
                <c:pt idx="143">
                  <c:v>44385</c:v>
                </c:pt>
                <c:pt idx="144">
                  <c:v>44386</c:v>
                </c:pt>
                <c:pt idx="145">
                  <c:v>44387</c:v>
                </c:pt>
                <c:pt idx="146">
                  <c:v>44388</c:v>
                </c:pt>
                <c:pt idx="147">
                  <c:v>44389</c:v>
                </c:pt>
                <c:pt idx="148">
                  <c:v>44390</c:v>
                </c:pt>
                <c:pt idx="149">
                  <c:v>44391</c:v>
                </c:pt>
                <c:pt idx="150">
                  <c:v>44392</c:v>
                </c:pt>
                <c:pt idx="151">
                  <c:v>44393</c:v>
                </c:pt>
                <c:pt idx="152">
                  <c:v>44394</c:v>
                </c:pt>
                <c:pt idx="153">
                  <c:v>44395</c:v>
                </c:pt>
                <c:pt idx="154">
                  <c:v>44396</c:v>
                </c:pt>
                <c:pt idx="155">
                  <c:v>44397</c:v>
                </c:pt>
                <c:pt idx="156">
                  <c:v>44398</c:v>
                </c:pt>
                <c:pt idx="157">
                  <c:v>44399</c:v>
                </c:pt>
                <c:pt idx="158">
                  <c:v>44400</c:v>
                </c:pt>
                <c:pt idx="159">
                  <c:v>44401</c:v>
                </c:pt>
                <c:pt idx="160">
                  <c:v>44402</c:v>
                </c:pt>
                <c:pt idx="161">
                  <c:v>44403</c:v>
                </c:pt>
                <c:pt idx="162">
                  <c:v>44404</c:v>
                </c:pt>
                <c:pt idx="163">
                  <c:v>44405</c:v>
                </c:pt>
                <c:pt idx="164">
                  <c:v>44406</c:v>
                </c:pt>
                <c:pt idx="165">
                  <c:v>44407</c:v>
                </c:pt>
                <c:pt idx="166">
                  <c:v>44408</c:v>
                </c:pt>
                <c:pt idx="167">
                  <c:v>44409</c:v>
                </c:pt>
                <c:pt idx="168">
                  <c:v>44410</c:v>
                </c:pt>
                <c:pt idx="169">
                  <c:v>44411</c:v>
                </c:pt>
                <c:pt idx="170">
                  <c:v>44412</c:v>
                </c:pt>
                <c:pt idx="171">
                  <c:v>44413</c:v>
                </c:pt>
                <c:pt idx="172">
                  <c:v>44414</c:v>
                </c:pt>
                <c:pt idx="173">
                  <c:v>44415</c:v>
                </c:pt>
                <c:pt idx="174">
                  <c:v>44416</c:v>
                </c:pt>
                <c:pt idx="175">
                  <c:v>44417</c:v>
                </c:pt>
                <c:pt idx="176">
                  <c:v>44418</c:v>
                </c:pt>
                <c:pt idx="177">
                  <c:v>44419</c:v>
                </c:pt>
                <c:pt idx="178">
                  <c:v>44420</c:v>
                </c:pt>
                <c:pt idx="179">
                  <c:v>44421</c:v>
                </c:pt>
                <c:pt idx="180">
                  <c:v>44422</c:v>
                </c:pt>
                <c:pt idx="181">
                  <c:v>44423</c:v>
                </c:pt>
                <c:pt idx="182">
                  <c:v>44424</c:v>
                </c:pt>
                <c:pt idx="183">
                  <c:v>44425</c:v>
                </c:pt>
                <c:pt idx="184">
                  <c:v>44426</c:v>
                </c:pt>
                <c:pt idx="185">
                  <c:v>44427</c:v>
                </c:pt>
                <c:pt idx="186">
                  <c:v>44428</c:v>
                </c:pt>
                <c:pt idx="187">
                  <c:v>44429</c:v>
                </c:pt>
                <c:pt idx="188">
                  <c:v>44430</c:v>
                </c:pt>
                <c:pt idx="189">
                  <c:v>44431</c:v>
                </c:pt>
                <c:pt idx="190">
                  <c:v>44432</c:v>
                </c:pt>
                <c:pt idx="191">
                  <c:v>44433</c:v>
                </c:pt>
                <c:pt idx="192">
                  <c:v>44434</c:v>
                </c:pt>
                <c:pt idx="193">
                  <c:v>44435</c:v>
                </c:pt>
                <c:pt idx="194">
                  <c:v>44436</c:v>
                </c:pt>
                <c:pt idx="195">
                  <c:v>44437</c:v>
                </c:pt>
                <c:pt idx="196">
                  <c:v>44438</c:v>
                </c:pt>
                <c:pt idx="197">
                  <c:v>44439</c:v>
                </c:pt>
                <c:pt idx="198">
                  <c:v>44440</c:v>
                </c:pt>
                <c:pt idx="199">
                  <c:v>44441</c:v>
                </c:pt>
                <c:pt idx="200">
                  <c:v>44442</c:v>
                </c:pt>
                <c:pt idx="201">
                  <c:v>44443</c:v>
                </c:pt>
                <c:pt idx="202">
                  <c:v>44444</c:v>
                </c:pt>
                <c:pt idx="203">
                  <c:v>44445</c:v>
                </c:pt>
                <c:pt idx="204">
                  <c:v>44446</c:v>
                </c:pt>
                <c:pt idx="205">
                  <c:v>44447</c:v>
                </c:pt>
                <c:pt idx="206">
                  <c:v>44448</c:v>
                </c:pt>
                <c:pt idx="207">
                  <c:v>44449</c:v>
                </c:pt>
                <c:pt idx="208">
                  <c:v>44450</c:v>
                </c:pt>
                <c:pt idx="209">
                  <c:v>44451</c:v>
                </c:pt>
                <c:pt idx="210">
                  <c:v>44452</c:v>
                </c:pt>
                <c:pt idx="211">
                  <c:v>44453</c:v>
                </c:pt>
                <c:pt idx="212">
                  <c:v>44454</c:v>
                </c:pt>
                <c:pt idx="213">
                  <c:v>44455</c:v>
                </c:pt>
                <c:pt idx="214">
                  <c:v>44456</c:v>
                </c:pt>
                <c:pt idx="215">
                  <c:v>44457</c:v>
                </c:pt>
                <c:pt idx="216">
                  <c:v>44458</c:v>
                </c:pt>
                <c:pt idx="217">
                  <c:v>44459</c:v>
                </c:pt>
                <c:pt idx="218">
                  <c:v>44460</c:v>
                </c:pt>
                <c:pt idx="219">
                  <c:v>44461</c:v>
                </c:pt>
                <c:pt idx="220">
                  <c:v>44462</c:v>
                </c:pt>
                <c:pt idx="221">
                  <c:v>44463</c:v>
                </c:pt>
                <c:pt idx="222">
                  <c:v>44464</c:v>
                </c:pt>
                <c:pt idx="223">
                  <c:v>44465</c:v>
                </c:pt>
                <c:pt idx="224">
                  <c:v>44466</c:v>
                </c:pt>
                <c:pt idx="225">
                  <c:v>44467</c:v>
                </c:pt>
                <c:pt idx="226">
                  <c:v>44468</c:v>
                </c:pt>
                <c:pt idx="227">
                  <c:v>44469</c:v>
                </c:pt>
                <c:pt idx="228">
                  <c:v>44470</c:v>
                </c:pt>
                <c:pt idx="229">
                  <c:v>44471</c:v>
                </c:pt>
                <c:pt idx="230">
                  <c:v>44472</c:v>
                </c:pt>
                <c:pt idx="231">
                  <c:v>44473</c:v>
                </c:pt>
                <c:pt idx="232">
                  <c:v>44474</c:v>
                </c:pt>
                <c:pt idx="233">
                  <c:v>44475</c:v>
                </c:pt>
                <c:pt idx="234">
                  <c:v>44476</c:v>
                </c:pt>
                <c:pt idx="235">
                  <c:v>44477</c:v>
                </c:pt>
                <c:pt idx="236">
                  <c:v>44478</c:v>
                </c:pt>
                <c:pt idx="237">
                  <c:v>44479</c:v>
                </c:pt>
                <c:pt idx="238">
                  <c:v>44480</c:v>
                </c:pt>
                <c:pt idx="239">
                  <c:v>44481</c:v>
                </c:pt>
                <c:pt idx="240">
                  <c:v>44482</c:v>
                </c:pt>
                <c:pt idx="241">
                  <c:v>44483</c:v>
                </c:pt>
                <c:pt idx="242">
                  <c:v>44484</c:v>
                </c:pt>
                <c:pt idx="243">
                  <c:v>44485</c:v>
                </c:pt>
                <c:pt idx="244">
                  <c:v>44486</c:v>
                </c:pt>
                <c:pt idx="245">
                  <c:v>44487</c:v>
                </c:pt>
                <c:pt idx="246">
                  <c:v>44488</c:v>
                </c:pt>
                <c:pt idx="247">
                  <c:v>44489</c:v>
                </c:pt>
                <c:pt idx="248">
                  <c:v>44490</c:v>
                </c:pt>
                <c:pt idx="249">
                  <c:v>44491</c:v>
                </c:pt>
                <c:pt idx="250">
                  <c:v>44492</c:v>
                </c:pt>
                <c:pt idx="251">
                  <c:v>44493</c:v>
                </c:pt>
                <c:pt idx="252">
                  <c:v>44494</c:v>
                </c:pt>
                <c:pt idx="253">
                  <c:v>44495</c:v>
                </c:pt>
                <c:pt idx="254">
                  <c:v>44496</c:v>
                </c:pt>
                <c:pt idx="255">
                  <c:v>44497</c:v>
                </c:pt>
                <c:pt idx="256">
                  <c:v>44498</c:v>
                </c:pt>
                <c:pt idx="257">
                  <c:v>44499</c:v>
                </c:pt>
                <c:pt idx="258">
                  <c:v>44500</c:v>
                </c:pt>
                <c:pt idx="259">
                  <c:v>44501</c:v>
                </c:pt>
                <c:pt idx="260">
                  <c:v>44502</c:v>
                </c:pt>
                <c:pt idx="261">
                  <c:v>44503</c:v>
                </c:pt>
                <c:pt idx="262">
                  <c:v>44504</c:v>
                </c:pt>
                <c:pt idx="263">
                  <c:v>44505</c:v>
                </c:pt>
                <c:pt idx="264">
                  <c:v>44506</c:v>
                </c:pt>
                <c:pt idx="265">
                  <c:v>44507</c:v>
                </c:pt>
                <c:pt idx="266">
                  <c:v>44508</c:v>
                </c:pt>
                <c:pt idx="267">
                  <c:v>44509</c:v>
                </c:pt>
                <c:pt idx="268">
                  <c:v>44510</c:v>
                </c:pt>
                <c:pt idx="269">
                  <c:v>44511</c:v>
                </c:pt>
                <c:pt idx="270">
                  <c:v>44512</c:v>
                </c:pt>
                <c:pt idx="271">
                  <c:v>44513</c:v>
                </c:pt>
                <c:pt idx="272">
                  <c:v>44514</c:v>
                </c:pt>
                <c:pt idx="273">
                  <c:v>44515</c:v>
                </c:pt>
                <c:pt idx="274">
                  <c:v>44516</c:v>
                </c:pt>
                <c:pt idx="275">
                  <c:v>44517</c:v>
                </c:pt>
                <c:pt idx="276">
                  <c:v>44518</c:v>
                </c:pt>
                <c:pt idx="277">
                  <c:v>44519</c:v>
                </c:pt>
                <c:pt idx="278">
                  <c:v>44520</c:v>
                </c:pt>
                <c:pt idx="279">
                  <c:v>44521</c:v>
                </c:pt>
                <c:pt idx="280">
                  <c:v>44522</c:v>
                </c:pt>
                <c:pt idx="281">
                  <c:v>44523</c:v>
                </c:pt>
                <c:pt idx="282">
                  <c:v>44524</c:v>
                </c:pt>
                <c:pt idx="283">
                  <c:v>44525</c:v>
                </c:pt>
                <c:pt idx="284">
                  <c:v>44526</c:v>
                </c:pt>
                <c:pt idx="285">
                  <c:v>44527</c:v>
                </c:pt>
                <c:pt idx="286">
                  <c:v>44528</c:v>
                </c:pt>
                <c:pt idx="287">
                  <c:v>44529</c:v>
                </c:pt>
                <c:pt idx="288">
                  <c:v>44530</c:v>
                </c:pt>
              </c:numCache>
            </c:numRef>
          </c:xVal>
          <c:yVal>
            <c:numRef>
              <c:f>巴西!$K$357:$K$394</c:f>
              <c:numCache>
                <c:formatCode>General</c:formatCode>
                <c:ptCount val="38"/>
                <c:pt idx="0">
                  <c:v>44020.265583612301</c:v>
                </c:pt>
                <c:pt idx="1">
                  <c:v>67521.597808168401</c:v>
                </c:pt>
                <c:pt idx="2">
                  <c:v>62980.488538570098</c:v>
                </c:pt>
                <c:pt idx="3">
                  <c:v>73039.408053977502</c:v>
                </c:pt>
                <c:pt idx="4">
                  <c:v>60933.308196420701</c:v>
                </c:pt>
                <c:pt idx="5">
                  <c:v>56069.228147947098</c:v>
                </c:pt>
                <c:pt idx="6">
                  <c:v>42723.925088046599</c:v>
                </c:pt>
                <c:pt idx="7">
                  <c:v>37380.932953095202</c:v>
                </c:pt>
                <c:pt idx="8">
                  <c:v>47847.940423226799</c:v>
                </c:pt>
                <c:pt idx="9">
                  <c:v>65516.342655150402</c:v>
                </c:pt>
                <c:pt idx="10">
                  <c:v>83110.220589305303</c:v>
                </c:pt>
                <c:pt idx="11">
                  <c:v>72483.093089054804</c:v>
                </c:pt>
                <c:pt idx="12">
                  <c:v>77721.354240714601</c:v>
                </c:pt>
                <c:pt idx="13">
                  <c:v>59096.295537043203</c:v>
                </c:pt>
                <c:pt idx="14">
                  <c:v>48693.440480212703</c:v>
                </c:pt>
                <c:pt idx="15">
                  <c:v>60854.907254383397</c:v>
                </c:pt>
                <c:pt idx="16">
                  <c:v>66910.159624251799</c:v>
                </c:pt>
                <c:pt idx="17">
                  <c:v>64084.618740105201</c:v>
                </c:pt>
                <c:pt idx="18">
                  <c:v>78649.228211640497</c:v>
                </c:pt>
                <c:pt idx="19">
                  <c:v>63249.573051115702</c:v>
                </c:pt>
                <c:pt idx="20">
                  <c:v>56260.507111002597</c:v>
                </c:pt>
                <c:pt idx="21">
                  <c:v>53425.216193235501</c:v>
                </c:pt>
                <c:pt idx="22">
                  <c:v>66631.606651181006</c:v>
                </c:pt>
                <c:pt idx="23">
                  <c:v>71183.433825876898</c:v>
                </c:pt>
                <c:pt idx="24">
                  <c:v>66632.831609371395</c:v>
                </c:pt>
                <c:pt idx="25">
                  <c:v>81180.408746581496</c:v>
                </c:pt>
                <c:pt idx="26">
                  <c:v>71336.633508077794</c:v>
                </c:pt>
                <c:pt idx="27">
                  <c:v>57747.230751196897</c:v>
                </c:pt>
                <c:pt idx="28">
                  <c:v>50987.934976904799</c:v>
                </c:pt>
                <c:pt idx="29">
                  <c:v>73062.684246517296</c:v>
                </c:pt>
                <c:pt idx="30">
                  <c:v>76201.549152116204</c:v>
                </c:pt>
                <c:pt idx="31">
                  <c:v>82047.211682715497</c:v>
                </c:pt>
                <c:pt idx="32">
                  <c:v>86077.409642980201</c:v>
                </c:pt>
                <c:pt idx="33">
                  <c:v>79438.505457861203</c:v>
                </c:pt>
                <c:pt idx="34">
                  <c:v>61064.626568296597</c:v>
                </c:pt>
                <c:pt idx="35">
                  <c:v>58932.3618126074</c:v>
                </c:pt>
                <c:pt idx="36">
                  <c:v>72446.012358411695</c:v>
                </c:pt>
                <c:pt idx="37">
                  <c:v>68915.124292751105</c:v>
                </c:pt>
              </c:numCache>
            </c:numRef>
          </c:yVal>
          <c:smooth val="1"/>
        </c:ser>
        <c:ser>
          <c:idx val="0"/>
          <c:order val="2"/>
          <c:tx>
            <c:v>Actual data</c:v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巴西!$A$357:$A$394</c:f>
              <c:numCache>
                <c:formatCode>m/d/yyyy</c:formatCode>
                <c:ptCount val="38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  <c:pt idx="35">
                  <c:v>44277</c:v>
                </c:pt>
                <c:pt idx="36">
                  <c:v>44278</c:v>
                </c:pt>
                <c:pt idx="37">
                  <c:v>44279</c:v>
                </c:pt>
              </c:numCache>
            </c:numRef>
          </c:xVal>
          <c:yVal>
            <c:numRef>
              <c:f>巴西!$F$357:$F$394</c:f>
              <c:numCache>
                <c:formatCode>General</c:formatCode>
                <c:ptCount val="38"/>
                <c:pt idx="0">
                  <c:v>32197</c:v>
                </c:pt>
                <c:pt idx="1">
                  <c:v>55271</c:v>
                </c:pt>
                <c:pt idx="2">
                  <c:v>56766</c:v>
                </c:pt>
                <c:pt idx="3">
                  <c:v>51879</c:v>
                </c:pt>
                <c:pt idx="4">
                  <c:v>53582</c:v>
                </c:pt>
                <c:pt idx="5">
                  <c:v>54940</c:v>
                </c:pt>
                <c:pt idx="6">
                  <c:v>29026</c:v>
                </c:pt>
                <c:pt idx="7">
                  <c:v>26986</c:v>
                </c:pt>
                <c:pt idx="8">
                  <c:v>62715</c:v>
                </c:pt>
                <c:pt idx="9">
                  <c:v>66588</c:v>
                </c:pt>
                <c:pt idx="10">
                  <c:v>65998</c:v>
                </c:pt>
                <c:pt idx="11">
                  <c:v>65169</c:v>
                </c:pt>
                <c:pt idx="12">
                  <c:v>61602</c:v>
                </c:pt>
                <c:pt idx="13">
                  <c:v>34027</c:v>
                </c:pt>
                <c:pt idx="14">
                  <c:v>35742</c:v>
                </c:pt>
                <c:pt idx="15">
                  <c:v>59925</c:v>
                </c:pt>
                <c:pt idx="16">
                  <c:v>71704</c:v>
                </c:pt>
                <c:pt idx="17">
                  <c:v>75102</c:v>
                </c:pt>
                <c:pt idx="18">
                  <c:v>75495</c:v>
                </c:pt>
                <c:pt idx="19">
                  <c:v>69609</c:v>
                </c:pt>
                <c:pt idx="20">
                  <c:v>80508</c:v>
                </c:pt>
                <c:pt idx="21">
                  <c:v>32321</c:v>
                </c:pt>
                <c:pt idx="22">
                  <c:v>70764</c:v>
                </c:pt>
                <c:pt idx="23">
                  <c:v>79876</c:v>
                </c:pt>
                <c:pt idx="24">
                  <c:v>75412</c:v>
                </c:pt>
                <c:pt idx="25">
                  <c:v>85663</c:v>
                </c:pt>
                <c:pt idx="26">
                  <c:v>76178</c:v>
                </c:pt>
                <c:pt idx="27">
                  <c:v>43812</c:v>
                </c:pt>
                <c:pt idx="28">
                  <c:v>36239</c:v>
                </c:pt>
                <c:pt idx="29">
                  <c:v>83926</c:v>
                </c:pt>
                <c:pt idx="30">
                  <c:v>90303</c:v>
                </c:pt>
                <c:pt idx="31">
                  <c:v>86982</c:v>
                </c:pt>
                <c:pt idx="32">
                  <c:v>90570</c:v>
                </c:pt>
                <c:pt idx="33">
                  <c:v>79069</c:v>
                </c:pt>
                <c:pt idx="34">
                  <c:v>47774</c:v>
                </c:pt>
                <c:pt idx="35">
                  <c:v>49293</c:v>
                </c:pt>
                <c:pt idx="36">
                  <c:v>82493</c:v>
                </c:pt>
                <c:pt idx="37">
                  <c:v>89992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42464"/>
        <c:axId val="154343040"/>
      </c:scatterChart>
      <c:valAx>
        <c:axId val="154342464"/>
        <c:scaling>
          <c:orientation val="minMax"/>
          <c:max val="44279"/>
          <c:min val="442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4343040"/>
        <c:crosses val="autoZero"/>
        <c:crossBetween val="midCat"/>
        <c:majorUnit val="7"/>
      </c:valAx>
      <c:valAx>
        <c:axId val="154343040"/>
        <c:scaling>
          <c:orientation val="minMax"/>
          <c:max val="100000"/>
          <c:min val="2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4342464"/>
        <c:crosses val="autoZero"/>
        <c:crossBetween val="midCat"/>
        <c:dispUnits>
          <c:builtInUnit val="tenThousands"/>
          <c:dispUnitsLbl>
            <c:layout>
              <c:manualLayout>
                <c:xMode val="edge"/>
                <c:yMode val="edge"/>
                <c:x val="7.8109743842840751E-2"/>
                <c:y val="2.2684738841944082E-3"/>
              </c:manualLayout>
            </c:layout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2577724691315684"/>
          <c:y val="7.3900817397568541E-2"/>
          <c:w val="0.73407317723709309"/>
          <c:h val="0.140403587647608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78190321808088E-2"/>
          <c:y val="6.5289578740289261E-2"/>
          <c:w val="0.82624376663892019"/>
          <c:h val="0.79018424261328191"/>
        </c:manualLayout>
      </c:layout>
      <c:scatterChart>
        <c:scatterStyle val="lineMarker"/>
        <c:varyColors val="0"/>
        <c:ser>
          <c:idx val="1"/>
          <c:order val="0"/>
          <c:tx>
            <c:v>Phrase 4 (SEAIR)</c:v>
          </c:tx>
          <c:spPr>
            <a:ln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巴西!$A$156:$A$258</c:f>
              <c:numCache>
                <c:formatCode>m/d/yyyy</c:formatCode>
                <c:ptCount val="103"/>
                <c:pt idx="0">
                  <c:v>44041</c:v>
                </c:pt>
                <c:pt idx="1">
                  <c:v>44042</c:v>
                </c:pt>
                <c:pt idx="2">
                  <c:v>44043</c:v>
                </c:pt>
                <c:pt idx="3">
                  <c:v>44044</c:v>
                </c:pt>
                <c:pt idx="4">
                  <c:v>44045</c:v>
                </c:pt>
                <c:pt idx="5">
                  <c:v>44046</c:v>
                </c:pt>
                <c:pt idx="6">
                  <c:v>44047</c:v>
                </c:pt>
                <c:pt idx="7">
                  <c:v>44048</c:v>
                </c:pt>
                <c:pt idx="8">
                  <c:v>44049</c:v>
                </c:pt>
                <c:pt idx="9">
                  <c:v>44050</c:v>
                </c:pt>
                <c:pt idx="10">
                  <c:v>44051</c:v>
                </c:pt>
                <c:pt idx="11">
                  <c:v>44052</c:v>
                </c:pt>
                <c:pt idx="12">
                  <c:v>44053</c:v>
                </c:pt>
                <c:pt idx="13">
                  <c:v>44054</c:v>
                </c:pt>
                <c:pt idx="14">
                  <c:v>44055</c:v>
                </c:pt>
                <c:pt idx="15">
                  <c:v>44056</c:v>
                </c:pt>
                <c:pt idx="16">
                  <c:v>44057</c:v>
                </c:pt>
                <c:pt idx="17">
                  <c:v>44058</c:v>
                </c:pt>
                <c:pt idx="18">
                  <c:v>44059</c:v>
                </c:pt>
                <c:pt idx="19">
                  <c:v>44060</c:v>
                </c:pt>
                <c:pt idx="20">
                  <c:v>44061</c:v>
                </c:pt>
                <c:pt idx="21">
                  <c:v>44062</c:v>
                </c:pt>
                <c:pt idx="22">
                  <c:v>44063</c:v>
                </c:pt>
                <c:pt idx="23">
                  <c:v>44064</c:v>
                </c:pt>
                <c:pt idx="24">
                  <c:v>44065</c:v>
                </c:pt>
                <c:pt idx="25">
                  <c:v>44066</c:v>
                </c:pt>
                <c:pt idx="26">
                  <c:v>44067</c:v>
                </c:pt>
                <c:pt idx="27">
                  <c:v>44068</c:v>
                </c:pt>
                <c:pt idx="28">
                  <c:v>44069</c:v>
                </c:pt>
                <c:pt idx="29">
                  <c:v>44070</c:v>
                </c:pt>
                <c:pt idx="30">
                  <c:v>44071</c:v>
                </c:pt>
                <c:pt idx="31">
                  <c:v>44072</c:v>
                </c:pt>
                <c:pt idx="32">
                  <c:v>44073</c:v>
                </c:pt>
                <c:pt idx="33">
                  <c:v>44074</c:v>
                </c:pt>
                <c:pt idx="34">
                  <c:v>44075</c:v>
                </c:pt>
                <c:pt idx="35">
                  <c:v>44076</c:v>
                </c:pt>
                <c:pt idx="36">
                  <c:v>44077</c:v>
                </c:pt>
                <c:pt idx="37">
                  <c:v>44078</c:v>
                </c:pt>
                <c:pt idx="38">
                  <c:v>44079</c:v>
                </c:pt>
                <c:pt idx="39">
                  <c:v>44080</c:v>
                </c:pt>
                <c:pt idx="40">
                  <c:v>44081</c:v>
                </c:pt>
                <c:pt idx="41">
                  <c:v>44082</c:v>
                </c:pt>
                <c:pt idx="42">
                  <c:v>44083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</c:numCache>
            </c:numRef>
          </c:xVal>
          <c:yVal>
            <c:numRef>
              <c:f>巴西!$M$156:$M$258</c:f>
              <c:numCache>
                <c:formatCode>General</c:formatCode>
                <c:ptCount val="103"/>
                <c:pt idx="0">
                  <c:v>44448.67527</c:v>
                </c:pt>
                <c:pt idx="1">
                  <c:v>44787.680229556201</c:v>
                </c:pt>
                <c:pt idx="2">
                  <c:v>44372.3267115454</c:v>
                </c:pt>
                <c:pt idx="3">
                  <c:v>44538.966385067302</c:v>
                </c:pt>
                <c:pt idx="4">
                  <c:v>45238.370760247097</c:v>
                </c:pt>
                <c:pt idx="5">
                  <c:v>45152.1293779392</c:v>
                </c:pt>
                <c:pt idx="6">
                  <c:v>45653.222607129603</c:v>
                </c:pt>
                <c:pt idx="7">
                  <c:v>43160.5971812274</c:v>
                </c:pt>
                <c:pt idx="8">
                  <c:v>43306.444534656497</c:v>
                </c:pt>
                <c:pt idx="9">
                  <c:v>43433.063587073702</c:v>
                </c:pt>
                <c:pt idx="10">
                  <c:v>42273.204552294199</c:v>
                </c:pt>
                <c:pt idx="11">
                  <c:v>42005.283587119498</c:v>
                </c:pt>
                <c:pt idx="12">
                  <c:v>42171.970609117503</c:v>
                </c:pt>
                <c:pt idx="13">
                  <c:v>43156.453271136903</c:v>
                </c:pt>
                <c:pt idx="14">
                  <c:v>40619.993660546803</c:v>
                </c:pt>
                <c:pt idx="15">
                  <c:v>39679.204419190602</c:v>
                </c:pt>
                <c:pt idx="16">
                  <c:v>41031.765789352401</c:v>
                </c:pt>
                <c:pt idx="17">
                  <c:v>39967.212969029002</c:v>
                </c:pt>
                <c:pt idx="18">
                  <c:v>40096.813685263201</c:v>
                </c:pt>
                <c:pt idx="19">
                  <c:v>41468.730785862397</c:v>
                </c:pt>
                <c:pt idx="20">
                  <c:v>41235.379437060597</c:v>
                </c:pt>
                <c:pt idx="21">
                  <c:v>39105.794971243697</c:v>
                </c:pt>
                <c:pt idx="22">
                  <c:v>37977.884679579598</c:v>
                </c:pt>
                <c:pt idx="23">
                  <c:v>39473.006017637097</c:v>
                </c:pt>
                <c:pt idx="24">
                  <c:v>39153.481305678397</c:v>
                </c:pt>
                <c:pt idx="25">
                  <c:v>38864.779314710999</c:v>
                </c:pt>
                <c:pt idx="26">
                  <c:v>39449.8309069795</c:v>
                </c:pt>
                <c:pt idx="27">
                  <c:v>38934.838003450102</c:v>
                </c:pt>
                <c:pt idx="28">
                  <c:v>38037.364892693302</c:v>
                </c:pt>
                <c:pt idx="29">
                  <c:v>37608.923965487003</c:v>
                </c:pt>
                <c:pt idx="30">
                  <c:v>36749.920993093801</c:v>
                </c:pt>
                <c:pt idx="31">
                  <c:v>35516.7991285608</c:v>
                </c:pt>
                <c:pt idx="32">
                  <c:v>34769.625622412903</c:v>
                </c:pt>
                <c:pt idx="33">
                  <c:v>34549.399879318698</c:v>
                </c:pt>
                <c:pt idx="34">
                  <c:v>35410.866439602301</c:v>
                </c:pt>
                <c:pt idx="35">
                  <c:v>36013.201634195597</c:v>
                </c:pt>
                <c:pt idx="36">
                  <c:v>35417.618624699098</c:v>
                </c:pt>
                <c:pt idx="37">
                  <c:v>34524.726141625099</c:v>
                </c:pt>
                <c:pt idx="38">
                  <c:v>33363.336150173804</c:v>
                </c:pt>
                <c:pt idx="39">
                  <c:v>32078.960748416099</c:v>
                </c:pt>
                <c:pt idx="40">
                  <c:v>34195.237616422797</c:v>
                </c:pt>
                <c:pt idx="41">
                  <c:v>33272.195286315597</c:v>
                </c:pt>
                <c:pt idx="42">
                  <c:v>33914.364886990399</c:v>
                </c:pt>
                <c:pt idx="43">
                  <c:v>32473.356533960799</c:v>
                </c:pt>
                <c:pt idx="44">
                  <c:v>32143.702351597502</c:v>
                </c:pt>
                <c:pt idx="45">
                  <c:v>31146.8607584733</c:v>
                </c:pt>
                <c:pt idx="46">
                  <c:v>30440.363919056701</c:v>
                </c:pt>
                <c:pt idx="47">
                  <c:v>30252.198490491799</c:v>
                </c:pt>
                <c:pt idx="48">
                  <c:v>30597.2394821339</c:v>
                </c:pt>
                <c:pt idx="49">
                  <c:v>30190.2174603237</c:v>
                </c:pt>
                <c:pt idx="50">
                  <c:v>31204.592701241399</c:v>
                </c:pt>
                <c:pt idx="51">
                  <c:v>29805.718373825999</c:v>
                </c:pt>
                <c:pt idx="52">
                  <c:v>29148.5056506209</c:v>
                </c:pt>
                <c:pt idx="53">
                  <c:v>26595.879339405299</c:v>
                </c:pt>
                <c:pt idx="54">
                  <c:v>27815.909522980299</c:v>
                </c:pt>
                <c:pt idx="55">
                  <c:v>30212.108848849501</c:v>
                </c:pt>
                <c:pt idx="56">
                  <c:v>28802.8370138516</c:v>
                </c:pt>
                <c:pt idx="57">
                  <c:v>28744.3728400849</c:v>
                </c:pt>
                <c:pt idx="58">
                  <c:v>28147.202016014198</c:v>
                </c:pt>
                <c:pt idx="59">
                  <c:v>27660.6372519059</c:v>
                </c:pt>
                <c:pt idx="60">
                  <c:v>26840.925803776299</c:v>
                </c:pt>
                <c:pt idx="61">
                  <c:v>26027.3693692413</c:v>
                </c:pt>
                <c:pt idx="62">
                  <c:v>26394.9111891129</c:v>
                </c:pt>
                <c:pt idx="63">
                  <c:v>25621.578873626899</c:v>
                </c:pt>
                <c:pt idx="64">
                  <c:v>26648.645051227501</c:v>
                </c:pt>
                <c:pt idx="65">
                  <c:v>25828.152051816702</c:v>
                </c:pt>
                <c:pt idx="66">
                  <c:v>24979.253925087</c:v>
                </c:pt>
                <c:pt idx="67">
                  <c:v>23020.0987815646</c:v>
                </c:pt>
                <c:pt idx="68">
                  <c:v>26204.2646498881</c:v>
                </c:pt>
                <c:pt idx="69">
                  <c:v>25848.056168430201</c:v>
                </c:pt>
                <c:pt idx="70">
                  <c:v>24437.714607677401</c:v>
                </c:pt>
                <c:pt idx="71">
                  <c:v>23470.096492087901</c:v>
                </c:pt>
                <c:pt idx="72">
                  <c:v>23381.163602118901</c:v>
                </c:pt>
                <c:pt idx="73">
                  <c:v>23924.353780557602</c:v>
                </c:pt>
                <c:pt idx="74">
                  <c:v>22200.550425160302</c:v>
                </c:pt>
                <c:pt idx="75">
                  <c:v>23968.300939757999</c:v>
                </c:pt>
                <c:pt idx="76">
                  <c:v>23924.171981255298</c:v>
                </c:pt>
                <c:pt idx="77">
                  <c:v>23199.499977875199</c:v>
                </c:pt>
                <c:pt idx="78">
                  <c:v>21755.686024495499</c:v>
                </c:pt>
                <c:pt idx="79">
                  <c:v>22079.669332353398</c:v>
                </c:pt>
                <c:pt idx="80">
                  <c:v>22050.4436917846</c:v>
                </c:pt>
                <c:pt idx="81">
                  <c:v>21749.889816379</c:v>
                </c:pt>
                <c:pt idx="82">
                  <c:v>22221.512118409399</c:v>
                </c:pt>
                <c:pt idx="83">
                  <c:v>21933.494723624801</c:v>
                </c:pt>
                <c:pt idx="84">
                  <c:v>20972.094739869201</c:v>
                </c:pt>
                <c:pt idx="85">
                  <c:v>20536.941959788201</c:v>
                </c:pt>
                <c:pt idx="86">
                  <c:v>20796.531768704001</c:v>
                </c:pt>
                <c:pt idx="87">
                  <c:v>20961.6040371454</c:v>
                </c:pt>
                <c:pt idx="88">
                  <c:v>20376.318323680101</c:v>
                </c:pt>
                <c:pt idx="89">
                  <c:v>19864.1409367056</c:v>
                </c:pt>
                <c:pt idx="90">
                  <c:v>20153.898042017001</c:v>
                </c:pt>
                <c:pt idx="91">
                  <c:v>19588.4464163722</c:v>
                </c:pt>
                <c:pt idx="92">
                  <c:v>18993.8254129546</c:v>
                </c:pt>
                <c:pt idx="93">
                  <c:v>18208.755355889101</c:v>
                </c:pt>
                <c:pt idx="94">
                  <c:v>18522.6809793996</c:v>
                </c:pt>
                <c:pt idx="95">
                  <c:v>18906.073869551601</c:v>
                </c:pt>
                <c:pt idx="96">
                  <c:v>18865.328914540401</c:v>
                </c:pt>
                <c:pt idx="97">
                  <c:v>18944.8739584301</c:v>
                </c:pt>
                <c:pt idx="98">
                  <c:v>18578.289720460602</c:v>
                </c:pt>
                <c:pt idx="99">
                  <c:v>17892.196234963201</c:v>
                </c:pt>
                <c:pt idx="100">
                  <c:v>17756.295212627399</c:v>
                </c:pt>
                <c:pt idx="101">
                  <c:v>17534.039055506299</c:v>
                </c:pt>
                <c:pt idx="102">
                  <c:v>17453.052399344699</c:v>
                </c:pt>
              </c:numCache>
            </c:numRef>
          </c:yVal>
          <c:smooth val="1"/>
        </c:ser>
        <c:ser>
          <c:idx val="4"/>
          <c:order val="1"/>
          <c:tx>
            <c:v>Phase 4 (IR)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巴西!$A$156:$A$259</c:f>
              <c:numCache>
                <c:formatCode>m/d/yyyy</c:formatCode>
                <c:ptCount val="104"/>
                <c:pt idx="0">
                  <c:v>44041</c:v>
                </c:pt>
                <c:pt idx="1">
                  <c:v>44042</c:v>
                </c:pt>
                <c:pt idx="2">
                  <c:v>44043</c:v>
                </c:pt>
                <c:pt idx="3">
                  <c:v>44044</c:v>
                </c:pt>
                <c:pt idx="4">
                  <c:v>44045</c:v>
                </c:pt>
                <c:pt idx="5">
                  <c:v>44046</c:v>
                </c:pt>
                <c:pt idx="6">
                  <c:v>44047</c:v>
                </c:pt>
                <c:pt idx="7">
                  <c:v>44048</c:v>
                </c:pt>
                <c:pt idx="8">
                  <c:v>44049</c:v>
                </c:pt>
                <c:pt idx="9">
                  <c:v>44050</c:v>
                </c:pt>
                <c:pt idx="10">
                  <c:v>44051</c:v>
                </c:pt>
                <c:pt idx="11">
                  <c:v>44052</c:v>
                </c:pt>
                <c:pt idx="12">
                  <c:v>44053</c:v>
                </c:pt>
                <c:pt idx="13">
                  <c:v>44054</c:v>
                </c:pt>
                <c:pt idx="14">
                  <c:v>44055</c:v>
                </c:pt>
                <c:pt idx="15">
                  <c:v>44056</c:v>
                </c:pt>
                <c:pt idx="16">
                  <c:v>44057</c:v>
                </c:pt>
                <c:pt idx="17">
                  <c:v>44058</c:v>
                </c:pt>
                <c:pt idx="18">
                  <c:v>44059</c:v>
                </c:pt>
                <c:pt idx="19">
                  <c:v>44060</c:v>
                </c:pt>
                <c:pt idx="20">
                  <c:v>44061</c:v>
                </c:pt>
                <c:pt idx="21">
                  <c:v>44062</c:v>
                </c:pt>
                <c:pt idx="22">
                  <c:v>44063</c:v>
                </c:pt>
                <c:pt idx="23">
                  <c:v>44064</c:v>
                </c:pt>
                <c:pt idx="24">
                  <c:v>44065</c:v>
                </c:pt>
                <c:pt idx="25">
                  <c:v>44066</c:v>
                </c:pt>
                <c:pt idx="26">
                  <c:v>44067</c:v>
                </c:pt>
                <c:pt idx="27">
                  <c:v>44068</c:v>
                </c:pt>
                <c:pt idx="28">
                  <c:v>44069</c:v>
                </c:pt>
                <c:pt idx="29">
                  <c:v>44070</c:v>
                </c:pt>
                <c:pt idx="30">
                  <c:v>44071</c:v>
                </c:pt>
                <c:pt idx="31">
                  <c:v>44072</c:v>
                </c:pt>
                <c:pt idx="32">
                  <c:v>44073</c:v>
                </c:pt>
                <c:pt idx="33">
                  <c:v>44074</c:v>
                </c:pt>
                <c:pt idx="34">
                  <c:v>44075</c:v>
                </c:pt>
                <c:pt idx="35">
                  <c:v>44076</c:v>
                </c:pt>
                <c:pt idx="36">
                  <c:v>44077</c:v>
                </c:pt>
                <c:pt idx="37">
                  <c:v>44078</c:v>
                </c:pt>
                <c:pt idx="38">
                  <c:v>44079</c:v>
                </c:pt>
                <c:pt idx="39">
                  <c:v>44080</c:v>
                </c:pt>
                <c:pt idx="40">
                  <c:v>44081</c:v>
                </c:pt>
                <c:pt idx="41">
                  <c:v>44082</c:v>
                </c:pt>
                <c:pt idx="42">
                  <c:v>44083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</c:numCache>
            </c:numRef>
          </c:xVal>
          <c:yVal>
            <c:numRef>
              <c:f>巴西!$K$156:$K$258</c:f>
              <c:numCache>
                <c:formatCode>General</c:formatCode>
                <c:ptCount val="103"/>
                <c:pt idx="0">
                  <c:v>67366.929927430305</c:v>
                </c:pt>
                <c:pt idx="1">
                  <c:v>40352.349065653798</c:v>
                </c:pt>
                <c:pt idx="2">
                  <c:v>41333.9605642612</c:v>
                </c:pt>
                <c:pt idx="3">
                  <c:v>40999.1414848446</c:v>
                </c:pt>
                <c:pt idx="4">
                  <c:v>41327.908258122203</c:v>
                </c:pt>
                <c:pt idx="5">
                  <c:v>40655.887742647603</c:v>
                </c:pt>
                <c:pt idx="6">
                  <c:v>44264.451705629399</c:v>
                </c:pt>
                <c:pt idx="7">
                  <c:v>44639.290261624599</c:v>
                </c:pt>
                <c:pt idx="8">
                  <c:v>44050.845794607398</c:v>
                </c:pt>
                <c:pt idx="9">
                  <c:v>45574.068914632502</c:v>
                </c:pt>
                <c:pt idx="10">
                  <c:v>45968.523874266801</c:v>
                </c:pt>
                <c:pt idx="11">
                  <c:v>45118.144353607997</c:v>
                </c:pt>
                <c:pt idx="12" formatCode="0.00E+00">
                  <c:v>42337.732145279202</c:v>
                </c:pt>
                <c:pt idx="13" formatCode="0.00E+00">
                  <c:v>46031.274502952401</c:v>
                </c:pt>
                <c:pt idx="14" formatCode="0.00E+00">
                  <c:v>48273.713864910198</c:v>
                </c:pt>
                <c:pt idx="15" formatCode="0.00E+00">
                  <c:v>44875.556279506003</c:v>
                </c:pt>
                <c:pt idx="16" formatCode="0.00E+00">
                  <c:v>45573.023623198998</c:v>
                </c:pt>
                <c:pt idx="17" formatCode="0.00E+00">
                  <c:v>44666.894497989997</c:v>
                </c:pt>
                <c:pt idx="18" formatCode="0.00E+00">
                  <c:v>40162.875497001703</c:v>
                </c:pt>
                <c:pt idx="19" formatCode="0.00E+00">
                  <c:v>38809.075671264203</c:v>
                </c:pt>
                <c:pt idx="20" formatCode="0.00E+00">
                  <c:v>42466.436023832801</c:v>
                </c:pt>
                <c:pt idx="21" formatCode="0.00E+00">
                  <c:v>44957.302036782799</c:v>
                </c:pt>
                <c:pt idx="22" formatCode="0.00E+00">
                  <c:v>40250.179039119699</c:v>
                </c:pt>
                <c:pt idx="23" formatCode="0.00E+00">
                  <c:v>38899.947405192099</c:v>
                </c:pt>
                <c:pt idx="24" formatCode="0.00E+00">
                  <c:v>38211.866914394399</c:v>
                </c:pt>
                <c:pt idx="25" formatCode="0.00E+00">
                  <c:v>35083.337033345</c:v>
                </c:pt>
                <c:pt idx="26" formatCode="0.00E+00">
                  <c:v>34543.315064153001</c:v>
                </c:pt>
                <c:pt idx="27" formatCode="0.00E+00">
                  <c:v>35504.098126411198</c:v>
                </c:pt>
                <c:pt idx="28" formatCode="0.00E+00">
                  <c:v>35395.745944679002</c:v>
                </c:pt>
                <c:pt idx="29" formatCode="0.00E+00">
                  <c:v>36411.5389687403</c:v>
                </c:pt>
                <c:pt idx="30" formatCode="0.00E+00">
                  <c:v>38954.631303251997</c:v>
                </c:pt>
                <c:pt idx="31" formatCode="0.00E+00">
                  <c:v>40483.870782928003</c:v>
                </c:pt>
                <c:pt idx="32" formatCode="0.00E+00">
                  <c:v>40095.817693124904</c:v>
                </c:pt>
                <c:pt idx="33" formatCode="0.00E+00">
                  <c:v>35573.330663504399</c:v>
                </c:pt>
                <c:pt idx="34" formatCode="0.00E+00">
                  <c:v>31175.5945785287</c:v>
                </c:pt>
                <c:pt idx="35" formatCode="0.00E+00">
                  <c:v>30988.0722502073</c:v>
                </c:pt>
                <c:pt idx="36" formatCode="0.00E+00">
                  <c:v>32478.852759194298</c:v>
                </c:pt>
                <c:pt idx="37" formatCode="0.00E+00">
                  <c:v>35312.066989289699</c:v>
                </c:pt>
                <c:pt idx="38" formatCode="0.00E+00">
                  <c:v>39174.893125221097</c:v>
                </c:pt>
                <c:pt idx="39" formatCode="0.00E+00">
                  <c:v>30050.621500434201</c:v>
                </c:pt>
                <c:pt idx="40" formatCode="0.00E+00">
                  <c:v>30377.326569999099</c:v>
                </c:pt>
                <c:pt idx="41" formatCode="0.00E+00">
                  <c:v>26446.256065443202</c:v>
                </c:pt>
                <c:pt idx="42" formatCode="0.00E+00">
                  <c:v>29713.7112053739</c:v>
                </c:pt>
                <c:pt idx="43" formatCode="0.00E+00">
                  <c:v>30037.932928364498</c:v>
                </c:pt>
                <c:pt idx="44">
                  <c:v>32481.560082920201</c:v>
                </c:pt>
                <c:pt idx="45">
                  <c:v>34454.4207273504</c:v>
                </c:pt>
                <c:pt idx="46">
                  <c:v>34052.372487073902</c:v>
                </c:pt>
                <c:pt idx="47">
                  <c:v>30716.071842269001</c:v>
                </c:pt>
                <c:pt idx="48">
                  <c:v>30311.1468691669</c:v>
                </c:pt>
                <c:pt idx="49">
                  <c:v>23880.949673000501</c:v>
                </c:pt>
                <c:pt idx="50">
                  <c:v>27562.962066627399</c:v>
                </c:pt>
                <c:pt idx="51">
                  <c:v>29811.721012541399</c:v>
                </c:pt>
                <c:pt idx="52">
                  <c:v>41133.162669794801</c:v>
                </c:pt>
                <c:pt idx="53">
                  <c:v>36260.525268430698</c:v>
                </c:pt>
                <c:pt idx="54">
                  <c:v>20002.4646931356</c:v>
                </c:pt>
                <c:pt idx="55">
                  <c:v>23376.198612392</c:v>
                </c:pt>
                <c:pt idx="56">
                  <c:v>22624.708144461201</c:v>
                </c:pt>
                <c:pt idx="57">
                  <c:v>23680.163528288798</c:v>
                </c:pt>
                <c:pt idx="58">
                  <c:v>24683.927374818399</c:v>
                </c:pt>
                <c:pt idx="59">
                  <c:v>27553.410081874899</c:v>
                </c:pt>
                <c:pt idx="60">
                  <c:v>31009.7980925636</c:v>
                </c:pt>
                <c:pt idx="61">
                  <c:v>27739.310034514299</c:v>
                </c:pt>
                <c:pt idx="62">
                  <c:v>29832.975819120998</c:v>
                </c:pt>
                <c:pt idx="63">
                  <c:v>22317.606390368801</c:v>
                </c:pt>
                <c:pt idx="64">
                  <c:v>24109.6130200384</c:v>
                </c:pt>
                <c:pt idx="65">
                  <c:v>28051.9770191559</c:v>
                </c:pt>
                <c:pt idx="66">
                  <c:v>39649.667950183997</c:v>
                </c:pt>
                <c:pt idx="67">
                  <c:v>18656.475536118</c:v>
                </c:pt>
                <c:pt idx="68">
                  <c:v>15968.2786028173</c:v>
                </c:pt>
                <c:pt idx="69">
                  <c:v>22976.736696707099</c:v>
                </c:pt>
                <c:pt idx="70">
                  <c:v>28876.157906752302</c:v>
                </c:pt>
                <c:pt idx="71">
                  <c:v>28690.627957142398</c:v>
                </c:pt>
                <c:pt idx="72">
                  <c:v>22695.8412426459</c:v>
                </c:pt>
                <c:pt idx="73">
                  <c:v>32022.1682445031</c:v>
                </c:pt>
                <c:pt idx="74">
                  <c:v>19100.325731541699</c:v>
                </c:pt>
                <c:pt idx="75">
                  <c:v>15302.1931762227</c:v>
                </c:pt>
                <c:pt idx="76">
                  <c:v>18232.722902303602</c:v>
                </c:pt>
                <c:pt idx="77">
                  <c:v>27441.417441814599</c:v>
                </c:pt>
                <c:pt idx="78">
                  <c:v>24797.578810342999</c:v>
                </c:pt>
                <c:pt idx="79">
                  <c:v>22266.547789231801</c:v>
                </c:pt>
                <c:pt idx="80">
                  <c:v>22374.279987701499</c:v>
                </c:pt>
                <c:pt idx="81">
                  <c:v>16584.308368044301</c:v>
                </c:pt>
                <c:pt idx="82">
                  <c:v>16017.893785527</c:v>
                </c:pt>
                <c:pt idx="83">
                  <c:v>21777.198781222301</c:v>
                </c:pt>
                <c:pt idx="84">
                  <c:v>24473.3749795644</c:v>
                </c:pt>
                <c:pt idx="85">
                  <c:v>20502.719257308301</c:v>
                </c:pt>
                <c:pt idx="86">
                  <c:v>16313.235583099</c:v>
                </c:pt>
                <c:pt idx="87">
                  <c:v>18799.477506171999</c:v>
                </c:pt>
                <c:pt idx="88">
                  <c:v>21758.648677528799</c:v>
                </c:pt>
                <c:pt idx="89">
                  <c:v>17431.487134463499</c:v>
                </c:pt>
                <c:pt idx="90">
                  <c:v>19811.6980791811</c:v>
                </c:pt>
                <c:pt idx="91">
                  <c:v>23829.505630913402</c:v>
                </c:pt>
                <c:pt idx="92">
                  <c:v>30135.168994509899</c:v>
                </c:pt>
                <c:pt idx="93">
                  <c:v>26168.0779403452</c:v>
                </c:pt>
                <c:pt idx="94">
                  <c:v>19203.544022108101</c:v>
                </c:pt>
                <c:pt idx="95">
                  <c:v>16545.405208446198</c:v>
                </c:pt>
                <c:pt idx="96">
                  <c:v>13292.386991696099</c:v>
                </c:pt>
                <c:pt idx="97">
                  <c:v>14390.2325807832</c:v>
                </c:pt>
                <c:pt idx="98">
                  <c:v>19438.789935231202</c:v>
                </c:pt>
                <c:pt idx="99">
                  <c:v>19508.557685167401</c:v>
                </c:pt>
                <c:pt idx="100">
                  <c:v>19639.628625420901</c:v>
                </c:pt>
                <c:pt idx="101">
                  <c:v>18387.818216125899</c:v>
                </c:pt>
                <c:pt idx="102">
                  <c:v>18573.867837384401</c:v>
                </c:pt>
              </c:numCache>
            </c:numRef>
          </c:yVal>
          <c:smooth val="1"/>
        </c:ser>
        <c:ser>
          <c:idx val="0"/>
          <c:order val="2"/>
          <c:tx>
            <c:v>Actual data</c:v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巴西!$A$156:$A$259</c:f>
              <c:numCache>
                <c:formatCode>m/d/yyyy</c:formatCode>
                <c:ptCount val="104"/>
                <c:pt idx="0">
                  <c:v>44041</c:v>
                </c:pt>
                <c:pt idx="1">
                  <c:v>44042</c:v>
                </c:pt>
                <c:pt idx="2">
                  <c:v>44043</c:v>
                </c:pt>
                <c:pt idx="3">
                  <c:v>44044</c:v>
                </c:pt>
                <c:pt idx="4">
                  <c:v>44045</c:v>
                </c:pt>
                <c:pt idx="5">
                  <c:v>44046</c:v>
                </c:pt>
                <c:pt idx="6">
                  <c:v>44047</c:v>
                </c:pt>
                <c:pt idx="7">
                  <c:v>44048</c:v>
                </c:pt>
                <c:pt idx="8">
                  <c:v>44049</c:v>
                </c:pt>
                <c:pt idx="9">
                  <c:v>44050</c:v>
                </c:pt>
                <c:pt idx="10">
                  <c:v>44051</c:v>
                </c:pt>
                <c:pt idx="11">
                  <c:v>44052</c:v>
                </c:pt>
                <c:pt idx="12">
                  <c:v>44053</c:v>
                </c:pt>
                <c:pt idx="13">
                  <c:v>44054</c:v>
                </c:pt>
                <c:pt idx="14">
                  <c:v>44055</c:v>
                </c:pt>
                <c:pt idx="15">
                  <c:v>44056</c:v>
                </c:pt>
                <c:pt idx="16">
                  <c:v>44057</c:v>
                </c:pt>
                <c:pt idx="17">
                  <c:v>44058</c:v>
                </c:pt>
                <c:pt idx="18">
                  <c:v>44059</c:v>
                </c:pt>
                <c:pt idx="19">
                  <c:v>44060</c:v>
                </c:pt>
                <c:pt idx="20">
                  <c:v>44061</c:v>
                </c:pt>
                <c:pt idx="21">
                  <c:v>44062</c:v>
                </c:pt>
                <c:pt idx="22">
                  <c:v>44063</c:v>
                </c:pt>
                <c:pt idx="23">
                  <c:v>44064</c:v>
                </c:pt>
                <c:pt idx="24">
                  <c:v>44065</c:v>
                </c:pt>
                <c:pt idx="25">
                  <c:v>44066</c:v>
                </c:pt>
                <c:pt idx="26">
                  <c:v>44067</c:v>
                </c:pt>
                <c:pt idx="27">
                  <c:v>44068</c:v>
                </c:pt>
                <c:pt idx="28">
                  <c:v>44069</c:v>
                </c:pt>
                <c:pt idx="29">
                  <c:v>44070</c:v>
                </c:pt>
                <c:pt idx="30">
                  <c:v>44071</c:v>
                </c:pt>
                <c:pt idx="31">
                  <c:v>44072</c:v>
                </c:pt>
                <c:pt idx="32">
                  <c:v>44073</c:v>
                </c:pt>
                <c:pt idx="33">
                  <c:v>44074</c:v>
                </c:pt>
                <c:pt idx="34">
                  <c:v>44075</c:v>
                </c:pt>
                <c:pt idx="35">
                  <c:v>44076</c:v>
                </c:pt>
                <c:pt idx="36">
                  <c:v>44077</c:v>
                </c:pt>
                <c:pt idx="37">
                  <c:v>44078</c:v>
                </c:pt>
                <c:pt idx="38">
                  <c:v>44079</c:v>
                </c:pt>
                <c:pt idx="39">
                  <c:v>44080</c:v>
                </c:pt>
                <c:pt idx="40">
                  <c:v>44081</c:v>
                </c:pt>
                <c:pt idx="41">
                  <c:v>44082</c:v>
                </c:pt>
                <c:pt idx="42">
                  <c:v>44083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</c:numCache>
            </c:numRef>
          </c:xVal>
          <c:yVal>
            <c:numRef>
              <c:f>巴西!$F$156:$F$259</c:f>
              <c:numCache>
                <c:formatCode>General</c:formatCode>
                <c:ptCount val="104"/>
                <c:pt idx="0">
                  <c:v>69074</c:v>
                </c:pt>
                <c:pt idx="1">
                  <c:v>57837</c:v>
                </c:pt>
                <c:pt idx="2">
                  <c:v>52383</c:v>
                </c:pt>
                <c:pt idx="3">
                  <c:v>45392</c:v>
                </c:pt>
                <c:pt idx="4">
                  <c:v>25800</c:v>
                </c:pt>
                <c:pt idx="5">
                  <c:v>16641</c:v>
                </c:pt>
                <c:pt idx="6">
                  <c:v>51603</c:v>
                </c:pt>
                <c:pt idx="7">
                  <c:v>57152</c:v>
                </c:pt>
                <c:pt idx="8">
                  <c:v>53139</c:v>
                </c:pt>
                <c:pt idx="9">
                  <c:v>50230</c:v>
                </c:pt>
                <c:pt idx="10">
                  <c:v>49970</c:v>
                </c:pt>
                <c:pt idx="11">
                  <c:v>23010</c:v>
                </c:pt>
                <c:pt idx="12">
                  <c:v>22048</c:v>
                </c:pt>
                <c:pt idx="13">
                  <c:v>52160</c:v>
                </c:pt>
                <c:pt idx="14">
                  <c:v>55155</c:v>
                </c:pt>
                <c:pt idx="15">
                  <c:v>60091</c:v>
                </c:pt>
                <c:pt idx="16">
                  <c:v>50644</c:v>
                </c:pt>
                <c:pt idx="17">
                  <c:v>41576</c:v>
                </c:pt>
                <c:pt idx="18">
                  <c:v>23101</c:v>
                </c:pt>
                <c:pt idx="19">
                  <c:v>19373</c:v>
                </c:pt>
                <c:pt idx="20">
                  <c:v>47784</c:v>
                </c:pt>
                <c:pt idx="21">
                  <c:v>49298</c:v>
                </c:pt>
                <c:pt idx="22">
                  <c:v>45323</c:v>
                </c:pt>
                <c:pt idx="23">
                  <c:v>30355</c:v>
                </c:pt>
                <c:pt idx="24">
                  <c:v>50032</c:v>
                </c:pt>
                <c:pt idx="25">
                  <c:v>23421</c:v>
                </c:pt>
                <c:pt idx="26">
                  <c:v>17078</c:v>
                </c:pt>
                <c:pt idx="27">
                  <c:v>47134</c:v>
                </c:pt>
                <c:pt idx="28">
                  <c:v>47161</c:v>
                </c:pt>
                <c:pt idx="29">
                  <c:v>44235</c:v>
                </c:pt>
                <c:pt idx="30">
                  <c:v>43412</c:v>
                </c:pt>
                <c:pt idx="31">
                  <c:v>41350</c:v>
                </c:pt>
                <c:pt idx="32">
                  <c:v>16158</c:v>
                </c:pt>
                <c:pt idx="33">
                  <c:v>45961</c:v>
                </c:pt>
                <c:pt idx="34">
                  <c:v>42659</c:v>
                </c:pt>
                <c:pt idx="35">
                  <c:v>46934</c:v>
                </c:pt>
                <c:pt idx="36">
                  <c:v>43773</c:v>
                </c:pt>
                <c:pt idx="37">
                  <c:v>50163</c:v>
                </c:pt>
                <c:pt idx="38">
                  <c:v>31199</c:v>
                </c:pt>
                <c:pt idx="39">
                  <c:v>14521</c:v>
                </c:pt>
                <c:pt idx="40">
                  <c:v>10273</c:v>
                </c:pt>
                <c:pt idx="41">
                  <c:v>14279</c:v>
                </c:pt>
                <c:pt idx="42">
                  <c:v>35816</c:v>
                </c:pt>
                <c:pt idx="43">
                  <c:v>40557</c:v>
                </c:pt>
                <c:pt idx="44">
                  <c:v>43718</c:v>
                </c:pt>
                <c:pt idx="45">
                  <c:v>33523</c:v>
                </c:pt>
                <c:pt idx="46">
                  <c:v>14768</c:v>
                </c:pt>
                <c:pt idx="47">
                  <c:v>15155</c:v>
                </c:pt>
                <c:pt idx="48">
                  <c:v>36653</c:v>
                </c:pt>
                <c:pt idx="49">
                  <c:v>36820</c:v>
                </c:pt>
                <c:pt idx="50">
                  <c:v>36303</c:v>
                </c:pt>
                <c:pt idx="51">
                  <c:v>39797</c:v>
                </c:pt>
                <c:pt idx="52">
                  <c:v>33057</c:v>
                </c:pt>
                <c:pt idx="53">
                  <c:v>16389</c:v>
                </c:pt>
                <c:pt idx="54">
                  <c:v>13411</c:v>
                </c:pt>
                <c:pt idx="55">
                  <c:v>33324</c:v>
                </c:pt>
                <c:pt idx="56">
                  <c:v>0</c:v>
                </c:pt>
                <c:pt idx="57">
                  <c:v>66338</c:v>
                </c:pt>
                <c:pt idx="58">
                  <c:v>31911</c:v>
                </c:pt>
                <c:pt idx="59">
                  <c:v>28378</c:v>
                </c:pt>
                <c:pt idx="60">
                  <c:v>14318</c:v>
                </c:pt>
                <c:pt idx="61">
                  <c:v>13155</c:v>
                </c:pt>
                <c:pt idx="62">
                  <c:v>32058</c:v>
                </c:pt>
                <c:pt idx="63">
                  <c:v>33413</c:v>
                </c:pt>
                <c:pt idx="64">
                  <c:v>36157</c:v>
                </c:pt>
                <c:pt idx="65">
                  <c:v>0</c:v>
                </c:pt>
                <c:pt idx="66">
                  <c:v>59741</c:v>
                </c:pt>
                <c:pt idx="67">
                  <c:v>8456</c:v>
                </c:pt>
                <c:pt idx="68">
                  <c:v>11946</c:v>
                </c:pt>
                <c:pt idx="69">
                  <c:v>41906</c:v>
                </c:pt>
                <c:pt idx="70">
                  <c:v>31553</c:v>
                </c:pt>
                <c:pt idx="71">
                  <c:v>27750</c:v>
                </c:pt>
                <c:pt idx="72">
                  <c:v>27444</c:v>
                </c:pt>
                <c:pt idx="73">
                  <c:v>26749</c:v>
                </c:pt>
                <c:pt idx="74">
                  <c:v>12342</c:v>
                </c:pt>
                <c:pt idx="75">
                  <c:v>8429</c:v>
                </c:pt>
                <c:pt idx="76">
                  <c:v>10220</c:v>
                </c:pt>
                <c:pt idx="77">
                  <c:v>27235</c:v>
                </c:pt>
                <c:pt idx="78">
                  <c:v>28523</c:v>
                </c:pt>
                <c:pt idx="79">
                  <c:v>30914</c:v>
                </c:pt>
                <c:pt idx="80">
                  <c:v>24062</c:v>
                </c:pt>
                <c:pt idx="81">
                  <c:v>0</c:v>
                </c:pt>
                <c:pt idx="82">
                  <c:v>26365</c:v>
                </c:pt>
                <c:pt idx="83">
                  <c:v>23227</c:v>
                </c:pt>
                <c:pt idx="84">
                  <c:v>24818</c:v>
                </c:pt>
                <c:pt idx="85">
                  <c:v>24858</c:v>
                </c:pt>
                <c:pt idx="86">
                  <c:v>30026</c:v>
                </c:pt>
                <c:pt idx="87">
                  <c:v>26979</c:v>
                </c:pt>
                <c:pt idx="88">
                  <c:v>13493</c:v>
                </c:pt>
                <c:pt idx="89">
                  <c:v>15726</c:v>
                </c:pt>
                <c:pt idx="90">
                  <c:v>29787</c:v>
                </c:pt>
                <c:pt idx="91">
                  <c:v>28629</c:v>
                </c:pt>
                <c:pt idx="92">
                  <c:v>26106</c:v>
                </c:pt>
                <c:pt idx="93">
                  <c:v>22282</c:v>
                </c:pt>
                <c:pt idx="94">
                  <c:v>18947</c:v>
                </c:pt>
                <c:pt idx="95">
                  <c:v>10100</c:v>
                </c:pt>
                <c:pt idx="96">
                  <c:v>8501</c:v>
                </c:pt>
                <c:pt idx="97">
                  <c:v>11843</c:v>
                </c:pt>
                <c:pt idx="98">
                  <c:v>23976</c:v>
                </c:pt>
                <c:pt idx="99">
                  <c:v>0</c:v>
                </c:pt>
                <c:pt idx="100">
                  <c:v>41156</c:v>
                </c:pt>
                <c:pt idx="101">
                  <c:v>22380</c:v>
                </c:pt>
                <c:pt idx="102">
                  <c:v>10554</c:v>
                </c:pt>
                <c:pt idx="103">
                  <c:v>10917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0272"/>
        <c:axId val="154550848"/>
      </c:scatterChart>
      <c:valAx>
        <c:axId val="154550272"/>
        <c:scaling>
          <c:orientation val="minMax"/>
          <c:max val="44144"/>
          <c:min val="4404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4550848"/>
        <c:crosses val="autoZero"/>
        <c:crossBetween val="midCat"/>
      </c:valAx>
      <c:valAx>
        <c:axId val="154550848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4550272"/>
        <c:crosses val="autoZero"/>
        <c:crossBetween val="midCat"/>
        <c:dispUnits>
          <c:builtInUnit val="tenThousands"/>
          <c:dispUnitsLbl>
            <c:layout>
              <c:manualLayout>
                <c:xMode val="edge"/>
                <c:yMode val="edge"/>
                <c:x val="7.8109743842840751E-2"/>
                <c:y val="2.2684738841944082E-3"/>
              </c:manualLayout>
            </c:layout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3054786942417351"/>
          <c:y val="8.2828867706872894E-2"/>
          <c:w val="0.74933191308536773"/>
          <c:h val="0.13118199721113294"/>
        </c:manualLayout>
      </c:layout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032856852041217E-2"/>
          <c:y val="6.5289442986293383E-2"/>
          <c:w val="0.84030834662413612"/>
          <c:h val="0.79018424261328191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巴西!$A$259:$A$357</c:f>
              <c:numCache>
                <c:formatCode>m/d/yyyy</c:formatCode>
                <c:ptCount val="99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44149</c:v>
                </c:pt>
                <c:pt idx="6">
                  <c:v>44150</c:v>
                </c:pt>
                <c:pt idx="7">
                  <c:v>44151</c:v>
                </c:pt>
                <c:pt idx="8">
                  <c:v>44152</c:v>
                </c:pt>
                <c:pt idx="9">
                  <c:v>44153</c:v>
                </c:pt>
                <c:pt idx="10">
                  <c:v>44154</c:v>
                </c:pt>
                <c:pt idx="11">
                  <c:v>44155</c:v>
                </c:pt>
                <c:pt idx="12">
                  <c:v>44156</c:v>
                </c:pt>
                <c:pt idx="13">
                  <c:v>44157</c:v>
                </c:pt>
                <c:pt idx="14">
                  <c:v>44158</c:v>
                </c:pt>
                <c:pt idx="15">
                  <c:v>44159</c:v>
                </c:pt>
                <c:pt idx="16">
                  <c:v>44160</c:v>
                </c:pt>
                <c:pt idx="17">
                  <c:v>44161</c:v>
                </c:pt>
                <c:pt idx="18">
                  <c:v>44162</c:v>
                </c:pt>
                <c:pt idx="19">
                  <c:v>44163</c:v>
                </c:pt>
                <c:pt idx="20">
                  <c:v>44164</c:v>
                </c:pt>
                <c:pt idx="21">
                  <c:v>44165</c:v>
                </c:pt>
                <c:pt idx="22">
                  <c:v>44166</c:v>
                </c:pt>
                <c:pt idx="23">
                  <c:v>44167</c:v>
                </c:pt>
                <c:pt idx="24">
                  <c:v>44168</c:v>
                </c:pt>
                <c:pt idx="25">
                  <c:v>44169</c:v>
                </c:pt>
                <c:pt idx="26">
                  <c:v>44170</c:v>
                </c:pt>
                <c:pt idx="27">
                  <c:v>44171</c:v>
                </c:pt>
                <c:pt idx="28">
                  <c:v>44172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44178</c:v>
                </c:pt>
                <c:pt idx="35">
                  <c:v>44179</c:v>
                </c:pt>
                <c:pt idx="36">
                  <c:v>44180</c:v>
                </c:pt>
                <c:pt idx="37">
                  <c:v>44181</c:v>
                </c:pt>
                <c:pt idx="38">
                  <c:v>44182</c:v>
                </c:pt>
                <c:pt idx="39">
                  <c:v>44183</c:v>
                </c:pt>
                <c:pt idx="40">
                  <c:v>44184</c:v>
                </c:pt>
                <c:pt idx="41">
                  <c:v>44185</c:v>
                </c:pt>
                <c:pt idx="42">
                  <c:v>44186</c:v>
                </c:pt>
                <c:pt idx="43">
                  <c:v>44187</c:v>
                </c:pt>
                <c:pt idx="44">
                  <c:v>44188</c:v>
                </c:pt>
                <c:pt idx="45">
                  <c:v>44189</c:v>
                </c:pt>
                <c:pt idx="46">
                  <c:v>44190</c:v>
                </c:pt>
                <c:pt idx="47">
                  <c:v>44191</c:v>
                </c:pt>
                <c:pt idx="48">
                  <c:v>44192</c:v>
                </c:pt>
                <c:pt idx="49">
                  <c:v>44193</c:v>
                </c:pt>
                <c:pt idx="50">
                  <c:v>44194</c:v>
                </c:pt>
                <c:pt idx="51">
                  <c:v>44195</c:v>
                </c:pt>
                <c:pt idx="52">
                  <c:v>44196</c:v>
                </c:pt>
                <c:pt idx="53">
                  <c:v>44197</c:v>
                </c:pt>
                <c:pt idx="54">
                  <c:v>44198</c:v>
                </c:pt>
                <c:pt idx="55">
                  <c:v>44199</c:v>
                </c:pt>
                <c:pt idx="56">
                  <c:v>44200</c:v>
                </c:pt>
                <c:pt idx="57">
                  <c:v>44201</c:v>
                </c:pt>
                <c:pt idx="58">
                  <c:v>44202</c:v>
                </c:pt>
                <c:pt idx="59">
                  <c:v>44203</c:v>
                </c:pt>
                <c:pt idx="60">
                  <c:v>44204</c:v>
                </c:pt>
                <c:pt idx="61">
                  <c:v>44205</c:v>
                </c:pt>
                <c:pt idx="62">
                  <c:v>44206</c:v>
                </c:pt>
                <c:pt idx="63">
                  <c:v>44207</c:v>
                </c:pt>
                <c:pt idx="64">
                  <c:v>44208</c:v>
                </c:pt>
                <c:pt idx="65">
                  <c:v>44209</c:v>
                </c:pt>
                <c:pt idx="66">
                  <c:v>44210</c:v>
                </c:pt>
                <c:pt idx="67">
                  <c:v>44211</c:v>
                </c:pt>
                <c:pt idx="68">
                  <c:v>44212</c:v>
                </c:pt>
                <c:pt idx="69">
                  <c:v>44213</c:v>
                </c:pt>
                <c:pt idx="70">
                  <c:v>44214</c:v>
                </c:pt>
                <c:pt idx="71">
                  <c:v>44215</c:v>
                </c:pt>
                <c:pt idx="72">
                  <c:v>44216</c:v>
                </c:pt>
                <c:pt idx="73">
                  <c:v>44217</c:v>
                </c:pt>
                <c:pt idx="74">
                  <c:v>44218</c:v>
                </c:pt>
                <c:pt idx="75">
                  <c:v>44219</c:v>
                </c:pt>
                <c:pt idx="76">
                  <c:v>44220</c:v>
                </c:pt>
                <c:pt idx="77">
                  <c:v>44221</c:v>
                </c:pt>
                <c:pt idx="78">
                  <c:v>44222</c:v>
                </c:pt>
                <c:pt idx="79">
                  <c:v>44223</c:v>
                </c:pt>
                <c:pt idx="80">
                  <c:v>44224</c:v>
                </c:pt>
                <c:pt idx="81">
                  <c:v>44225</c:v>
                </c:pt>
                <c:pt idx="82">
                  <c:v>44226</c:v>
                </c:pt>
                <c:pt idx="83">
                  <c:v>44227</c:v>
                </c:pt>
                <c:pt idx="84">
                  <c:v>44228</c:v>
                </c:pt>
                <c:pt idx="85">
                  <c:v>44229</c:v>
                </c:pt>
                <c:pt idx="86">
                  <c:v>44230</c:v>
                </c:pt>
                <c:pt idx="87">
                  <c:v>44231</c:v>
                </c:pt>
                <c:pt idx="88">
                  <c:v>44232</c:v>
                </c:pt>
                <c:pt idx="89">
                  <c:v>44233</c:v>
                </c:pt>
                <c:pt idx="90">
                  <c:v>44234</c:v>
                </c:pt>
                <c:pt idx="91">
                  <c:v>44235</c:v>
                </c:pt>
                <c:pt idx="92">
                  <c:v>44236</c:v>
                </c:pt>
                <c:pt idx="93">
                  <c:v>44237</c:v>
                </c:pt>
                <c:pt idx="94">
                  <c:v>44238</c:v>
                </c:pt>
                <c:pt idx="95">
                  <c:v>44239</c:v>
                </c:pt>
                <c:pt idx="96">
                  <c:v>44240</c:v>
                </c:pt>
                <c:pt idx="97">
                  <c:v>44241</c:v>
                </c:pt>
                <c:pt idx="98">
                  <c:v>44242</c:v>
                </c:pt>
              </c:numCache>
            </c:numRef>
          </c:xVal>
          <c:yVal>
            <c:numRef>
              <c:f>巴西!$F$259:$F$357</c:f>
              <c:numCache>
                <c:formatCode>General</c:formatCode>
                <c:ptCount val="99"/>
                <c:pt idx="0">
                  <c:v>10917</c:v>
                </c:pt>
                <c:pt idx="1">
                  <c:v>23973</c:v>
                </c:pt>
                <c:pt idx="2">
                  <c:v>48655</c:v>
                </c:pt>
                <c:pt idx="3">
                  <c:v>33922</c:v>
                </c:pt>
                <c:pt idx="4">
                  <c:v>29070</c:v>
                </c:pt>
                <c:pt idx="5">
                  <c:v>38307</c:v>
                </c:pt>
                <c:pt idx="6">
                  <c:v>14134</c:v>
                </c:pt>
                <c:pt idx="7">
                  <c:v>13371</c:v>
                </c:pt>
                <c:pt idx="8">
                  <c:v>35294</c:v>
                </c:pt>
                <c:pt idx="9">
                  <c:v>34091</c:v>
                </c:pt>
                <c:pt idx="10">
                  <c:v>35918</c:v>
                </c:pt>
                <c:pt idx="11">
                  <c:v>38397</c:v>
                </c:pt>
                <c:pt idx="12">
                  <c:v>32622</c:v>
                </c:pt>
                <c:pt idx="13">
                  <c:v>18615</c:v>
                </c:pt>
                <c:pt idx="14">
                  <c:v>16207</c:v>
                </c:pt>
                <c:pt idx="15">
                  <c:v>31100</c:v>
                </c:pt>
                <c:pt idx="16">
                  <c:v>47898</c:v>
                </c:pt>
                <c:pt idx="17">
                  <c:v>37614</c:v>
                </c:pt>
                <c:pt idx="18">
                  <c:v>34130</c:v>
                </c:pt>
                <c:pt idx="19">
                  <c:v>51922</c:v>
                </c:pt>
                <c:pt idx="20">
                  <c:v>24468</c:v>
                </c:pt>
                <c:pt idx="21">
                  <c:v>21138</c:v>
                </c:pt>
                <c:pt idx="22">
                  <c:v>50909</c:v>
                </c:pt>
                <c:pt idx="23">
                  <c:v>49863</c:v>
                </c:pt>
                <c:pt idx="24">
                  <c:v>50434</c:v>
                </c:pt>
                <c:pt idx="25">
                  <c:v>46884</c:v>
                </c:pt>
                <c:pt idx="26">
                  <c:v>43209</c:v>
                </c:pt>
                <c:pt idx="27">
                  <c:v>26363</c:v>
                </c:pt>
                <c:pt idx="28">
                  <c:v>20371</c:v>
                </c:pt>
                <c:pt idx="29">
                  <c:v>51088</c:v>
                </c:pt>
                <c:pt idx="30">
                  <c:v>53453</c:v>
                </c:pt>
                <c:pt idx="31">
                  <c:v>53347</c:v>
                </c:pt>
                <c:pt idx="32">
                  <c:v>54428</c:v>
                </c:pt>
                <c:pt idx="33">
                  <c:v>43900</c:v>
                </c:pt>
                <c:pt idx="34">
                  <c:v>21825</c:v>
                </c:pt>
                <c:pt idx="35">
                  <c:v>25193</c:v>
                </c:pt>
                <c:pt idx="36">
                  <c:v>42889</c:v>
                </c:pt>
                <c:pt idx="37">
                  <c:v>70574</c:v>
                </c:pt>
                <c:pt idx="38">
                  <c:v>69826</c:v>
                </c:pt>
                <c:pt idx="39">
                  <c:v>52544</c:v>
                </c:pt>
                <c:pt idx="40">
                  <c:v>50177</c:v>
                </c:pt>
                <c:pt idx="41">
                  <c:v>25445</c:v>
                </c:pt>
                <c:pt idx="42">
                  <c:v>25019</c:v>
                </c:pt>
                <c:pt idx="43">
                  <c:v>55202</c:v>
                </c:pt>
                <c:pt idx="44">
                  <c:v>46696</c:v>
                </c:pt>
                <c:pt idx="45">
                  <c:v>58428</c:v>
                </c:pt>
                <c:pt idx="46">
                  <c:v>24615</c:v>
                </c:pt>
                <c:pt idx="47">
                  <c:v>17246</c:v>
                </c:pt>
                <c:pt idx="48">
                  <c:v>18479</c:v>
                </c:pt>
                <c:pt idx="49">
                  <c:v>20548</c:v>
                </c:pt>
                <c:pt idx="50">
                  <c:v>58718</c:v>
                </c:pt>
                <c:pt idx="51">
                  <c:v>55649</c:v>
                </c:pt>
                <c:pt idx="52">
                  <c:v>56773</c:v>
                </c:pt>
                <c:pt idx="53">
                  <c:v>24605</c:v>
                </c:pt>
                <c:pt idx="54">
                  <c:v>15827</c:v>
                </c:pt>
                <c:pt idx="55">
                  <c:v>17341</c:v>
                </c:pt>
                <c:pt idx="56">
                  <c:v>20006</c:v>
                </c:pt>
                <c:pt idx="57">
                  <c:v>56648</c:v>
                </c:pt>
                <c:pt idx="58">
                  <c:v>63430</c:v>
                </c:pt>
                <c:pt idx="59">
                  <c:v>87843</c:v>
                </c:pt>
                <c:pt idx="60">
                  <c:v>52035</c:v>
                </c:pt>
                <c:pt idx="61">
                  <c:v>62290</c:v>
                </c:pt>
                <c:pt idx="62">
                  <c:v>29792</c:v>
                </c:pt>
                <c:pt idx="63">
                  <c:v>25822</c:v>
                </c:pt>
                <c:pt idx="64">
                  <c:v>64025</c:v>
                </c:pt>
                <c:pt idx="65">
                  <c:v>60899</c:v>
                </c:pt>
                <c:pt idx="66">
                  <c:v>67758</c:v>
                </c:pt>
                <c:pt idx="67">
                  <c:v>69198</c:v>
                </c:pt>
                <c:pt idx="68">
                  <c:v>61567</c:v>
                </c:pt>
                <c:pt idx="69">
                  <c:v>33040</c:v>
                </c:pt>
                <c:pt idx="70">
                  <c:v>23671</c:v>
                </c:pt>
                <c:pt idx="71">
                  <c:v>62094</c:v>
                </c:pt>
                <c:pt idx="72">
                  <c:v>64385</c:v>
                </c:pt>
                <c:pt idx="73">
                  <c:v>59119</c:v>
                </c:pt>
                <c:pt idx="74">
                  <c:v>56552</c:v>
                </c:pt>
                <c:pt idx="75">
                  <c:v>62334</c:v>
                </c:pt>
                <c:pt idx="76">
                  <c:v>28323</c:v>
                </c:pt>
                <c:pt idx="77">
                  <c:v>26816</c:v>
                </c:pt>
                <c:pt idx="78">
                  <c:v>61963</c:v>
                </c:pt>
                <c:pt idx="79">
                  <c:v>63520</c:v>
                </c:pt>
                <c:pt idx="80">
                  <c:v>61811</c:v>
                </c:pt>
                <c:pt idx="81">
                  <c:v>59826</c:v>
                </c:pt>
                <c:pt idx="82">
                  <c:v>58462</c:v>
                </c:pt>
                <c:pt idx="83">
                  <c:v>27756</c:v>
                </c:pt>
                <c:pt idx="84">
                  <c:v>24591</c:v>
                </c:pt>
                <c:pt idx="85">
                  <c:v>54096</c:v>
                </c:pt>
                <c:pt idx="86">
                  <c:v>56002</c:v>
                </c:pt>
                <c:pt idx="87">
                  <c:v>56873</c:v>
                </c:pt>
                <c:pt idx="88">
                  <c:v>50872</c:v>
                </c:pt>
                <c:pt idx="89">
                  <c:v>0</c:v>
                </c:pt>
                <c:pt idx="90">
                  <c:v>77475</c:v>
                </c:pt>
                <c:pt idx="91">
                  <c:v>0</c:v>
                </c:pt>
                <c:pt idx="92">
                  <c:v>74925</c:v>
                </c:pt>
                <c:pt idx="93">
                  <c:v>59602</c:v>
                </c:pt>
                <c:pt idx="94">
                  <c:v>54742</c:v>
                </c:pt>
                <c:pt idx="95">
                  <c:v>51546</c:v>
                </c:pt>
                <c:pt idx="96">
                  <c:v>44299</c:v>
                </c:pt>
                <c:pt idx="97">
                  <c:v>24759</c:v>
                </c:pt>
                <c:pt idx="98">
                  <c:v>32197</c:v>
                </c:pt>
              </c:numCache>
            </c:numRef>
          </c:yVal>
          <c:smooth val="1"/>
        </c:ser>
        <c:ser>
          <c:idx val="5"/>
          <c:order val="1"/>
          <c:tx>
            <c:v>Phase 5 (IR)</c:v>
          </c:tx>
          <c:spPr>
            <a:ln w="19050">
              <a:solidFill>
                <a:schemeClr val="accent6">
                  <a:shade val="76000"/>
                  <a:shade val="95000"/>
                  <a:satMod val="105000"/>
                </a:schemeClr>
              </a:solidFill>
              <a:prstDash val="sysDash"/>
            </a:ln>
            <a:effectLst/>
          </c:spPr>
          <c:marker>
            <c:symbol val="none"/>
          </c:marker>
          <c:xVal>
            <c:numRef>
              <c:f>巴西!$A$259:$A$357</c:f>
              <c:numCache>
                <c:formatCode>m/d/yyyy</c:formatCode>
                <c:ptCount val="99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44149</c:v>
                </c:pt>
                <c:pt idx="6">
                  <c:v>44150</c:v>
                </c:pt>
                <c:pt idx="7">
                  <c:v>44151</c:v>
                </c:pt>
                <c:pt idx="8">
                  <c:v>44152</c:v>
                </c:pt>
                <c:pt idx="9">
                  <c:v>44153</c:v>
                </c:pt>
                <c:pt idx="10">
                  <c:v>44154</c:v>
                </c:pt>
                <c:pt idx="11">
                  <c:v>44155</c:v>
                </c:pt>
                <c:pt idx="12">
                  <c:v>44156</c:v>
                </c:pt>
                <c:pt idx="13">
                  <c:v>44157</c:v>
                </c:pt>
                <c:pt idx="14">
                  <c:v>44158</c:v>
                </c:pt>
                <c:pt idx="15">
                  <c:v>44159</c:v>
                </c:pt>
                <c:pt idx="16">
                  <c:v>44160</c:v>
                </c:pt>
                <c:pt idx="17">
                  <c:v>44161</c:v>
                </c:pt>
                <c:pt idx="18">
                  <c:v>44162</c:v>
                </c:pt>
                <c:pt idx="19">
                  <c:v>44163</c:v>
                </c:pt>
                <c:pt idx="20">
                  <c:v>44164</c:v>
                </c:pt>
                <c:pt idx="21">
                  <c:v>44165</c:v>
                </c:pt>
                <c:pt idx="22">
                  <c:v>44166</c:v>
                </c:pt>
                <c:pt idx="23">
                  <c:v>44167</c:v>
                </c:pt>
                <c:pt idx="24">
                  <c:v>44168</c:v>
                </c:pt>
                <c:pt idx="25">
                  <c:v>44169</c:v>
                </c:pt>
                <c:pt idx="26">
                  <c:v>44170</c:v>
                </c:pt>
                <c:pt idx="27">
                  <c:v>44171</c:v>
                </c:pt>
                <c:pt idx="28">
                  <c:v>44172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44178</c:v>
                </c:pt>
                <c:pt idx="35">
                  <c:v>44179</c:v>
                </c:pt>
                <c:pt idx="36">
                  <c:v>44180</c:v>
                </c:pt>
                <c:pt idx="37">
                  <c:v>44181</c:v>
                </c:pt>
                <c:pt idx="38">
                  <c:v>44182</c:v>
                </c:pt>
                <c:pt idx="39">
                  <c:v>44183</c:v>
                </c:pt>
                <c:pt idx="40">
                  <c:v>44184</c:v>
                </c:pt>
                <c:pt idx="41">
                  <c:v>44185</c:v>
                </c:pt>
                <c:pt idx="42">
                  <c:v>44186</c:v>
                </c:pt>
                <c:pt idx="43">
                  <c:v>44187</c:v>
                </c:pt>
                <c:pt idx="44">
                  <c:v>44188</c:v>
                </c:pt>
                <c:pt idx="45">
                  <c:v>44189</c:v>
                </c:pt>
                <c:pt idx="46">
                  <c:v>44190</c:v>
                </c:pt>
                <c:pt idx="47">
                  <c:v>44191</c:v>
                </c:pt>
                <c:pt idx="48">
                  <c:v>44192</c:v>
                </c:pt>
                <c:pt idx="49">
                  <c:v>44193</c:v>
                </c:pt>
                <c:pt idx="50">
                  <c:v>44194</c:v>
                </c:pt>
                <c:pt idx="51">
                  <c:v>44195</c:v>
                </c:pt>
                <c:pt idx="52">
                  <c:v>44196</c:v>
                </c:pt>
                <c:pt idx="53">
                  <c:v>44197</c:v>
                </c:pt>
                <c:pt idx="54">
                  <c:v>44198</c:v>
                </c:pt>
                <c:pt idx="55">
                  <c:v>44199</c:v>
                </c:pt>
                <c:pt idx="56">
                  <c:v>44200</c:v>
                </c:pt>
                <c:pt idx="57">
                  <c:v>44201</c:v>
                </c:pt>
                <c:pt idx="58">
                  <c:v>44202</c:v>
                </c:pt>
                <c:pt idx="59">
                  <c:v>44203</c:v>
                </c:pt>
                <c:pt idx="60">
                  <c:v>44204</c:v>
                </c:pt>
                <c:pt idx="61">
                  <c:v>44205</c:v>
                </c:pt>
                <c:pt idx="62">
                  <c:v>44206</c:v>
                </c:pt>
                <c:pt idx="63">
                  <c:v>44207</c:v>
                </c:pt>
                <c:pt idx="64">
                  <c:v>44208</c:v>
                </c:pt>
                <c:pt idx="65">
                  <c:v>44209</c:v>
                </c:pt>
                <c:pt idx="66">
                  <c:v>44210</c:v>
                </c:pt>
                <c:pt idx="67">
                  <c:v>44211</c:v>
                </c:pt>
                <c:pt idx="68">
                  <c:v>44212</c:v>
                </c:pt>
                <c:pt idx="69">
                  <c:v>44213</c:v>
                </c:pt>
                <c:pt idx="70">
                  <c:v>44214</c:v>
                </c:pt>
                <c:pt idx="71">
                  <c:v>44215</c:v>
                </c:pt>
                <c:pt idx="72">
                  <c:v>44216</c:v>
                </c:pt>
                <c:pt idx="73">
                  <c:v>44217</c:v>
                </c:pt>
                <c:pt idx="74">
                  <c:v>44218</c:v>
                </c:pt>
                <c:pt idx="75">
                  <c:v>44219</c:v>
                </c:pt>
                <c:pt idx="76">
                  <c:v>44220</c:v>
                </c:pt>
                <c:pt idx="77">
                  <c:v>44221</c:v>
                </c:pt>
                <c:pt idx="78">
                  <c:v>44222</c:v>
                </c:pt>
                <c:pt idx="79">
                  <c:v>44223</c:v>
                </c:pt>
                <c:pt idx="80">
                  <c:v>44224</c:v>
                </c:pt>
                <c:pt idx="81">
                  <c:v>44225</c:v>
                </c:pt>
                <c:pt idx="82">
                  <c:v>44226</c:v>
                </c:pt>
                <c:pt idx="83">
                  <c:v>44227</c:v>
                </c:pt>
                <c:pt idx="84">
                  <c:v>44228</c:v>
                </c:pt>
                <c:pt idx="85">
                  <c:v>44229</c:v>
                </c:pt>
                <c:pt idx="86">
                  <c:v>44230</c:v>
                </c:pt>
                <c:pt idx="87">
                  <c:v>44231</c:v>
                </c:pt>
                <c:pt idx="88">
                  <c:v>44232</c:v>
                </c:pt>
                <c:pt idx="89">
                  <c:v>44233</c:v>
                </c:pt>
                <c:pt idx="90">
                  <c:v>44234</c:v>
                </c:pt>
                <c:pt idx="91">
                  <c:v>44235</c:v>
                </c:pt>
                <c:pt idx="92">
                  <c:v>44236</c:v>
                </c:pt>
                <c:pt idx="93">
                  <c:v>44237</c:v>
                </c:pt>
                <c:pt idx="94">
                  <c:v>44238</c:v>
                </c:pt>
                <c:pt idx="95">
                  <c:v>44239</c:v>
                </c:pt>
                <c:pt idx="96">
                  <c:v>44240</c:v>
                </c:pt>
                <c:pt idx="97">
                  <c:v>44241</c:v>
                </c:pt>
                <c:pt idx="98">
                  <c:v>44242</c:v>
                </c:pt>
              </c:numCache>
            </c:numRef>
          </c:xVal>
          <c:yVal>
            <c:numRef>
              <c:f>巴西!$K$259:$K$356</c:f>
              <c:numCache>
                <c:formatCode>General</c:formatCode>
                <c:ptCount val="98"/>
                <c:pt idx="0">
                  <c:v>18415.046994140299</c:v>
                </c:pt>
                <c:pt idx="1">
                  <c:v>23375.8448497674</c:v>
                </c:pt>
                <c:pt idx="2">
                  <c:v>31524.599458586101</c:v>
                </c:pt>
                <c:pt idx="3">
                  <c:v>50755.347902163099</c:v>
                </c:pt>
                <c:pt idx="4">
                  <c:v>36561.718681730199</c:v>
                </c:pt>
                <c:pt idx="5">
                  <c:v>38667.015677021504</c:v>
                </c:pt>
                <c:pt idx="6">
                  <c:v>35746.276891371897</c:v>
                </c:pt>
                <c:pt idx="7">
                  <c:v>26795.146589145901</c:v>
                </c:pt>
                <c:pt idx="8">
                  <c:v>38921.867524562898</c:v>
                </c:pt>
                <c:pt idx="9">
                  <c:v>31642.0750297007</c:v>
                </c:pt>
                <c:pt idx="10">
                  <c:v>32436.484785048298</c:v>
                </c:pt>
                <c:pt idx="11">
                  <c:v>36104.826836326101</c:v>
                </c:pt>
                <c:pt idx="12">
                  <c:v>26929.159730749801</c:v>
                </c:pt>
                <c:pt idx="13">
                  <c:v>26076.444396800602</c:v>
                </c:pt>
                <c:pt idx="14">
                  <c:v>23400.673357352101</c:v>
                </c:pt>
                <c:pt idx="15">
                  <c:v>28757.4910807304</c:v>
                </c:pt>
                <c:pt idx="16">
                  <c:v>29733.892037780701</c:v>
                </c:pt>
                <c:pt idx="17">
                  <c:v>35931.780800917499</c:v>
                </c:pt>
                <c:pt idx="18">
                  <c:v>42765.252520226401</c:v>
                </c:pt>
                <c:pt idx="19">
                  <c:v>45610.274690465398</c:v>
                </c:pt>
                <c:pt idx="20">
                  <c:v>32313.027503668502</c:v>
                </c:pt>
                <c:pt idx="21">
                  <c:v>30934.988377140799</c:v>
                </c:pt>
                <c:pt idx="22">
                  <c:v>46783.312974021697</c:v>
                </c:pt>
                <c:pt idx="23">
                  <c:v>41752.103010306702</c:v>
                </c:pt>
                <c:pt idx="24">
                  <c:v>36483.153358796102</c:v>
                </c:pt>
                <c:pt idx="25">
                  <c:v>38465.127699382901</c:v>
                </c:pt>
                <c:pt idx="26">
                  <c:v>37429.616139683603</c:v>
                </c:pt>
                <c:pt idx="27">
                  <c:v>28017.618799321201</c:v>
                </c:pt>
                <c:pt idx="28">
                  <c:v>26172.999193230298</c:v>
                </c:pt>
                <c:pt idx="29">
                  <c:v>37394.521405383901</c:v>
                </c:pt>
                <c:pt idx="30">
                  <c:v>39211.539380404</c:v>
                </c:pt>
                <c:pt idx="31">
                  <c:v>37575.139271091299</c:v>
                </c:pt>
                <c:pt idx="32">
                  <c:v>37260.713714128397</c:v>
                </c:pt>
                <c:pt idx="33">
                  <c:v>44689.3806954061</c:v>
                </c:pt>
                <c:pt idx="34">
                  <c:v>39985.074400631202</c:v>
                </c:pt>
                <c:pt idx="35">
                  <c:v>29503.362405173801</c:v>
                </c:pt>
                <c:pt idx="36">
                  <c:v>37213.968221866999</c:v>
                </c:pt>
                <c:pt idx="37">
                  <c:v>47870.307078845799</c:v>
                </c:pt>
                <c:pt idx="38">
                  <c:v>48853.316134716202</c:v>
                </c:pt>
                <c:pt idx="39">
                  <c:v>48307.329182753303</c:v>
                </c:pt>
                <c:pt idx="40">
                  <c:v>48820.928986213199</c:v>
                </c:pt>
                <c:pt idx="41">
                  <c:v>40753.961237459698</c:v>
                </c:pt>
                <c:pt idx="42">
                  <c:v>36037.547237294799</c:v>
                </c:pt>
                <c:pt idx="43">
                  <c:v>44335.380859516699</c:v>
                </c:pt>
                <c:pt idx="44">
                  <c:v>33307.383058873602</c:v>
                </c:pt>
                <c:pt idx="45">
                  <c:v>36092.699614619502</c:v>
                </c:pt>
                <c:pt idx="46">
                  <c:v>31063.415908600098</c:v>
                </c:pt>
                <c:pt idx="47">
                  <c:v>30215.5539458028</c:v>
                </c:pt>
                <c:pt idx="48">
                  <c:v>30613.689088853302</c:v>
                </c:pt>
                <c:pt idx="49">
                  <c:v>30383.166548860299</c:v>
                </c:pt>
                <c:pt idx="50">
                  <c:v>45922.904584620199</c:v>
                </c:pt>
                <c:pt idx="51">
                  <c:v>46127.496201296897</c:v>
                </c:pt>
                <c:pt idx="52">
                  <c:v>42976.010170341498</c:v>
                </c:pt>
                <c:pt idx="53">
                  <c:v>40015.029639228502</c:v>
                </c:pt>
                <c:pt idx="54">
                  <c:v>32941.425428178802</c:v>
                </c:pt>
                <c:pt idx="55">
                  <c:v>28772.072745854999</c:v>
                </c:pt>
                <c:pt idx="56">
                  <c:v>27974.742164898202</c:v>
                </c:pt>
                <c:pt idx="57">
                  <c:v>37901.111324567799</c:v>
                </c:pt>
                <c:pt idx="58">
                  <c:v>46382.795285103799</c:v>
                </c:pt>
                <c:pt idx="59">
                  <c:v>49525.447295311998</c:v>
                </c:pt>
                <c:pt idx="60">
                  <c:v>42860.925828697997</c:v>
                </c:pt>
                <c:pt idx="61">
                  <c:v>41772.841682207902</c:v>
                </c:pt>
                <c:pt idx="62">
                  <c:v>36416.663813364299</c:v>
                </c:pt>
                <c:pt idx="63">
                  <c:v>33032.253147193602</c:v>
                </c:pt>
                <c:pt idx="64">
                  <c:v>42873.072159631003</c:v>
                </c:pt>
                <c:pt idx="65">
                  <c:v>49541.670514821097</c:v>
                </c:pt>
                <c:pt idx="66">
                  <c:v>41345.580237280199</c:v>
                </c:pt>
                <c:pt idx="67">
                  <c:v>42718.334758292003</c:v>
                </c:pt>
                <c:pt idx="68">
                  <c:v>58156.321110063604</c:v>
                </c:pt>
                <c:pt idx="69">
                  <c:v>43903.860232613901</c:v>
                </c:pt>
                <c:pt idx="70">
                  <c:v>32230.602198514</c:v>
                </c:pt>
                <c:pt idx="71">
                  <c:v>41337.4633959442</c:v>
                </c:pt>
                <c:pt idx="72">
                  <c:v>41138.610264858398</c:v>
                </c:pt>
                <c:pt idx="73">
                  <c:v>40933.661375135198</c:v>
                </c:pt>
                <c:pt idx="74">
                  <c:v>45133.364649952899</c:v>
                </c:pt>
                <c:pt idx="75">
                  <c:v>46446.972144610401</c:v>
                </c:pt>
                <c:pt idx="76">
                  <c:v>45995.368861430798</c:v>
                </c:pt>
                <c:pt idx="77">
                  <c:v>40888.314032531896</c:v>
                </c:pt>
                <c:pt idx="78">
                  <c:v>45479.947502549003</c:v>
                </c:pt>
                <c:pt idx="79">
                  <c:v>62422.788624739202</c:v>
                </c:pt>
                <c:pt idx="80">
                  <c:v>64619.468455326401</c:v>
                </c:pt>
                <c:pt idx="81">
                  <c:v>57618.662225235399</c:v>
                </c:pt>
                <c:pt idx="82">
                  <c:v>67364.744461024005</c:v>
                </c:pt>
                <c:pt idx="83">
                  <c:v>68577.850022575702</c:v>
                </c:pt>
                <c:pt idx="84">
                  <c:v>42960.209106292103</c:v>
                </c:pt>
                <c:pt idx="85">
                  <c:v>56694.188026867901</c:v>
                </c:pt>
                <c:pt idx="86">
                  <c:v>66857.670648134401</c:v>
                </c:pt>
                <c:pt idx="87">
                  <c:v>64192.633909255601</c:v>
                </c:pt>
                <c:pt idx="88">
                  <c:v>53487.011630911999</c:v>
                </c:pt>
                <c:pt idx="89">
                  <c:v>51057.989860817601</c:v>
                </c:pt>
                <c:pt idx="90">
                  <c:v>43143.516839639997</c:v>
                </c:pt>
                <c:pt idx="91">
                  <c:v>39397.183688741599</c:v>
                </c:pt>
                <c:pt idx="92">
                  <c:v>49233.124694932398</c:v>
                </c:pt>
                <c:pt idx="93">
                  <c:v>50194.9228802453</c:v>
                </c:pt>
                <c:pt idx="94">
                  <c:v>53190.530537925697</c:v>
                </c:pt>
                <c:pt idx="95">
                  <c:v>66571.978623813004</c:v>
                </c:pt>
                <c:pt idx="96">
                  <c:v>70511.883274464402</c:v>
                </c:pt>
                <c:pt idx="97">
                  <c:v>58184.710198697503</c:v>
                </c:pt>
              </c:numCache>
            </c:numRef>
          </c:yVal>
          <c:smooth val="1"/>
        </c:ser>
        <c:ser>
          <c:idx val="1"/>
          <c:order val="2"/>
          <c:tx>
            <c:v>Phrase 5 (SEAIR)</c:v>
          </c:tx>
          <c:spPr>
            <a:ln w="19050">
              <a:solidFill>
                <a:schemeClr val="accent6">
                  <a:shade val="76000"/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巴西!$A$259:$A$356</c:f>
              <c:numCache>
                <c:formatCode>m/d/yyyy</c:formatCode>
                <c:ptCount val="98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44149</c:v>
                </c:pt>
                <c:pt idx="6">
                  <c:v>44150</c:v>
                </c:pt>
                <c:pt idx="7">
                  <c:v>44151</c:v>
                </c:pt>
                <c:pt idx="8">
                  <c:v>44152</c:v>
                </c:pt>
                <c:pt idx="9">
                  <c:v>44153</c:v>
                </c:pt>
                <c:pt idx="10">
                  <c:v>44154</c:v>
                </c:pt>
                <c:pt idx="11">
                  <c:v>44155</c:v>
                </c:pt>
                <c:pt idx="12">
                  <c:v>44156</c:v>
                </c:pt>
                <c:pt idx="13">
                  <c:v>44157</c:v>
                </c:pt>
                <c:pt idx="14">
                  <c:v>44158</c:v>
                </c:pt>
                <c:pt idx="15">
                  <c:v>44159</c:v>
                </c:pt>
                <c:pt idx="16">
                  <c:v>44160</c:v>
                </c:pt>
                <c:pt idx="17">
                  <c:v>44161</c:v>
                </c:pt>
                <c:pt idx="18">
                  <c:v>44162</c:v>
                </c:pt>
                <c:pt idx="19">
                  <c:v>44163</c:v>
                </c:pt>
                <c:pt idx="20">
                  <c:v>44164</c:v>
                </c:pt>
                <c:pt idx="21">
                  <c:v>44165</c:v>
                </c:pt>
                <c:pt idx="22">
                  <c:v>44166</c:v>
                </c:pt>
                <c:pt idx="23">
                  <c:v>44167</c:v>
                </c:pt>
                <c:pt idx="24">
                  <c:v>44168</c:v>
                </c:pt>
                <c:pt idx="25">
                  <c:v>44169</c:v>
                </c:pt>
                <c:pt idx="26">
                  <c:v>44170</c:v>
                </c:pt>
                <c:pt idx="27">
                  <c:v>44171</c:v>
                </c:pt>
                <c:pt idx="28">
                  <c:v>44172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44178</c:v>
                </c:pt>
                <c:pt idx="35">
                  <c:v>44179</c:v>
                </c:pt>
                <c:pt idx="36">
                  <c:v>44180</c:v>
                </c:pt>
                <c:pt idx="37">
                  <c:v>44181</c:v>
                </c:pt>
                <c:pt idx="38">
                  <c:v>44182</c:v>
                </c:pt>
                <c:pt idx="39">
                  <c:v>44183</c:v>
                </c:pt>
                <c:pt idx="40">
                  <c:v>44184</c:v>
                </c:pt>
                <c:pt idx="41">
                  <c:v>44185</c:v>
                </c:pt>
                <c:pt idx="42">
                  <c:v>44186</c:v>
                </c:pt>
                <c:pt idx="43">
                  <c:v>44187</c:v>
                </c:pt>
                <c:pt idx="44">
                  <c:v>44188</c:v>
                </c:pt>
                <c:pt idx="45">
                  <c:v>44189</c:v>
                </c:pt>
                <c:pt idx="46">
                  <c:v>44190</c:v>
                </c:pt>
                <c:pt idx="47">
                  <c:v>44191</c:v>
                </c:pt>
                <c:pt idx="48">
                  <c:v>44192</c:v>
                </c:pt>
                <c:pt idx="49">
                  <c:v>44193</c:v>
                </c:pt>
                <c:pt idx="50">
                  <c:v>44194</c:v>
                </c:pt>
                <c:pt idx="51">
                  <c:v>44195</c:v>
                </c:pt>
                <c:pt idx="52">
                  <c:v>44196</c:v>
                </c:pt>
                <c:pt idx="53">
                  <c:v>44197</c:v>
                </c:pt>
                <c:pt idx="54">
                  <c:v>44198</c:v>
                </c:pt>
                <c:pt idx="55">
                  <c:v>44199</c:v>
                </c:pt>
                <c:pt idx="56">
                  <c:v>44200</c:v>
                </c:pt>
                <c:pt idx="57">
                  <c:v>44201</c:v>
                </c:pt>
                <c:pt idx="58">
                  <c:v>44202</c:v>
                </c:pt>
                <c:pt idx="59">
                  <c:v>44203</c:v>
                </c:pt>
                <c:pt idx="60">
                  <c:v>44204</c:v>
                </c:pt>
                <c:pt idx="61">
                  <c:v>44205</c:v>
                </c:pt>
                <c:pt idx="62">
                  <c:v>44206</c:v>
                </c:pt>
                <c:pt idx="63">
                  <c:v>44207</c:v>
                </c:pt>
                <c:pt idx="64">
                  <c:v>44208</c:v>
                </c:pt>
                <c:pt idx="65">
                  <c:v>44209</c:v>
                </c:pt>
                <c:pt idx="66">
                  <c:v>44210</c:v>
                </c:pt>
                <c:pt idx="67">
                  <c:v>44211</c:v>
                </c:pt>
                <c:pt idx="68">
                  <c:v>44212</c:v>
                </c:pt>
                <c:pt idx="69">
                  <c:v>44213</c:v>
                </c:pt>
                <c:pt idx="70">
                  <c:v>44214</c:v>
                </c:pt>
                <c:pt idx="71">
                  <c:v>44215</c:v>
                </c:pt>
                <c:pt idx="72">
                  <c:v>44216</c:v>
                </c:pt>
                <c:pt idx="73">
                  <c:v>44217</c:v>
                </c:pt>
                <c:pt idx="74">
                  <c:v>44218</c:v>
                </c:pt>
                <c:pt idx="75">
                  <c:v>44219</c:v>
                </c:pt>
                <c:pt idx="76">
                  <c:v>44220</c:v>
                </c:pt>
                <c:pt idx="77">
                  <c:v>44221</c:v>
                </c:pt>
                <c:pt idx="78">
                  <c:v>44222</c:v>
                </c:pt>
                <c:pt idx="79">
                  <c:v>44223</c:v>
                </c:pt>
                <c:pt idx="80">
                  <c:v>44224</c:v>
                </c:pt>
                <c:pt idx="81">
                  <c:v>44225</c:v>
                </c:pt>
                <c:pt idx="82">
                  <c:v>44226</c:v>
                </c:pt>
                <c:pt idx="83">
                  <c:v>44227</c:v>
                </c:pt>
                <c:pt idx="84">
                  <c:v>44228</c:v>
                </c:pt>
                <c:pt idx="85">
                  <c:v>44229</c:v>
                </c:pt>
                <c:pt idx="86">
                  <c:v>44230</c:v>
                </c:pt>
                <c:pt idx="87">
                  <c:v>44231</c:v>
                </c:pt>
                <c:pt idx="88">
                  <c:v>44232</c:v>
                </c:pt>
                <c:pt idx="89">
                  <c:v>44233</c:v>
                </c:pt>
                <c:pt idx="90">
                  <c:v>44234</c:v>
                </c:pt>
                <c:pt idx="91">
                  <c:v>44235</c:v>
                </c:pt>
                <c:pt idx="92">
                  <c:v>44236</c:v>
                </c:pt>
                <c:pt idx="93">
                  <c:v>44237</c:v>
                </c:pt>
                <c:pt idx="94">
                  <c:v>44238</c:v>
                </c:pt>
                <c:pt idx="95">
                  <c:v>44239</c:v>
                </c:pt>
                <c:pt idx="96">
                  <c:v>44240</c:v>
                </c:pt>
                <c:pt idx="97">
                  <c:v>44241</c:v>
                </c:pt>
              </c:numCache>
            </c:numRef>
          </c:xVal>
          <c:yVal>
            <c:numRef>
              <c:f>巴西!$M$259:$M$356</c:f>
              <c:numCache>
                <c:formatCode>General</c:formatCode>
                <c:ptCount val="98"/>
                <c:pt idx="0">
                  <c:v>17221.6804830213</c:v>
                </c:pt>
                <c:pt idx="1">
                  <c:v>17046.3162815545</c:v>
                </c:pt>
                <c:pt idx="2">
                  <c:v>21884.377845164701</c:v>
                </c:pt>
                <c:pt idx="3">
                  <c:v>26297.197404666</c:v>
                </c:pt>
                <c:pt idx="4">
                  <c:v>28994.7354425347</c:v>
                </c:pt>
                <c:pt idx="5">
                  <c:v>32249.991400227002</c:v>
                </c:pt>
                <c:pt idx="6">
                  <c:v>34295.338153683697</c:v>
                </c:pt>
                <c:pt idx="7">
                  <c:v>36045.8884491442</c:v>
                </c:pt>
                <c:pt idx="8">
                  <c:v>37819.817429647701</c:v>
                </c:pt>
                <c:pt idx="9">
                  <c:v>38067.636198525899</c:v>
                </c:pt>
                <c:pt idx="10">
                  <c:v>39110.463984010203</c:v>
                </c:pt>
                <c:pt idx="11">
                  <c:v>39613.560952054897</c:v>
                </c:pt>
                <c:pt idx="12">
                  <c:v>39733.304106437499</c:v>
                </c:pt>
                <c:pt idx="13">
                  <c:v>40535.518173601202</c:v>
                </c:pt>
                <c:pt idx="14">
                  <c:v>40835.895269190798</c:v>
                </c:pt>
                <c:pt idx="15">
                  <c:v>41119.371969660897</c:v>
                </c:pt>
                <c:pt idx="16">
                  <c:v>40830.927541671299</c:v>
                </c:pt>
                <c:pt idx="17">
                  <c:v>40709.300204519699</c:v>
                </c:pt>
                <c:pt idx="18">
                  <c:v>40256.289300696502</c:v>
                </c:pt>
                <c:pt idx="19">
                  <c:v>39709.639462172599</c:v>
                </c:pt>
                <c:pt idx="20">
                  <c:v>39402.938303158597</c:v>
                </c:pt>
                <c:pt idx="21">
                  <c:v>40102.937859522499</c:v>
                </c:pt>
                <c:pt idx="22">
                  <c:v>40206.728424913003</c:v>
                </c:pt>
                <c:pt idx="23">
                  <c:v>39156.409495611602</c:v>
                </c:pt>
                <c:pt idx="24">
                  <c:v>39225.808823380801</c:v>
                </c:pt>
                <c:pt idx="25">
                  <c:v>39448.067688388503</c:v>
                </c:pt>
                <c:pt idx="26">
                  <c:v>39259.595618584797</c:v>
                </c:pt>
                <c:pt idx="27">
                  <c:v>39184.803500333401</c:v>
                </c:pt>
                <c:pt idx="28">
                  <c:v>39603.3964407932</c:v>
                </c:pt>
                <c:pt idx="29">
                  <c:v>39658.281849140803</c:v>
                </c:pt>
                <c:pt idx="30">
                  <c:v>38899.678572433302</c:v>
                </c:pt>
                <c:pt idx="31">
                  <c:v>38570.066854171397</c:v>
                </c:pt>
                <c:pt idx="32">
                  <c:v>38499.859919183902</c:v>
                </c:pt>
                <c:pt idx="33">
                  <c:v>38393.118849526501</c:v>
                </c:pt>
                <c:pt idx="34">
                  <c:v>37860.7193435031</c:v>
                </c:pt>
                <c:pt idx="35">
                  <c:v>37927.523105065702</c:v>
                </c:pt>
                <c:pt idx="36">
                  <c:v>38378.391719508203</c:v>
                </c:pt>
                <c:pt idx="37">
                  <c:v>37922.410621173301</c:v>
                </c:pt>
                <c:pt idx="38">
                  <c:v>37182.499492765397</c:v>
                </c:pt>
                <c:pt idx="39">
                  <c:v>36925.6936635487</c:v>
                </c:pt>
                <c:pt idx="40">
                  <c:v>36814.861844838102</c:v>
                </c:pt>
                <c:pt idx="41">
                  <c:v>36670.801478910798</c:v>
                </c:pt>
                <c:pt idx="42">
                  <c:v>36940.937193204598</c:v>
                </c:pt>
                <c:pt idx="43">
                  <c:v>37101.083033585703</c:v>
                </c:pt>
                <c:pt idx="44">
                  <c:v>36607.381233099397</c:v>
                </c:pt>
                <c:pt idx="45">
                  <c:v>36953.244600834303</c:v>
                </c:pt>
                <c:pt idx="46">
                  <c:v>36759.9491265783</c:v>
                </c:pt>
                <c:pt idx="47">
                  <c:v>36854.447965900203</c:v>
                </c:pt>
                <c:pt idx="48">
                  <c:v>36795.812598605102</c:v>
                </c:pt>
                <c:pt idx="49">
                  <c:v>36658.098052457703</c:v>
                </c:pt>
                <c:pt idx="50">
                  <c:v>36551.830771938701</c:v>
                </c:pt>
                <c:pt idx="51">
                  <c:v>35761.086826871397</c:v>
                </c:pt>
                <c:pt idx="52">
                  <c:v>35692.883826836398</c:v>
                </c:pt>
                <c:pt idx="53">
                  <c:v>36127.918389127</c:v>
                </c:pt>
                <c:pt idx="54">
                  <c:v>37151.437232161203</c:v>
                </c:pt>
                <c:pt idx="55">
                  <c:v>39265.442385778901</c:v>
                </c:pt>
                <c:pt idx="56">
                  <c:v>42150.079820903004</c:v>
                </c:pt>
                <c:pt idx="57">
                  <c:v>45193.868294187101</c:v>
                </c:pt>
                <c:pt idx="58">
                  <c:v>47400.989625827198</c:v>
                </c:pt>
                <c:pt idx="59">
                  <c:v>49051.017338792</c:v>
                </c:pt>
                <c:pt idx="60">
                  <c:v>50458.4545005205</c:v>
                </c:pt>
                <c:pt idx="61">
                  <c:v>52036.074918637503</c:v>
                </c:pt>
                <c:pt idx="62">
                  <c:v>53011.119755299398</c:v>
                </c:pt>
                <c:pt idx="63">
                  <c:v>53925.459957300001</c:v>
                </c:pt>
                <c:pt idx="64">
                  <c:v>54533.196853545203</c:v>
                </c:pt>
                <c:pt idx="65">
                  <c:v>54118.2923644025</c:v>
                </c:pt>
                <c:pt idx="66">
                  <c:v>53652.804573043002</c:v>
                </c:pt>
                <c:pt idx="67">
                  <c:v>54039.490125990997</c:v>
                </c:pt>
                <c:pt idx="68">
                  <c:v>53904.074443441299</c:v>
                </c:pt>
                <c:pt idx="69">
                  <c:v>52784.446102104201</c:v>
                </c:pt>
                <c:pt idx="70">
                  <c:v>53304.8086476518</c:v>
                </c:pt>
                <c:pt idx="71">
                  <c:v>53876.820317764897</c:v>
                </c:pt>
                <c:pt idx="72">
                  <c:v>53191.373285734502</c:v>
                </c:pt>
                <c:pt idx="73">
                  <c:v>52848.8860386058</c:v>
                </c:pt>
                <c:pt idx="74">
                  <c:v>52554.633563618598</c:v>
                </c:pt>
                <c:pt idx="75">
                  <c:v>52008.630027586798</c:v>
                </c:pt>
                <c:pt idx="76">
                  <c:v>51591.360252894803</c:v>
                </c:pt>
                <c:pt idx="77">
                  <c:v>51293.564506589297</c:v>
                </c:pt>
                <c:pt idx="78">
                  <c:v>51268.058180683998</c:v>
                </c:pt>
                <c:pt idx="79">
                  <c:v>50746.423446734603</c:v>
                </c:pt>
                <c:pt idx="80">
                  <c:v>49488.313217506497</c:v>
                </c:pt>
                <c:pt idx="81">
                  <c:v>48952.960626457098</c:v>
                </c:pt>
                <c:pt idx="82">
                  <c:v>48997.908552237801</c:v>
                </c:pt>
                <c:pt idx="83">
                  <c:v>48263.912083629701</c:v>
                </c:pt>
                <c:pt idx="84">
                  <c:v>47866.406463512503</c:v>
                </c:pt>
                <c:pt idx="85">
                  <c:v>48826.288514450003</c:v>
                </c:pt>
                <c:pt idx="86">
                  <c:v>48045.047278959901</c:v>
                </c:pt>
                <c:pt idx="87">
                  <c:v>47187.158402651599</c:v>
                </c:pt>
                <c:pt idx="88">
                  <c:v>46956.098863662402</c:v>
                </c:pt>
                <c:pt idx="89">
                  <c:v>47183.6468486878</c:v>
                </c:pt>
                <c:pt idx="90">
                  <c:v>47084.856181040101</c:v>
                </c:pt>
                <c:pt idx="91">
                  <c:v>47183.674511121499</c:v>
                </c:pt>
                <c:pt idx="92">
                  <c:v>47116.503810380302</c:v>
                </c:pt>
                <c:pt idx="93">
                  <c:v>46399.7628302593</c:v>
                </c:pt>
                <c:pt idx="94">
                  <c:v>45994.066458700298</c:v>
                </c:pt>
                <c:pt idx="95">
                  <c:v>45553.849188704997</c:v>
                </c:pt>
                <c:pt idx="96">
                  <c:v>44666.7822326229</c:v>
                </c:pt>
                <c:pt idx="97">
                  <c:v>44147.224582749703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3152"/>
        <c:axId val="154553728"/>
      </c:scatterChart>
      <c:valAx>
        <c:axId val="154553152"/>
        <c:scaling>
          <c:orientation val="minMax"/>
          <c:max val="44242"/>
          <c:min val="4414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4553728"/>
        <c:crosses val="autoZero"/>
        <c:crossBetween val="midCat"/>
        <c:majorUnit val="16"/>
      </c:valAx>
      <c:valAx>
        <c:axId val="154553728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4553152"/>
        <c:crosses val="autoZero"/>
        <c:crossBetween val="midCat"/>
        <c:dispUnits>
          <c:builtInUnit val="tenThousands"/>
          <c:dispUnitsLbl>
            <c:layout>
              <c:manualLayout>
                <c:xMode val="edge"/>
                <c:yMode val="edge"/>
                <c:x val="7.8109743842840751E-2"/>
                <c:y val="2.2684738841944082E-3"/>
              </c:manualLayout>
            </c:layout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7.839988235662769E-2"/>
          <c:y val="6.9205601269583819E-2"/>
          <c:w val="0.35794476436412492"/>
          <c:h val="0.2441456525842602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01187906912705E-2"/>
          <c:y val="6.5289420195376008E-2"/>
          <c:w val="0.82763864306784662"/>
          <c:h val="0.79018424261328191"/>
        </c:manualLayout>
      </c:layout>
      <c:scatterChart>
        <c:scatterStyle val="lineMarker"/>
        <c:varyColors val="0"/>
        <c:ser>
          <c:idx val="1"/>
          <c:order val="0"/>
          <c:tx>
            <c:v>Phrase 8 (SEAIR)</c:v>
          </c:tx>
          <c:spPr>
            <a:ln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巴西!$A$429:$A$484</c:f>
              <c:numCache>
                <c:formatCode>m/d/yyyy</c:formatCode>
                <c:ptCount val="56"/>
                <c:pt idx="0">
                  <c:v>44314</c:v>
                </c:pt>
                <c:pt idx="1">
                  <c:v>44315</c:v>
                </c:pt>
                <c:pt idx="2">
                  <c:v>44316</c:v>
                </c:pt>
                <c:pt idx="3">
                  <c:v>44317</c:v>
                </c:pt>
                <c:pt idx="4">
                  <c:v>44318</c:v>
                </c:pt>
                <c:pt idx="5">
                  <c:v>44319</c:v>
                </c:pt>
                <c:pt idx="6">
                  <c:v>44320</c:v>
                </c:pt>
                <c:pt idx="7">
                  <c:v>44321</c:v>
                </c:pt>
                <c:pt idx="8">
                  <c:v>44322</c:v>
                </c:pt>
                <c:pt idx="9">
                  <c:v>44323</c:v>
                </c:pt>
                <c:pt idx="10">
                  <c:v>44324</c:v>
                </c:pt>
                <c:pt idx="11">
                  <c:v>44325</c:v>
                </c:pt>
                <c:pt idx="12">
                  <c:v>44326</c:v>
                </c:pt>
                <c:pt idx="13">
                  <c:v>44327</c:v>
                </c:pt>
                <c:pt idx="14">
                  <c:v>44328</c:v>
                </c:pt>
                <c:pt idx="15">
                  <c:v>44329</c:v>
                </c:pt>
                <c:pt idx="16">
                  <c:v>44330</c:v>
                </c:pt>
                <c:pt idx="17">
                  <c:v>44331</c:v>
                </c:pt>
                <c:pt idx="18">
                  <c:v>44332</c:v>
                </c:pt>
                <c:pt idx="19">
                  <c:v>44333</c:v>
                </c:pt>
                <c:pt idx="20">
                  <c:v>44334</c:v>
                </c:pt>
                <c:pt idx="21">
                  <c:v>44335</c:v>
                </c:pt>
                <c:pt idx="22">
                  <c:v>44336</c:v>
                </c:pt>
                <c:pt idx="23">
                  <c:v>44337</c:v>
                </c:pt>
                <c:pt idx="24">
                  <c:v>44338</c:v>
                </c:pt>
                <c:pt idx="25">
                  <c:v>44339</c:v>
                </c:pt>
                <c:pt idx="26">
                  <c:v>44340</c:v>
                </c:pt>
                <c:pt idx="27">
                  <c:v>44341</c:v>
                </c:pt>
                <c:pt idx="28">
                  <c:v>44342</c:v>
                </c:pt>
                <c:pt idx="29">
                  <c:v>44343</c:v>
                </c:pt>
                <c:pt idx="30">
                  <c:v>44344</c:v>
                </c:pt>
                <c:pt idx="31">
                  <c:v>44345</c:v>
                </c:pt>
                <c:pt idx="32">
                  <c:v>44346</c:v>
                </c:pt>
                <c:pt idx="33">
                  <c:v>44347</c:v>
                </c:pt>
                <c:pt idx="34">
                  <c:v>44348</c:v>
                </c:pt>
                <c:pt idx="35">
                  <c:v>44349</c:v>
                </c:pt>
                <c:pt idx="36">
                  <c:v>44350</c:v>
                </c:pt>
                <c:pt idx="37">
                  <c:v>44351</c:v>
                </c:pt>
                <c:pt idx="38">
                  <c:v>44352</c:v>
                </c:pt>
                <c:pt idx="39">
                  <c:v>44353</c:v>
                </c:pt>
                <c:pt idx="40">
                  <c:v>44354</c:v>
                </c:pt>
                <c:pt idx="41">
                  <c:v>44355</c:v>
                </c:pt>
                <c:pt idx="42">
                  <c:v>44356</c:v>
                </c:pt>
                <c:pt idx="43">
                  <c:v>44357</c:v>
                </c:pt>
                <c:pt idx="44">
                  <c:v>44358</c:v>
                </c:pt>
                <c:pt idx="45">
                  <c:v>44359</c:v>
                </c:pt>
                <c:pt idx="46">
                  <c:v>44360</c:v>
                </c:pt>
                <c:pt idx="47">
                  <c:v>44361</c:v>
                </c:pt>
                <c:pt idx="48">
                  <c:v>44362</c:v>
                </c:pt>
                <c:pt idx="49">
                  <c:v>44363</c:v>
                </c:pt>
                <c:pt idx="50">
                  <c:v>44364</c:v>
                </c:pt>
                <c:pt idx="51">
                  <c:v>44365</c:v>
                </c:pt>
                <c:pt idx="52">
                  <c:v>44366</c:v>
                </c:pt>
                <c:pt idx="53">
                  <c:v>44367</c:v>
                </c:pt>
                <c:pt idx="54">
                  <c:v>44368</c:v>
                </c:pt>
                <c:pt idx="55">
                  <c:v>44369</c:v>
                </c:pt>
              </c:numCache>
            </c:numRef>
          </c:xVal>
          <c:yVal>
            <c:numRef>
              <c:f>巴西!$M$429:$M$484</c:f>
              <c:numCache>
                <c:formatCode>General</c:formatCode>
                <c:ptCount val="56"/>
                <c:pt idx="0">
                  <c:v>54834.395479999999</c:v>
                </c:pt>
                <c:pt idx="1">
                  <c:v>55909.652517501301</c:v>
                </c:pt>
                <c:pt idx="2">
                  <c:v>52284.962203072799</c:v>
                </c:pt>
                <c:pt idx="3">
                  <c:v>56712.9828841001</c:v>
                </c:pt>
                <c:pt idx="4">
                  <c:v>59250.165358323298</c:v>
                </c:pt>
                <c:pt idx="5">
                  <c:v>61311.981573814301</c:v>
                </c:pt>
                <c:pt idx="6">
                  <c:v>62857.978336503402</c:v>
                </c:pt>
                <c:pt idx="7">
                  <c:v>63724.140430937703</c:v>
                </c:pt>
                <c:pt idx="8">
                  <c:v>64564.012225119099</c:v>
                </c:pt>
                <c:pt idx="9">
                  <c:v>65015.107578387797</c:v>
                </c:pt>
                <c:pt idx="10">
                  <c:v>65643.010196797099</c:v>
                </c:pt>
                <c:pt idx="11">
                  <c:v>66365.773051890603</c:v>
                </c:pt>
                <c:pt idx="12">
                  <c:v>66606.193574725199</c:v>
                </c:pt>
                <c:pt idx="13">
                  <c:v>66817.287521877603</c:v>
                </c:pt>
                <c:pt idx="14">
                  <c:v>66577.733129033106</c:v>
                </c:pt>
                <c:pt idx="15">
                  <c:v>66373.481101841098</c:v>
                </c:pt>
                <c:pt idx="16">
                  <c:v>66481.964183478995</c:v>
                </c:pt>
                <c:pt idx="17">
                  <c:v>66678.3312402312</c:v>
                </c:pt>
                <c:pt idx="18">
                  <c:v>66500.150901486006</c:v>
                </c:pt>
                <c:pt idx="19">
                  <c:v>66330.047680418298</c:v>
                </c:pt>
                <c:pt idx="20">
                  <c:v>66349.061774998801</c:v>
                </c:pt>
                <c:pt idx="21">
                  <c:v>65833.501572371402</c:v>
                </c:pt>
                <c:pt idx="22">
                  <c:v>65981.364682206797</c:v>
                </c:pt>
                <c:pt idx="23">
                  <c:v>65491.687363978002</c:v>
                </c:pt>
                <c:pt idx="24">
                  <c:v>65121.855988280702</c:v>
                </c:pt>
                <c:pt idx="25">
                  <c:v>64582.559567425997</c:v>
                </c:pt>
                <c:pt idx="26">
                  <c:v>65127.0342296909</c:v>
                </c:pt>
                <c:pt idx="27">
                  <c:v>65339.794192821697</c:v>
                </c:pt>
                <c:pt idx="28">
                  <c:v>64923.6386190579</c:v>
                </c:pt>
                <c:pt idx="29">
                  <c:v>64168.443263137699</c:v>
                </c:pt>
                <c:pt idx="30">
                  <c:v>64088.275793975401</c:v>
                </c:pt>
                <c:pt idx="31">
                  <c:v>64004.144178558803</c:v>
                </c:pt>
                <c:pt idx="32">
                  <c:v>63962.6103998529</c:v>
                </c:pt>
                <c:pt idx="33">
                  <c:v>64287.258474679998</c:v>
                </c:pt>
                <c:pt idx="34">
                  <c:v>64043.5198796693</c:v>
                </c:pt>
                <c:pt idx="35">
                  <c:v>63747.131231943902</c:v>
                </c:pt>
                <c:pt idx="36">
                  <c:v>63439.672385439197</c:v>
                </c:pt>
                <c:pt idx="37">
                  <c:v>63109.684228721002</c:v>
                </c:pt>
                <c:pt idx="38">
                  <c:v>63088.798345430201</c:v>
                </c:pt>
                <c:pt idx="39">
                  <c:v>62961.186520228599</c:v>
                </c:pt>
                <c:pt idx="40">
                  <c:v>62905.387468630499</c:v>
                </c:pt>
                <c:pt idx="41">
                  <c:v>62814.764397892803</c:v>
                </c:pt>
                <c:pt idx="42">
                  <c:v>62610.0439716822</c:v>
                </c:pt>
                <c:pt idx="43">
                  <c:v>62431.127147281899</c:v>
                </c:pt>
                <c:pt idx="44">
                  <c:v>62156.183488567702</c:v>
                </c:pt>
                <c:pt idx="45">
                  <c:v>61922.764395364102</c:v>
                </c:pt>
                <c:pt idx="46">
                  <c:v>61947.569176077297</c:v>
                </c:pt>
                <c:pt idx="47">
                  <c:v>61781.467007359301</c:v>
                </c:pt>
                <c:pt idx="48">
                  <c:v>61940.999448720497</c:v>
                </c:pt>
                <c:pt idx="49">
                  <c:v>61455.040621575601</c:v>
                </c:pt>
                <c:pt idx="50">
                  <c:v>61214.4306312279</c:v>
                </c:pt>
                <c:pt idx="51">
                  <c:v>61620.361705802497</c:v>
                </c:pt>
                <c:pt idx="52">
                  <c:v>62010.663132482303</c:v>
                </c:pt>
                <c:pt idx="53">
                  <c:v>63568.778994458902</c:v>
                </c:pt>
                <c:pt idx="54">
                  <c:v>68343.488508503797</c:v>
                </c:pt>
                <c:pt idx="55">
                  <c:v>81240.632970297302</c:v>
                </c:pt>
              </c:numCache>
            </c:numRef>
          </c:yVal>
          <c:smooth val="1"/>
        </c:ser>
        <c:ser>
          <c:idx val="9"/>
          <c:order val="1"/>
          <c:tx>
            <c:v>Phase 8 (IR)</c:v>
          </c:tx>
          <c:spPr>
            <a:ln w="19050"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巴西!$A$429:$A$485</c:f>
              <c:numCache>
                <c:formatCode>m/d/yyyy</c:formatCode>
                <c:ptCount val="57"/>
                <c:pt idx="0">
                  <c:v>44314</c:v>
                </c:pt>
                <c:pt idx="1">
                  <c:v>44315</c:v>
                </c:pt>
                <c:pt idx="2">
                  <c:v>44316</c:v>
                </c:pt>
                <c:pt idx="3">
                  <c:v>44317</c:v>
                </c:pt>
                <c:pt idx="4">
                  <c:v>44318</c:v>
                </c:pt>
                <c:pt idx="5">
                  <c:v>44319</c:v>
                </c:pt>
                <c:pt idx="6">
                  <c:v>44320</c:v>
                </c:pt>
                <c:pt idx="7">
                  <c:v>44321</c:v>
                </c:pt>
                <c:pt idx="8">
                  <c:v>44322</c:v>
                </c:pt>
                <c:pt idx="9">
                  <c:v>44323</c:v>
                </c:pt>
                <c:pt idx="10">
                  <c:v>44324</c:v>
                </c:pt>
                <c:pt idx="11">
                  <c:v>44325</c:v>
                </c:pt>
                <c:pt idx="12">
                  <c:v>44326</c:v>
                </c:pt>
                <c:pt idx="13">
                  <c:v>44327</c:v>
                </c:pt>
                <c:pt idx="14">
                  <c:v>44328</c:v>
                </c:pt>
                <c:pt idx="15">
                  <c:v>44329</c:v>
                </c:pt>
                <c:pt idx="16">
                  <c:v>44330</c:v>
                </c:pt>
                <c:pt idx="17">
                  <c:v>44331</c:v>
                </c:pt>
                <c:pt idx="18">
                  <c:v>44332</c:v>
                </c:pt>
                <c:pt idx="19">
                  <c:v>44333</c:v>
                </c:pt>
                <c:pt idx="20">
                  <c:v>44334</c:v>
                </c:pt>
                <c:pt idx="21">
                  <c:v>44335</c:v>
                </c:pt>
                <c:pt idx="22">
                  <c:v>44336</c:v>
                </c:pt>
                <c:pt idx="23">
                  <c:v>44337</c:v>
                </c:pt>
                <c:pt idx="24">
                  <c:v>44338</c:v>
                </c:pt>
                <c:pt idx="25">
                  <c:v>44339</c:v>
                </c:pt>
                <c:pt idx="26">
                  <c:v>44340</c:v>
                </c:pt>
                <c:pt idx="27">
                  <c:v>44341</c:v>
                </c:pt>
                <c:pt idx="28">
                  <c:v>44342</c:v>
                </c:pt>
                <c:pt idx="29">
                  <c:v>44343</c:v>
                </c:pt>
                <c:pt idx="30">
                  <c:v>44344</c:v>
                </c:pt>
                <c:pt idx="31">
                  <c:v>44345</c:v>
                </c:pt>
                <c:pt idx="32">
                  <c:v>44346</c:v>
                </c:pt>
                <c:pt idx="33">
                  <c:v>44347</c:v>
                </c:pt>
                <c:pt idx="34">
                  <c:v>44348</c:v>
                </c:pt>
                <c:pt idx="35">
                  <c:v>44349</c:v>
                </c:pt>
                <c:pt idx="36">
                  <c:v>44350</c:v>
                </c:pt>
                <c:pt idx="37">
                  <c:v>44351</c:v>
                </c:pt>
                <c:pt idx="38">
                  <c:v>44352</c:v>
                </c:pt>
                <c:pt idx="39">
                  <c:v>44353</c:v>
                </c:pt>
                <c:pt idx="40">
                  <c:v>44354</c:v>
                </c:pt>
                <c:pt idx="41">
                  <c:v>44355</c:v>
                </c:pt>
                <c:pt idx="42">
                  <c:v>44356</c:v>
                </c:pt>
                <c:pt idx="43">
                  <c:v>44357</c:v>
                </c:pt>
                <c:pt idx="44">
                  <c:v>44358</c:v>
                </c:pt>
                <c:pt idx="45">
                  <c:v>44359</c:v>
                </c:pt>
                <c:pt idx="46">
                  <c:v>44360</c:v>
                </c:pt>
                <c:pt idx="47">
                  <c:v>44361</c:v>
                </c:pt>
                <c:pt idx="48">
                  <c:v>44362</c:v>
                </c:pt>
                <c:pt idx="49">
                  <c:v>44363</c:v>
                </c:pt>
                <c:pt idx="50">
                  <c:v>44364</c:v>
                </c:pt>
                <c:pt idx="51">
                  <c:v>44365</c:v>
                </c:pt>
                <c:pt idx="52">
                  <c:v>44366</c:v>
                </c:pt>
                <c:pt idx="53">
                  <c:v>44367</c:v>
                </c:pt>
                <c:pt idx="54">
                  <c:v>44368</c:v>
                </c:pt>
                <c:pt idx="55">
                  <c:v>44369</c:v>
                </c:pt>
                <c:pt idx="56">
                  <c:v>44370</c:v>
                </c:pt>
              </c:numCache>
            </c:numRef>
          </c:xVal>
          <c:yVal>
            <c:numRef>
              <c:f>巴西!$K$429:$K$484</c:f>
              <c:numCache>
                <c:formatCode>General</c:formatCode>
                <c:ptCount val="56"/>
                <c:pt idx="0">
                  <c:v>57910.493404980101</c:v>
                </c:pt>
                <c:pt idx="1">
                  <c:v>50634.925162194399</c:v>
                </c:pt>
                <c:pt idx="2">
                  <c:v>47739.829916137598</c:v>
                </c:pt>
                <c:pt idx="3">
                  <c:v>47909.708326571701</c:v>
                </c:pt>
                <c:pt idx="4">
                  <c:v>47656.245608357698</c:v>
                </c:pt>
                <c:pt idx="5">
                  <c:v>48037.051766828998</c:v>
                </c:pt>
                <c:pt idx="6">
                  <c:v>57671.251002352001</c:v>
                </c:pt>
                <c:pt idx="7">
                  <c:v>60202.382996343098</c:v>
                </c:pt>
                <c:pt idx="8">
                  <c:v>66496.6612759735</c:v>
                </c:pt>
                <c:pt idx="9">
                  <c:v>62852.108523751602</c:v>
                </c:pt>
                <c:pt idx="10">
                  <c:v>51039.249818399003</c:v>
                </c:pt>
                <c:pt idx="11">
                  <c:v>49336.613294862</c:v>
                </c:pt>
                <c:pt idx="12">
                  <c:v>47176.433931676103</c:v>
                </c:pt>
                <c:pt idx="13">
                  <c:v>55976.168396308298</c:v>
                </c:pt>
                <c:pt idx="14">
                  <c:v>63624.975635534603</c:v>
                </c:pt>
                <c:pt idx="15">
                  <c:v>60663.626086655102</c:v>
                </c:pt>
                <c:pt idx="16">
                  <c:v>52840.224598908899</c:v>
                </c:pt>
                <c:pt idx="17">
                  <c:v>54898.130683105803</c:v>
                </c:pt>
                <c:pt idx="18">
                  <c:v>57351.700809995098</c:v>
                </c:pt>
                <c:pt idx="19">
                  <c:v>53605.367574238502</c:v>
                </c:pt>
                <c:pt idx="20">
                  <c:v>64876.036863618298</c:v>
                </c:pt>
                <c:pt idx="21">
                  <c:v>57754.793232581098</c:v>
                </c:pt>
                <c:pt idx="22">
                  <c:v>67403.182337612496</c:v>
                </c:pt>
                <c:pt idx="23">
                  <c:v>75727.758580137001</c:v>
                </c:pt>
                <c:pt idx="24">
                  <c:v>89006.137645498005</c:v>
                </c:pt>
                <c:pt idx="25">
                  <c:v>68866.327700595502</c:v>
                </c:pt>
                <c:pt idx="26">
                  <c:v>54613.198584569996</c:v>
                </c:pt>
                <c:pt idx="27">
                  <c:v>61350.404164280597</c:v>
                </c:pt>
                <c:pt idx="28">
                  <c:v>81370.385845167693</c:v>
                </c:pt>
                <c:pt idx="29">
                  <c:v>81499.323237659293</c:v>
                </c:pt>
                <c:pt idx="30">
                  <c:v>78940.157528859898</c:v>
                </c:pt>
                <c:pt idx="31">
                  <c:v>74906.623481898903</c:v>
                </c:pt>
                <c:pt idx="32">
                  <c:v>58441.189099564603</c:v>
                </c:pt>
                <c:pt idx="33">
                  <c:v>59225.6857702915</c:v>
                </c:pt>
                <c:pt idx="34">
                  <c:v>63957.225094018999</c:v>
                </c:pt>
                <c:pt idx="35">
                  <c:v>69390.412460621694</c:v>
                </c:pt>
                <c:pt idx="36">
                  <c:v>75784.741414347402</c:v>
                </c:pt>
                <c:pt idx="37">
                  <c:v>71835.804833464703</c:v>
                </c:pt>
                <c:pt idx="38">
                  <c:v>70202.021060752304</c:v>
                </c:pt>
                <c:pt idx="39">
                  <c:v>66487.122932427999</c:v>
                </c:pt>
                <c:pt idx="40">
                  <c:v>63629.9416803637</c:v>
                </c:pt>
                <c:pt idx="41">
                  <c:v>64881.337769736303</c:v>
                </c:pt>
                <c:pt idx="42">
                  <c:v>65729.627757686001</c:v>
                </c:pt>
                <c:pt idx="43">
                  <c:v>69930.277913608006</c:v>
                </c:pt>
                <c:pt idx="44">
                  <c:v>73175.033794382398</c:v>
                </c:pt>
                <c:pt idx="45">
                  <c:v>67013.5383076734</c:v>
                </c:pt>
                <c:pt idx="46">
                  <c:v>66699.046567694095</c:v>
                </c:pt>
                <c:pt idx="47">
                  <c:v>55577.081385914396</c:v>
                </c:pt>
                <c:pt idx="48">
                  <c:v>67458.628441305002</c:v>
                </c:pt>
                <c:pt idx="49">
                  <c:v>75535.695942896797</c:v>
                </c:pt>
                <c:pt idx="50">
                  <c:v>64693.393945026997</c:v>
                </c:pt>
                <c:pt idx="51">
                  <c:v>68064.443845317597</c:v>
                </c:pt>
                <c:pt idx="52">
                  <c:v>72542.125268168893</c:v>
                </c:pt>
                <c:pt idx="53">
                  <c:v>71126.682506719095</c:v>
                </c:pt>
                <c:pt idx="54">
                  <c:v>64102.335552938297</c:v>
                </c:pt>
                <c:pt idx="55">
                  <c:v>77621.969482368906</c:v>
                </c:pt>
              </c:numCache>
            </c:numRef>
          </c:yVal>
          <c:smooth val="1"/>
        </c:ser>
        <c:ser>
          <c:idx val="0"/>
          <c:order val="2"/>
          <c:tx>
            <c:v>Actual data</c:v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巴西!$A$429:$A$485</c:f>
              <c:numCache>
                <c:formatCode>m/d/yyyy</c:formatCode>
                <c:ptCount val="57"/>
                <c:pt idx="0">
                  <c:v>44314</c:v>
                </c:pt>
                <c:pt idx="1">
                  <c:v>44315</c:v>
                </c:pt>
                <c:pt idx="2">
                  <c:v>44316</c:v>
                </c:pt>
                <c:pt idx="3">
                  <c:v>44317</c:v>
                </c:pt>
                <c:pt idx="4">
                  <c:v>44318</c:v>
                </c:pt>
                <c:pt idx="5">
                  <c:v>44319</c:v>
                </c:pt>
                <c:pt idx="6">
                  <c:v>44320</c:v>
                </c:pt>
                <c:pt idx="7">
                  <c:v>44321</c:v>
                </c:pt>
                <c:pt idx="8">
                  <c:v>44322</c:v>
                </c:pt>
                <c:pt idx="9">
                  <c:v>44323</c:v>
                </c:pt>
                <c:pt idx="10">
                  <c:v>44324</c:v>
                </c:pt>
                <c:pt idx="11">
                  <c:v>44325</c:v>
                </c:pt>
                <c:pt idx="12">
                  <c:v>44326</c:v>
                </c:pt>
                <c:pt idx="13">
                  <c:v>44327</c:v>
                </c:pt>
                <c:pt idx="14">
                  <c:v>44328</c:v>
                </c:pt>
                <c:pt idx="15">
                  <c:v>44329</c:v>
                </c:pt>
                <c:pt idx="16">
                  <c:v>44330</c:v>
                </c:pt>
                <c:pt idx="17">
                  <c:v>44331</c:v>
                </c:pt>
                <c:pt idx="18">
                  <c:v>44332</c:v>
                </c:pt>
                <c:pt idx="19">
                  <c:v>44333</c:v>
                </c:pt>
                <c:pt idx="20">
                  <c:v>44334</c:v>
                </c:pt>
                <c:pt idx="21">
                  <c:v>44335</c:v>
                </c:pt>
                <c:pt idx="22">
                  <c:v>44336</c:v>
                </c:pt>
                <c:pt idx="23">
                  <c:v>44337</c:v>
                </c:pt>
                <c:pt idx="24">
                  <c:v>44338</c:v>
                </c:pt>
                <c:pt idx="25">
                  <c:v>44339</c:v>
                </c:pt>
                <c:pt idx="26">
                  <c:v>44340</c:v>
                </c:pt>
                <c:pt idx="27">
                  <c:v>44341</c:v>
                </c:pt>
                <c:pt idx="28">
                  <c:v>44342</c:v>
                </c:pt>
                <c:pt idx="29">
                  <c:v>44343</c:v>
                </c:pt>
                <c:pt idx="30">
                  <c:v>44344</c:v>
                </c:pt>
                <c:pt idx="31">
                  <c:v>44345</c:v>
                </c:pt>
                <c:pt idx="32">
                  <c:v>44346</c:v>
                </c:pt>
                <c:pt idx="33">
                  <c:v>44347</c:v>
                </c:pt>
                <c:pt idx="34">
                  <c:v>44348</c:v>
                </c:pt>
                <c:pt idx="35">
                  <c:v>44349</c:v>
                </c:pt>
                <c:pt idx="36">
                  <c:v>44350</c:v>
                </c:pt>
                <c:pt idx="37">
                  <c:v>44351</c:v>
                </c:pt>
                <c:pt idx="38">
                  <c:v>44352</c:v>
                </c:pt>
                <c:pt idx="39">
                  <c:v>44353</c:v>
                </c:pt>
                <c:pt idx="40">
                  <c:v>44354</c:v>
                </c:pt>
                <c:pt idx="41">
                  <c:v>44355</c:v>
                </c:pt>
                <c:pt idx="42">
                  <c:v>44356</c:v>
                </c:pt>
                <c:pt idx="43">
                  <c:v>44357</c:v>
                </c:pt>
                <c:pt idx="44">
                  <c:v>44358</c:v>
                </c:pt>
                <c:pt idx="45">
                  <c:v>44359</c:v>
                </c:pt>
                <c:pt idx="46">
                  <c:v>44360</c:v>
                </c:pt>
                <c:pt idx="47">
                  <c:v>44361</c:v>
                </c:pt>
                <c:pt idx="48">
                  <c:v>44362</c:v>
                </c:pt>
                <c:pt idx="49">
                  <c:v>44363</c:v>
                </c:pt>
                <c:pt idx="50">
                  <c:v>44364</c:v>
                </c:pt>
                <c:pt idx="51">
                  <c:v>44365</c:v>
                </c:pt>
                <c:pt idx="52">
                  <c:v>44366</c:v>
                </c:pt>
                <c:pt idx="53">
                  <c:v>44367</c:v>
                </c:pt>
                <c:pt idx="54">
                  <c:v>44368</c:v>
                </c:pt>
                <c:pt idx="55">
                  <c:v>44369</c:v>
                </c:pt>
                <c:pt idx="56">
                  <c:v>44370</c:v>
                </c:pt>
              </c:numCache>
            </c:numRef>
          </c:xVal>
          <c:yVal>
            <c:numRef>
              <c:f>巴西!$F$429:$F$485</c:f>
              <c:numCache>
                <c:formatCode>General</c:formatCode>
                <c:ptCount val="57"/>
                <c:pt idx="0">
                  <c:v>79726</c:v>
                </c:pt>
                <c:pt idx="1">
                  <c:v>69389</c:v>
                </c:pt>
                <c:pt idx="2">
                  <c:v>68333</c:v>
                </c:pt>
                <c:pt idx="3">
                  <c:v>66964</c:v>
                </c:pt>
                <c:pt idx="4">
                  <c:v>28935</c:v>
                </c:pt>
                <c:pt idx="5">
                  <c:v>24619</c:v>
                </c:pt>
                <c:pt idx="6">
                  <c:v>77359</c:v>
                </c:pt>
                <c:pt idx="7">
                  <c:v>73295</c:v>
                </c:pt>
                <c:pt idx="8">
                  <c:v>73380</c:v>
                </c:pt>
                <c:pt idx="9">
                  <c:v>78886</c:v>
                </c:pt>
                <c:pt idx="10">
                  <c:v>63430</c:v>
                </c:pt>
                <c:pt idx="11">
                  <c:v>38911</c:v>
                </c:pt>
                <c:pt idx="12">
                  <c:v>25200</c:v>
                </c:pt>
                <c:pt idx="13">
                  <c:v>72715</c:v>
                </c:pt>
                <c:pt idx="14">
                  <c:v>76692</c:v>
                </c:pt>
                <c:pt idx="15">
                  <c:v>74592</c:v>
                </c:pt>
                <c:pt idx="16">
                  <c:v>85536</c:v>
                </c:pt>
                <c:pt idx="17">
                  <c:v>67009</c:v>
                </c:pt>
                <c:pt idx="18">
                  <c:v>40709</c:v>
                </c:pt>
                <c:pt idx="19">
                  <c:v>30148</c:v>
                </c:pt>
                <c:pt idx="20">
                  <c:v>75445</c:v>
                </c:pt>
                <c:pt idx="21">
                  <c:v>79219</c:v>
                </c:pt>
                <c:pt idx="22">
                  <c:v>82039</c:v>
                </c:pt>
                <c:pt idx="23">
                  <c:v>76855</c:v>
                </c:pt>
                <c:pt idx="24">
                  <c:v>76490</c:v>
                </c:pt>
                <c:pt idx="25">
                  <c:v>35819</c:v>
                </c:pt>
                <c:pt idx="26">
                  <c:v>37498</c:v>
                </c:pt>
                <c:pt idx="27">
                  <c:v>73453</c:v>
                </c:pt>
                <c:pt idx="28">
                  <c:v>80486</c:v>
                </c:pt>
                <c:pt idx="29">
                  <c:v>67467</c:v>
                </c:pt>
                <c:pt idx="30">
                  <c:v>49768</c:v>
                </c:pt>
                <c:pt idx="31">
                  <c:v>79670</c:v>
                </c:pt>
                <c:pt idx="32">
                  <c:v>43520</c:v>
                </c:pt>
                <c:pt idx="33">
                  <c:v>30434</c:v>
                </c:pt>
                <c:pt idx="34">
                  <c:v>78926</c:v>
                </c:pt>
                <c:pt idx="35">
                  <c:v>95601</c:v>
                </c:pt>
                <c:pt idx="36">
                  <c:v>83391</c:v>
                </c:pt>
                <c:pt idx="37">
                  <c:v>37936</c:v>
                </c:pt>
                <c:pt idx="38">
                  <c:v>66017</c:v>
                </c:pt>
                <c:pt idx="39">
                  <c:v>39637</c:v>
                </c:pt>
                <c:pt idx="40">
                  <c:v>37156</c:v>
                </c:pt>
                <c:pt idx="41">
                  <c:v>52911</c:v>
                </c:pt>
                <c:pt idx="42">
                  <c:v>85748</c:v>
                </c:pt>
                <c:pt idx="43">
                  <c:v>88092</c:v>
                </c:pt>
                <c:pt idx="44">
                  <c:v>85149</c:v>
                </c:pt>
                <c:pt idx="45">
                  <c:v>78700</c:v>
                </c:pt>
                <c:pt idx="46">
                  <c:v>37948</c:v>
                </c:pt>
                <c:pt idx="47">
                  <c:v>39846</c:v>
                </c:pt>
                <c:pt idx="48">
                  <c:v>80609</c:v>
                </c:pt>
                <c:pt idx="49">
                  <c:v>95367</c:v>
                </c:pt>
                <c:pt idx="50">
                  <c:v>74042</c:v>
                </c:pt>
                <c:pt idx="51">
                  <c:v>98832</c:v>
                </c:pt>
                <c:pt idx="52">
                  <c:v>82288</c:v>
                </c:pt>
                <c:pt idx="53">
                  <c:v>44178</c:v>
                </c:pt>
                <c:pt idx="54">
                  <c:v>38903</c:v>
                </c:pt>
                <c:pt idx="55">
                  <c:v>87822</c:v>
                </c:pt>
                <c:pt idx="56">
                  <c:v>115228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6032"/>
        <c:axId val="154556608"/>
      </c:scatterChart>
      <c:valAx>
        <c:axId val="154556032"/>
        <c:scaling>
          <c:orientation val="minMax"/>
          <c:max val="44370"/>
          <c:min val="4431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4556608"/>
        <c:crosses val="autoZero"/>
        <c:crossBetween val="midCat"/>
      </c:valAx>
      <c:valAx>
        <c:axId val="154556608"/>
        <c:scaling>
          <c:orientation val="minMax"/>
          <c:max val="110000"/>
          <c:min val="2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4556032"/>
        <c:crosses val="autoZero"/>
        <c:crossBetween val="midCat"/>
        <c:dispUnits>
          <c:builtInUnit val="tenThousands"/>
          <c:dispUnitsLbl>
            <c:layout>
              <c:manualLayout>
                <c:xMode val="edge"/>
                <c:yMode val="edge"/>
                <c:x val="7.4878841148980232E-2"/>
                <c:y val="2.2684738841944082E-3"/>
              </c:manualLayout>
            </c:layout>
            <c:txPr>
              <a:bodyPr rot="0" vert="horz" anchor="ctr" anchorCtr="0"/>
              <a:lstStyle/>
              <a:p>
                <a:pPr>
                  <a:defRPr/>
                </a:pPr>
                <a:endParaRPr lang="zh-CN"/>
              </a:p>
            </c:txPr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9.403302847546971E-2"/>
          <c:y val="6.8983900798566783E-2"/>
          <c:w val="0.79679846195107884"/>
          <c:h val="0.1423351493059267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258230452675"/>
          <c:y val="6.5289381153305209E-2"/>
          <c:w val="0.77232304526748974"/>
          <c:h val="0.76317512394284048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巴西!$A$585:$A$645</c:f>
              <c:numCache>
                <c:formatCode>m/d/yyyy</c:formatCode>
                <c:ptCount val="6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</c:numCache>
            </c:numRef>
          </c:xVal>
          <c:yVal>
            <c:numRef>
              <c:f>巴西!$F$585:$F$645</c:f>
              <c:numCache>
                <c:formatCode>General</c:formatCode>
                <c:ptCount val="61"/>
                <c:pt idx="0">
                  <c:v>18578</c:v>
                </c:pt>
                <c:pt idx="1">
                  <c:v>13466</c:v>
                </c:pt>
                <c:pt idx="2">
                  <c:v>9004</c:v>
                </c:pt>
                <c:pt idx="3">
                  <c:v>10425</c:v>
                </c:pt>
                <c:pt idx="4">
                  <c:v>20528</c:v>
                </c:pt>
                <c:pt idx="5">
                  <c:v>17893</c:v>
                </c:pt>
                <c:pt idx="6">
                  <c:v>15591</c:v>
                </c:pt>
                <c:pt idx="7">
                  <c:v>18172</c:v>
                </c:pt>
                <c:pt idx="8">
                  <c:v>16451</c:v>
                </c:pt>
                <c:pt idx="9">
                  <c:v>8639</c:v>
                </c:pt>
                <c:pt idx="10">
                  <c:v>6918</c:v>
                </c:pt>
                <c:pt idx="11">
                  <c:v>7359</c:v>
                </c:pt>
                <c:pt idx="12">
                  <c:v>7852</c:v>
                </c:pt>
                <c:pt idx="13">
                  <c:v>14288</c:v>
                </c:pt>
                <c:pt idx="14">
                  <c:v>15239</c:v>
                </c:pt>
                <c:pt idx="15">
                  <c:v>11250</c:v>
                </c:pt>
                <c:pt idx="16">
                  <c:v>5738</c:v>
                </c:pt>
                <c:pt idx="17">
                  <c:v>7446</c:v>
                </c:pt>
                <c:pt idx="18">
                  <c:v>12969</c:v>
                </c:pt>
                <c:pt idx="19">
                  <c:v>15609</c:v>
                </c:pt>
                <c:pt idx="20">
                  <c:v>16853</c:v>
                </c:pt>
                <c:pt idx="21">
                  <c:v>14502</c:v>
                </c:pt>
                <c:pt idx="22">
                  <c:v>11716</c:v>
                </c:pt>
                <c:pt idx="23">
                  <c:v>6204</c:v>
                </c:pt>
                <c:pt idx="24">
                  <c:v>5797</c:v>
                </c:pt>
                <c:pt idx="25">
                  <c:v>13424</c:v>
                </c:pt>
                <c:pt idx="26">
                  <c:v>17184</c:v>
                </c:pt>
                <c:pt idx="27">
                  <c:v>15268</c:v>
                </c:pt>
                <c:pt idx="28">
                  <c:v>11965</c:v>
                </c:pt>
                <c:pt idx="29">
                  <c:v>10693</c:v>
                </c:pt>
                <c:pt idx="30">
                  <c:v>6761</c:v>
                </c:pt>
                <c:pt idx="31">
                  <c:v>3838</c:v>
                </c:pt>
                <c:pt idx="32">
                  <c:v>6431</c:v>
                </c:pt>
                <c:pt idx="33">
                  <c:v>14661</c:v>
                </c:pt>
                <c:pt idx="34">
                  <c:v>13352</c:v>
                </c:pt>
                <c:pt idx="35">
                  <c:v>13321</c:v>
                </c:pt>
                <c:pt idx="36">
                  <c:v>11866</c:v>
                </c:pt>
                <c:pt idx="37">
                  <c:v>6115</c:v>
                </c:pt>
                <c:pt idx="38">
                  <c:v>5638</c:v>
                </c:pt>
                <c:pt idx="39">
                  <c:v>10948</c:v>
                </c:pt>
                <c:pt idx="40">
                  <c:v>12273</c:v>
                </c:pt>
                <c:pt idx="41">
                  <c:v>15300</c:v>
                </c:pt>
                <c:pt idx="42">
                  <c:v>14598</c:v>
                </c:pt>
                <c:pt idx="43">
                  <c:v>14642</c:v>
                </c:pt>
                <c:pt idx="44">
                  <c:v>4129</c:v>
                </c:pt>
                <c:pt idx="45">
                  <c:v>2799</c:v>
                </c:pt>
                <c:pt idx="46">
                  <c:v>4918</c:v>
                </c:pt>
                <c:pt idx="47">
                  <c:v>11977</c:v>
                </c:pt>
                <c:pt idx="48">
                  <c:v>12301</c:v>
                </c:pt>
                <c:pt idx="49">
                  <c:v>13355</c:v>
                </c:pt>
                <c:pt idx="50">
                  <c:v>8833</c:v>
                </c:pt>
                <c:pt idx="51">
                  <c:v>5126</c:v>
                </c:pt>
                <c:pt idx="52">
                  <c:v>2594</c:v>
                </c:pt>
                <c:pt idx="53">
                  <c:v>10312</c:v>
                </c:pt>
                <c:pt idx="54">
                  <c:v>12930</c:v>
                </c:pt>
                <c:pt idx="55">
                  <c:v>12126</c:v>
                </c:pt>
                <c:pt idx="56">
                  <c:v>12392</c:v>
                </c:pt>
                <c:pt idx="57">
                  <c:v>9233</c:v>
                </c:pt>
                <c:pt idx="58">
                  <c:v>4043</c:v>
                </c:pt>
                <c:pt idx="59">
                  <c:v>3843</c:v>
                </c:pt>
                <c:pt idx="60">
                  <c:v>9710</c:v>
                </c:pt>
              </c:numCache>
            </c:numRef>
          </c:yVal>
          <c:smooth val="1"/>
        </c:ser>
        <c:ser>
          <c:idx val="10"/>
          <c:order val="1"/>
          <c:tx>
            <c:v>Predicted data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巴西!$A$585:$A$645</c:f>
              <c:numCache>
                <c:formatCode>m/d/yyyy</c:formatCode>
                <c:ptCount val="6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</c:numCache>
            </c:numRef>
          </c:xVal>
          <c:yVal>
            <c:numRef>
              <c:f>巴西!$U$585:$U$645</c:f>
              <c:numCache>
                <c:formatCode>General</c:formatCode>
                <c:ptCount val="61"/>
                <c:pt idx="0">
                  <c:v>13669.795835500399</c:v>
                </c:pt>
                <c:pt idx="1">
                  <c:v>15088.112722297899</c:v>
                </c:pt>
                <c:pt idx="2">
                  <c:v>14759.739228456399</c:v>
                </c:pt>
                <c:pt idx="3">
                  <c:v>14552.139143918401</c:v>
                </c:pt>
                <c:pt idx="4">
                  <c:v>13424.543985585</c:v>
                </c:pt>
                <c:pt idx="5">
                  <c:v>12676.6460139843</c:v>
                </c:pt>
                <c:pt idx="6">
                  <c:v>13325.861240951001</c:v>
                </c:pt>
                <c:pt idx="7">
                  <c:v>11920.466711692899</c:v>
                </c:pt>
                <c:pt idx="8">
                  <c:v>11990.9491520958</c:v>
                </c:pt>
                <c:pt idx="9">
                  <c:v>11243.297788772799</c:v>
                </c:pt>
                <c:pt idx="10">
                  <c:v>10942.5601248537</c:v>
                </c:pt>
                <c:pt idx="11">
                  <c:v>10776.0578759664</c:v>
                </c:pt>
                <c:pt idx="12">
                  <c:v>10547.899437648901</c:v>
                </c:pt>
                <c:pt idx="13">
                  <c:v>11945.487073743499</c:v>
                </c:pt>
                <c:pt idx="14">
                  <c:v>11752.3651795313</c:v>
                </c:pt>
                <c:pt idx="15">
                  <c:v>11222.1939068499</c:v>
                </c:pt>
                <c:pt idx="16">
                  <c:v>10721.101750960301</c:v>
                </c:pt>
                <c:pt idx="17">
                  <c:v>9816.4593236617493</c:v>
                </c:pt>
                <c:pt idx="18">
                  <c:v>9215.8251434553003</c:v>
                </c:pt>
                <c:pt idx="19">
                  <c:v>8959.1641995232803</c:v>
                </c:pt>
                <c:pt idx="20">
                  <c:v>9769.1709625632502</c:v>
                </c:pt>
                <c:pt idx="21">
                  <c:v>10426.157475870499</c:v>
                </c:pt>
                <c:pt idx="22">
                  <c:v>10548.714880932701</c:v>
                </c:pt>
                <c:pt idx="23">
                  <c:v>9714.9450593717593</c:v>
                </c:pt>
                <c:pt idx="24">
                  <c:v>9435.7842711987905</c:v>
                </c:pt>
                <c:pt idx="25">
                  <c:v>8751.4859356604302</c:v>
                </c:pt>
                <c:pt idx="26">
                  <c:v>8266.9906135385409</c:v>
                </c:pt>
                <c:pt idx="27">
                  <c:v>9049.5775040377594</c:v>
                </c:pt>
                <c:pt idx="28">
                  <c:v>9519.9851292372896</c:v>
                </c:pt>
                <c:pt idx="29">
                  <c:v>8583.3637174095493</c:v>
                </c:pt>
                <c:pt idx="30">
                  <c:v>8558.5926182082603</c:v>
                </c:pt>
                <c:pt idx="31">
                  <c:v>9843.03925511532</c:v>
                </c:pt>
                <c:pt idx="32">
                  <c:v>8359.8110460952194</c:v>
                </c:pt>
                <c:pt idx="33">
                  <c:v>7141.6243036306696</c:v>
                </c:pt>
                <c:pt idx="34">
                  <c:v>7840.5250645802598</c:v>
                </c:pt>
                <c:pt idx="35">
                  <c:v>7683.8483808811297</c:v>
                </c:pt>
                <c:pt idx="36">
                  <c:v>7529.6619110255297</c:v>
                </c:pt>
                <c:pt idx="37">
                  <c:v>7774.7087265678001</c:v>
                </c:pt>
                <c:pt idx="38">
                  <c:v>7757.9719868949596</c:v>
                </c:pt>
                <c:pt idx="39">
                  <c:v>7584.8989050073997</c:v>
                </c:pt>
                <c:pt idx="40">
                  <c:v>7003.6284068733203</c:v>
                </c:pt>
                <c:pt idx="41">
                  <c:v>7285.1319786615204</c:v>
                </c:pt>
                <c:pt idx="42">
                  <c:v>8642.57298996381</c:v>
                </c:pt>
                <c:pt idx="43">
                  <c:v>8691.6320972307603</c:v>
                </c:pt>
                <c:pt idx="44">
                  <c:v>7947.3495879354896</c:v>
                </c:pt>
                <c:pt idx="45">
                  <c:v>8650.4605211772705</c:v>
                </c:pt>
                <c:pt idx="46">
                  <c:v>8613.3860299828193</c:v>
                </c:pt>
                <c:pt idx="47">
                  <c:v>6321.2252721134601</c:v>
                </c:pt>
                <c:pt idx="48">
                  <c:v>7362.49493641558</c:v>
                </c:pt>
                <c:pt idx="49">
                  <c:v>8088.0109871823797</c:v>
                </c:pt>
                <c:pt idx="50">
                  <c:v>7739.7547024420901</c:v>
                </c:pt>
                <c:pt idx="51">
                  <c:v>6741.5481517548897</c:v>
                </c:pt>
                <c:pt idx="52">
                  <c:v>6435.89554109657</c:v>
                </c:pt>
                <c:pt idx="53">
                  <c:v>5692.7840876044902</c:v>
                </c:pt>
                <c:pt idx="54">
                  <c:v>5296.9119234771897</c:v>
                </c:pt>
                <c:pt idx="55">
                  <c:v>5994.1289834372001</c:v>
                </c:pt>
                <c:pt idx="56">
                  <c:v>5974.6480217714598</c:v>
                </c:pt>
                <c:pt idx="57">
                  <c:v>6116.7255226500602</c:v>
                </c:pt>
                <c:pt idx="58">
                  <c:v>7073.3701607625699</c:v>
                </c:pt>
                <c:pt idx="59">
                  <c:v>7272.9090235774602</c:v>
                </c:pt>
                <c:pt idx="60">
                  <c:v>6207.6662978079403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4352"/>
        <c:axId val="154444928"/>
      </c:scatterChart>
      <c:valAx>
        <c:axId val="154444352"/>
        <c:scaling>
          <c:orientation val="minMax"/>
          <c:max val="44530"/>
          <c:min val="4447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4444928"/>
        <c:crosses val="autoZero"/>
        <c:crossBetween val="midCat"/>
        <c:majorUnit val="12"/>
      </c:valAx>
      <c:valAx>
        <c:axId val="154444928"/>
        <c:scaling>
          <c:orientation val="minMax"/>
          <c:max val="21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Daily New Cases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6.351171686232838E-3"/>
              <c:y val="0.317515453978336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4444352"/>
        <c:crosses val="autoZero"/>
        <c:crossBetween val="midCat"/>
        <c:dispUnits>
          <c:builtInUnit val="tenThousands"/>
          <c:dispUnitsLbl>
            <c:layout/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60770612614057118"/>
          <c:y val="8.3277795988720302E-2"/>
          <c:w val="0.28603713525300584"/>
          <c:h val="0.1915502892304202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5296110959883"/>
          <c:y val="6.5289442986293383E-2"/>
          <c:w val="0.79266763169744503"/>
          <c:h val="0.79018424261328191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巴西!$A$2:$A$584</c:f>
              <c:numCache>
                <c:formatCode>m/d/yyyy</c:formatCode>
                <c:ptCount val="583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</c:numCache>
            </c:numRef>
          </c:xVal>
          <c:yVal>
            <c:numRef>
              <c:f>巴西!$F$2:$F$584</c:f>
              <c:numCache>
                <c:formatCode>General</c:formatCode>
                <c:ptCount val="58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14</c:v>
                </c:pt>
                <c:pt idx="16">
                  <c:v>99</c:v>
                </c:pt>
                <c:pt idx="17">
                  <c:v>0</c:v>
                </c:pt>
                <c:pt idx="18">
                  <c:v>11</c:v>
                </c:pt>
                <c:pt idx="19">
                  <c:v>38</c:v>
                </c:pt>
                <c:pt idx="20">
                  <c:v>121</c:v>
                </c:pt>
                <c:pt idx="21">
                  <c:v>51</c:v>
                </c:pt>
                <c:pt idx="22">
                  <c:v>249</c:v>
                </c:pt>
                <c:pt idx="23">
                  <c:v>172</c:v>
                </c:pt>
                <c:pt idx="24">
                  <c:v>228</c:v>
                </c:pt>
                <c:pt idx="25">
                  <c:v>525</c:v>
                </c:pt>
                <c:pt idx="26">
                  <c:v>378</c:v>
                </c:pt>
                <c:pt idx="27">
                  <c:v>323</c:v>
                </c:pt>
                <c:pt idx="28">
                  <c:v>307</c:v>
                </c:pt>
                <c:pt idx="29">
                  <c:v>431</c:v>
                </c:pt>
                <c:pt idx="30">
                  <c:v>432</c:v>
                </c:pt>
                <c:pt idx="31">
                  <c:v>487</c:v>
                </c:pt>
                <c:pt idx="32">
                  <c:v>352</c:v>
                </c:pt>
                <c:pt idx="33">
                  <c:v>323</c:v>
                </c:pt>
                <c:pt idx="34">
                  <c:v>1138</c:v>
                </c:pt>
                <c:pt idx="35">
                  <c:v>1119</c:v>
                </c:pt>
                <c:pt idx="36">
                  <c:v>1208</c:v>
                </c:pt>
                <c:pt idx="37">
                  <c:v>1012</c:v>
                </c:pt>
                <c:pt idx="38">
                  <c:v>1304</c:v>
                </c:pt>
                <c:pt idx="39">
                  <c:v>770</c:v>
                </c:pt>
                <c:pt idx="40">
                  <c:v>1031</c:v>
                </c:pt>
                <c:pt idx="41">
                  <c:v>1873</c:v>
                </c:pt>
                <c:pt idx="42">
                  <c:v>2136</c:v>
                </c:pt>
                <c:pt idx="43">
                  <c:v>1922</c:v>
                </c:pt>
                <c:pt idx="44">
                  <c:v>1546</c:v>
                </c:pt>
                <c:pt idx="45">
                  <c:v>1089</c:v>
                </c:pt>
                <c:pt idx="46">
                  <c:v>1465</c:v>
                </c:pt>
                <c:pt idx="47">
                  <c:v>1238</c:v>
                </c:pt>
                <c:pt idx="48">
                  <c:v>1832</c:v>
                </c:pt>
                <c:pt idx="49">
                  <c:v>3058</c:v>
                </c:pt>
                <c:pt idx="50">
                  <c:v>2105</c:v>
                </c:pt>
                <c:pt idx="51">
                  <c:v>3257</c:v>
                </c:pt>
                <c:pt idx="52">
                  <c:v>2976</c:v>
                </c:pt>
                <c:pt idx="53">
                  <c:v>1996</c:v>
                </c:pt>
                <c:pt idx="54">
                  <c:v>2089</c:v>
                </c:pt>
                <c:pt idx="55">
                  <c:v>2336</c:v>
                </c:pt>
                <c:pt idx="56">
                  <c:v>2678</c:v>
                </c:pt>
                <c:pt idx="57">
                  <c:v>4279</c:v>
                </c:pt>
                <c:pt idx="58">
                  <c:v>4007</c:v>
                </c:pt>
                <c:pt idx="59">
                  <c:v>5281</c:v>
                </c:pt>
                <c:pt idx="60">
                  <c:v>3776</c:v>
                </c:pt>
                <c:pt idx="61">
                  <c:v>4346</c:v>
                </c:pt>
                <c:pt idx="62">
                  <c:v>5789</c:v>
                </c:pt>
                <c:pt idx="63">
                  <c:v>6450</c:v>
                </c:pt>
                <c:pt idx="64">
                  <c:v>7502</c:v>
                </c:pt>
                <c:pt idx="65">
                  <c:v>5015</c:v>
                </c:pt>
                <c:pt idx="66">
                  <c:v>4898</c:v>
                </c:pt>
                <c:pt idx="67">
                  <c:v>4726</c:v>
                </c:pt>
                <c:pt idx="68">
                  <c:v>6794</c:v>
                </c:pt>
                <c:pt idx="69">
                  <c:v>6835</c:v>
                </c:pt>
                <c:pt idx="70">
                  <c:v>11156</c:v>
                </c:pt>
                <c:pt idx="71">
                  <c:v>9162</c:v>
                </c:pt>
                <c:pt idx="72">
                  <c:v>11121</c:v>
                </c:pt>
                <c:pt idx="73">
                  <c:v>9167</c:v>
                </c:pt>
                <c:pt idx="74">
                  <c:v>6638</c:v>
                </c:pt>
                <c:pt idx="75">
                  <c:v>6895</c:v>
                </c:pt>
                <c:pt idx="76">
                  <c:v>8620</c:v>
                </c:pt>
                <c:pt idx="77">
                  <c:v>11923</c:v>
                </c:pt>
                <c:pt idx="78">
                  <c:v>13028</c:v>
                </c:pt>
                <c:pt idx="79">
                  <c:v>17126</c:v>
                </c:pt>
                <c:pt idx="80">
                  <c:v>13220</c:v>
                </c:pt>
                <c:pt idx="81">
                  <c:v>7569</c:v>
                </c:pt>
                <c:pt idx="82">
                  <c:v>14288</c:v>
                </c:pt>
                <c:pt idx="83">
                  <c:v>16517</c:v>
                </c:pt>
                <c:pt idx="84">
                  <c:v>19694</c:v>
                </c:pt>
                <c:pt idx="85">
                  <c:v>18508</c:v>
                </c:pt>
                <c:pt idx="86">
                  <c:v>20803</c:v>
                </c:pt>
                <c:pt idx="87">
                  <c:v>16508</c:v>
                </c:pt>
                <c:pt idx="88">
                  <c:v>15813</c:v>
                </c:pt>
                <c:pt idx="89">
                  <c:v>11687</c:v>
                </c:pt>
                <c:pt idx="90">
                  <c:v>16324</c:v>
                </c:pt>
                <c:pt idx="91">
                  <c:v>20599</c:v>
                </c:pt>
                <c:pt idx="92">
                  <c:v>26417</c:v>
                </c:pt>
                <c:pt idx="93">
                  <c:v>26928</c:v>
                </c:pt>
                <c:pt idx="94">
                  <c:v>33274</c:v>
                </c:pt>
                <c:pt idx="95">
                  <c:v>16409</c:v>
                </c:pt>
                <c:pt idx="96">
                  <c:v>11598</c:v>
                </c:pt>
                <c:pt idx="97">
                  <c:v>28936</c:v>
                </c:pt>
                <c:pt idx="98">
                  <c:v>28633</c:v>
                </c:pt>
                <c:pt idx="99">
                  <c:v>30925</c:v>
                </c:pt>
                <c:pt idx="100">
                  <c:v>30830</c:v>
                </c:pt>
                <c:pt idx="101">
                  <c:v>27075</c:v>
                </c:pt>
                <c:pt idx="102">
                  <c:v>18912</c:v>
                </c:pt>
                <c:pt idx="103">
                  <c:v>15654</c:v>
                </c:pt>
                <c:pt idx="104">
                  <c:v>32091</c:v>
                </c:pt>
                <c:pt idx="105">
                  <c:v>32913</c:v>
                </c:pt>
                <c:pt idx="106">
                  <c:v>30412</c:v>
                </c:pt>
                <c:pt idx="107">
                  <c:v>25982</c:v>
                </c:pt>
                <c:pt idx="108">
                  <c:v>21704</c:v>
                </c:pt>
                <c:pt idx="109">
                  <c:v>17110</c:v>
                </c:pt>
                <c:pt idx="110">
                  <c:v>20647</c:v>
                </c:pt>
                <c:pt idx="111">
                  <c:v>34918</c:v>
                </c:pt>
                <c:pt idx="112">
                  <c:v>32188</c:v>
                </c:pt>
                <c:pt idx="113">
                  <c:v>22765</c:v>
                </c:pt>
                <c:pt idx="114">
                  <c:v>54771</c:v>
                </c:pt>
                <c:pt idx="115">
                  <c:v>34666</c:v>
                </c:pt>
                <c:pt idx="116">
                  <c:v>15762</c:v>
                </c:pt>
                <c:pt idx="117">
                  <c:v>23129</c:v>
                </c:pt>
                <c:pt idx="118">
                  <c:v>39436</c:v>
                </c:pt>
                <c:pt idx="119">
                  <c:v>42725</c:v>
                </c:pt>
                <c:pt idx="120">
                  <c:v>39483</c:v>
                </c:pt>
                <c:pt idx="121">
                  <c:v>46860</c:v>
                </c:pt>
                <c:pt idx="122">
                  <c:v>38693</c:v>
                </c:pt>
                <c:pt idx="123">
                  <c:v>30476</c:v>
                </c:pt>
                <c:pt idx="124">
                  <c:v>24052</c:v>
                </c:pt>
                <c:pt idx="125">
                  <c:v>33846</c:v>
                </c:pt>
                <c:pt idx="126">
                  <c:v>46712</c:v>
                </c:pt>
                <c:pt idx="127">
                  <c:v>48105</c:v>
                </c:pt>
                <c:pt idx="128">
                  <c:v>42223</c:v>
                </c:pt>
                <c:pt idx="129">
                  <c:v>37923</c:v>
                </c:pt>
                <c:pt idx="130">
                  <c:v>26051</c:v>
                </c:pt>
                <c:pt idx="131">
                  <c:v>20229</c:v>
                </c:pt>
                <c:pt idx="132">
                  <c:v>45305</c:v>
                </c:pt>
                <c:pt idx="133">
                  <c:v>44571</c:v>
                </c:pt>
                <c:pt idx="134">
                  <c:v>42619</c:v>
                </c:pt>
                <c:pt idx="135">
                  <c:v>45048</c:v>
                </c:pt>
                <c:pt idx="136">
                  <c:v>39023</c:v>
                </c:pt>
                <c:pt idx="137">
                  <c:v>24831</c:v>
                </c:pt>
                <c:pt idx="138">
                  <c:v>20286</c:v>
                </c:pt>
                <c:pt idx="139">
                  <c:v>41857</c:v>
                </c:pt>
                <c:pt idx="140">
                  <c:v>39924</c:v>
                </c:pt>
                <c:pt idx="141">
                  <c:v>45403</c:v>
                </c:pt>
                <c:pt idx="142">
                  <c:v>34177</c:v>
                </c:pt>
                <c:pt idx="143">
                  <c:v>28532</c:v>
                </c:pt>
                <c:pt idx="144">
                  <c:v>23529</c:v>
                </c:pt>
                <c:pt idx="145">
                  <c:v>20257</c:v>
                </c:pt>
                <c:pt idx="146">
                  <c:v>41008</c:v>
                </c:pt>
                <c:pt idx="147">
                  <c:v>67860</c:v>
                </c:pt>
                <c:pt idx="148">
                  <c:v>59961</c:v>
                </c:pt>
                <c:pt idx="149">
                  <c:v>55891</c:v>
                </c:pt>
                <c:pt idx="150">
                  <c:v>51147</c:v>
                </c:pt>
                <c:pt idx="151">
                  <c:v>24578</c:v>
                </c:pt>
                <c:pt idx="152">
                  <c:v>23284</c:v>
                </c:pt>
                <c:pt idx="153">
                  <c:v>40816</c:v>
                </c:pt>
                <c:pt idx="154">
                  <c:v>69074</c:v>
                </c:pt>
                <c:pt idx="155">
                  <c:v>57837</c:v>
                </c:pt>
                <c:pt idx="156">
                  <c:v>52383</c:v>
                </c:pt>
                <c:pt idx="157">
                  <c:v>45392</c:v>
                </c:pt>
                <c:pt idx="158">
                  <c:v>25800</c:v>
                </c:pt>
                <c:pt idx="159">
                  <c:v>16641</c:v>
                </c:pt>
                <c:pt idx="160">
                  <c:v>51603</c:v>
                </c:pt>
                <c:pt idx="161">
                  <c:v>57152</c:v>
                </c:pt>
                <c:pt idx="162">
                  <c:v>53139</c:v>
                </c:pt>
                <c:pt idx="163">
                  <c:v>50230</c:v>
                </c:pt>
                <c:pt idx="164">
                  <c:v>49970</c:v>
                </c:pt>
                <c:pt idx="165">
                  <c:v>23010</c:v>
                </c:pt>
                <c:pt idx="166">
                  <c:v>22048</c:v>
                </c:pt>
                <c:pt idx="167">
                  <c:v>52160</c:v>
                </c:pt>
                <c:pt idx="168">
                  <c:v>55155</c:v>
                </c:pt>
                <c:pt idx="169">
                  <c:v>60091</c:v>
                </c:pt>
                <c:pt idx="170">
                  <c:v>50644</c:v>
                </c:pt>
                <c:pt idx="171">
                  <c:v>41576</c:v>
                </c:pt>
                <c:pt idx="172">
                  <c:v>23101</c:v>
                </c:pt>
                <c:pt idx="173">
                  <c:v>19373</c:v>
                </c:pt>
                <c:pt idx="174">
                  <c:v>47784</c:v>
                </c:pt>
                <c:pt idx="175">
                  <c:v>49298</c:v>
                </c:pt>
                <c:pt idx="176">
                  <c:v>45323</c:v>
                </c:pt>
                <c:pt idx="177">
                  <c:v>30355</c:v>
                </c:pt>
                <c:pt idx="178">
                  <c:v>50032</c:v>
                </c:pt>
                <c:pt idx="179">
                  <c:v>23421</c:v>
                </c:pt>
                <c:pt idx="180">
                  <c:v>17078</c:v>
                </c:pt>
                <c:pt idx="181">
                  <c:v>47134</c:v>
                </c:pt>
                <c:pt idx="182">
                  <c:v>47161</c:v>
                </c:pt>
                <c:pt idx="183">
                  <c:v>44235</c:v>
                </c:pt>
                <c:pt idx="184">
                  <c:v>43412</c:v>
                </c:pt>
                <c:pt idx="185">
                  <c:v>41350</c:v>
                </c:pt>
                <c:pt idx="186">
                  <c:v>16158</c:v>
                </c:pt>
                <c:pt idx="187">
                  <c:v>45961</c:v>
                </c:pt>
                <c:pt idx="188">
                  <c:v>42659</c:v>
                </c:pt>
                <c:pt idx="189">
                  <c:v>46934</c:v>
                </c:pt>
                <c:pt idx="190">
                  <c:v>43773</c:v>
                </c:pt>
                <c:pt idx="191">
                  <c:v>50163</c:v>
                </c:pt>
                <c:pt idx="192">
                  <c:v>31199</c:v>
                </c:pt>
                <c:pt idx="193">
                  <c:v>14521</c:v>
                </c:pt>
                <c:pt idx="194">
                  <c:v>10273</c:v>
                </c:pt>
                <c:pt idx="195">
                  <c:v>14279</c:v>
                </c:pt>
                <c:pt idx="196">
                  <c:v>35816</c:v>
                </c:pt>
                <c:pt idx="197">
                  <c:v>40557</c:v>
                </c:pt>
                <c:pt idx="198">
                  <c:v>43718</c:v>
                </c:pt>
                <c:pt idx="199">
                  <c:v>33523</c:v>
                </c:pt>
                <c:pt idx="200">
                  <c:v>14768</c:v>
                </c:pt>
                <c:pt idx="201">
                  <c:v>15155</c:v>
                </c:pt>
                <c:pt idx="202">
                  <c:v>36653</c:v>
                </c:pt>
                <c:pt idx="203">
                  <c:v>36820</c:v>
                </c:pt>
                <c:pt idx="204">
                  <c:v>36303</c:v>
                </c:pt>
                <c:pt idx="205">
                  <c:v>39797</c:v>
                </c:pt>
                <c:pt idx="206">
                  <c:v>33057</c:v>
                </c:pt>
                <c:pt idx="207">
                  <c:v>16389</c:v>
                </c:pt>
                <c:pt idx="208">
                  <c:v>13411</c:v>
                </c:pt>
                <c:pt idx="209">
                  <c:v>33324</c:v>
                </c:pt>
                <c:pt idx="210">
                  <c:v>0</c:v>
                </c:pt>
                <c:pt idx="211">
                  <c:v>66338</c:v>
                </c:pt>
                <c:pt idx="212">
                  <c:v>31911</c:v>
                </c:pt>
                <c:pt idx="213">
                  <c:v>28378</c:v>
                </c:pt>
                <c:pt idx="214">
                  <c:v>14318</c:v>
                </c:pt>
                <c:pt idx="215">
                  <c:v>13155</c:v>
                </c:pt>
                <c:pt idx="216">
                  <c:v>32058</c:v>
                </c:pt>
                <c:pt idx="217">
                  <c:v>33413</c:v>
                </c:pt>
                <c:pt idx="218">
                  <c:v>36157</c:v>
                </c:pt>
                <c:pt idx="219">
                  <c:v>0</c:v>
                </c:pt>
                <c:pt idx="220">
                  <c:v>59741</c:v>
                </c:pt>
                <c:pt idx="221">
                  <c:v>8456</c:v>
                </c:pt>
                <c:pt idx="222">
                  <c:v>11946</c:v>
                </c:pt>
                <c:pt idx="223">
                  <c:v>41906</c:v>
                </c:pt>
                <c:pt idx="224">
                  <c:v>31553</c:v>
                </c:pt>
                <c:pt idx="225">
                  <c:v>27750</c:v>
                </c:pt>
                <c:pt idx="226">
                  <c:v>27444</c:v>
                </c:pt>
                <c:pt idx="227">
                  <c:v>26749</c:v>
                </c:pt>
                <c:pt idx="228">
                  <c:v>12342</c:v>
                </c:pt>
                <c:pt idx="229">
                  <c:v>8429</c:v>
                </c:pt>
                <c:pt idx="230">
                  <c:v>10220</c:v>
                </c:pt>
                <c:pt idx="231">
                  <c:v>27235</c:v>
                </c:pt>
                <c:pt idx="232">
                  <c:v>28523</c:v>
                </c:pt>
                <c:pt idx="233">
                  <c:v>30914</c:v>
                </c:pt>
                <c:pt idx="234">
                  <c:v>24062</c:v>
                </c:pt>
                <c:pt idx="235">
                  <c:v>0</c:v>
                </c:pt>
                <c:pt idx="236">
                  <c:v>26365</c:v>
                </c:pt>
                <c:pt idx="237">
                  <c:v>23227</c:v>
                </c:pt>
                <c:pt idx="238">
                  <c:v>24818</c:v>
                </c:pt>
                <c:pt idx="239">
                  <c:v>24858</c:v>
                </c:pt>
                <c:pt idx="240">
                  <c:v>30026</c:v>
                </c:pt>
                <c:pt idx="241">
                  <c:v>26979</c:v>
                </c:pt>
                <c:pt idx="242">
                  <c:v>13493</c:v>
                </c:pt>
                <c:pt idx="243">
                  <c:v>15726</c:v>
                </c:pt>
                <c:pt idx="244">
                  <c:v>29787</c:v>
                </c:pt>
                <c:pt idx="245">
                  <c:v>28629</c:v>
                </c:pt>
                <c:pt idx="246">
                  <c:v>26106</c:v>
                </c:pt>
                <c:pt idx="247">
                  <c:v>22282</c:v>
                </c:pt>
                <c:pt idx="248">
                  <c:v>18947</c:v>
                </c:pt>
                <c:pt idx="249">
                  <c:v>10100</c:v>
                </c:pt>
                <c:pt idx="250">
                  <c:v>8501</c:v>
                </c:pt>
                <c:pt idx="251">
                  <c:v>11843</c:v>
                </c:pt>
                <c:pt idx="252">
                  <c:v>23976</c:v>
                </c:pt>
                <c:pt idx="253">
                  <c:v>0</c:v>
                </c:pt>
                <c:pt idx="254">
                  <c:v>41156</c:v>
                </c:pt>
                <c:pt idx="255">
                  <c:v>22380</c:v>
                </c:pt>
                <c:pt idx="256">
                  <c:v>10554</c:v>
                </c:pt>
                <c:pt idx="257">
                  <c:v>10917</c:v>
                </c:pt>
                <c:pt idx="258">
                  <c:v>23973</c:v>
                </c:pt>
                <c:pt idx="259">
                  <c:v>48655</c:v>
                </c:pt>
                <c:pt idx="260">
                  <c:v>33922</c:v>
                </c:pt>
                <c:pt idx="261">
                  <c:v>29070</c:v>
                </c:pt>
                <c:pt idx="262">
                  <c:v>38307</c:v>
                </c:pt>
                <c:pt idx="263">
                  <c:v>14134</c:v>
                </c:pt>
                <c:pt idx="264">
                  <c:v>13371</c:v>
                </c:pt>
                <c:pt idx="265">
                  <c:v>35294</c:v>
                </c:pt>
                <c:pt idx="266">
                  <c:v>34091</c:v>
                </c:pt>
                <c:pt idx="267">
                  <c:v>35918</c:v>
                </c:pt>
                <c:pt idx="268">
                  <c:v>38397</c:v>
                </c:pt>
                <c:pt idx="269">
                  <c:v>32622</c:v>
                </c:pt>
                <c:pt idx="270">
                  <c:v>18615</c:v>
                </c:pt>
                <c:pt idx="271">
                  <c:v>16207</c:v>
                </c:pt>
                <c:pt idx="272">
                  <c:v>31100</c:v>
                </c:pt>
                <c:pt idx="273">
                  <c:v>47898</c:v>
                </c:pt>
                <c:pt idx="274">
                  <c:v>37614</c:v>
                </c:pt>
                <c:pt idx="275">
                  <c:v>34130</c:v>
                </c:pt>
                <c:pt idx="276">
                  <c:v>51922</c:v>
                </c:pt>
                <c:pt idx="277">
                  <c:v>24468</c:v>
                </c:pt>
                <c:pt idx="278">
                  <c:v>21138</c:v>
                </c:pt>
                <c:pt idx="279">
                  <c:v>50909</c:v>
                </c:pt>
                <c:pt idx="280">
                  <c:v>49863</c:v>
                </c:pt>
                <c:pt idx="281">
                  <c:v>50434</c:v>
                </c:pt>
                <c:pt idx="282">
                  <c:v>46884</c:v>
                </c:pt>
                <c:pt idx="283">
                  <c:v>43209</c:v>
                </c:pt>
                <c:pt idx="284">
                  <c:v>26363</c:v>
                </c:pt>
                <c:pt idx="285">
                  <c:v>20371</c:v>
                </c:pt>
                <c:pt idx="286">
                  <c:v>51088</c:v>
                </c:pt>
                <c:pt idx="287">
                  <c:v>53453</c:v>
                </c:pt>
                <c:pt idx="288">
                  <c:v>53347</c:v>
                </c:pt>
                <c:pt idx="289">
                  <c:v>54428</c:v>
                </c:pt>
                <c:pt idx="290">
                  <c:v>43900</c:v>
                </c:pt>
                <c:pt idx="291">
                  <c:v>21825</c:v>
                </c:pt>
                <c:pt idx="292">
                  <c:v>25193</c:v>
                </c:pt>
                <c:pt idx="293">
                  <c:v>42889</c:v>
                </c:pt>
                <c:pt idx="294">
                  <c:v>70574</c:v>
                </c:pt>
                <c:pt idx="295">
                  <c:v>69826</c:v>
                </c:pt>
                <c:pt idx="296">
                  <c:v>52544</c:v>
                </c:pt>
                <c:pt idx="297">
                  <c:v>50177</c:v>
                </c:pt>
                <c:pt idx="298">
                  <c:v>25445</c:v>
                </c:pt>
                <c:pt idx="299">
                  <c:v>25019</c:v>
                </c:pt>
                <c:pt idx="300">
                  <c:v>55202</c:v>
                </c:pt>
                <c:pt idx="301">
                  <c:v>46696</c:v>
                </c:pt>
                <c:pt idx="302">
                  <c:v>58428</c:v>
                </c:pt>
                <c:pt idx="303">
                  <c:v>24615</c:v>
                </c:pt>
                <c:pt idx="304">
                  <c:v>17246</c:v>
                </c:pt>
                <c:pt idx="305">
                  <c:v>18479</c:v>
                </c:pt>
                <c:pt idx="306">
                  <c:v>20548</c:v>
                </c:pt>
                <c:pt idx="307">
                  <c:v>58718</c:v>
                </c:pt>
                <c:pt idx="308">
                  <c:v>55649</c:v>
                </c:pt>
                <c:pt idx="309">
                  <c:v>56773</c:v>
                </c:pt>
                <c:pt idx="310">
                  <c:v>24605</c:v>
                </c:pt>
                <c:pt idx="311">
                  <c:v>15827</c:v>
                </c:pt>
                <c:pt idx="312">
                  <c:v>17341</c:v>
                </c:pt>
                <c:pt idx="313">
                  <c:v>20006</c:v>
                </c:pt>
                <c:pt idx="314">
                  <c:v>56648</c:v>
                </c:pt>
                <c:pt idx="315">
                  <c:v>63430</c:v>
                </c:pt>
                <c:pt idx="316">
                  <c:v>87843</c:v>
                </c:pt>
                <c:pt idx="317">
                  <c:v>52035</c:v>
                </c:pt>
                <c:pt idx="318">
                  <c:v>62290</c:v>
                </c:pt>
                <c:pt idx="319">
                  <c:v>29792</c:v>
                </c:pt>
                <c:pt idx="320">
                  <c:v>25822</c:v>
                </c:pt>
                <c:pt idx="321">
                  <c:v>64025</c:v>
                </c:pt>
                <c:pt idx="322">
                  <c:v>60899</c:v>
                </c:pt>
                <c:pt idx="323">
                  <c:v>67758</c:v>
                </c:pt>
                <c:pt idx="324">
                  <c:v>69198</c:v>
                </c:pt>
                <c:pt idx="325">
                  <c:v>61567</c:v>
                </c:pt>
                <c:pt idx="326">
                  <c:v>33040</c:v>
                </c:pt>
                <c:pt idx="327">
                  <c:v>23671</c:v>
                </c:pt>
                <c:pt idx="328">
                  <c:v>62094</c:v>
                </c:pt>
                <c:pt idx="329">
                  <c:v>64385</c:v>
                </c:pt>
                <c:pt idx="330">
                  <c:v>59119</c:v>
                </c:pt>
                <c:pt idx="331">
                  <c:v>56552</c:v>
                </c:pt>
                <c:pt idx="332">
                  <c:v>62334</c:v>
                </c:pt>
                <c:pt idx="333">
                  <c:v>28323</c:v>
                </c:pt>
                <c:pt idx="334">
                  <c:v>26816</c:v>
                </c:pt>
                <c:pt idx="335">
                  <c:v>61963</c:v>
                </c:pt>
                <c:pt idx="336">
                  <c:v>63520</c:v>
                </c:pt>
                <c:pt idx="337">
                  <c:v>61811</c:v>
                </c:pt>
                <c:pt idx="338">
                  <c:v>59826</c:v>
                </c:pt>
                <c:pt idx="339">
                  <c:v>58462</c:v>
                </c:pt>
                <c:pt idx="340">
                  <c:v>27756</c:v>
                </c:pt>
                <c:pt idx="341">
                  <c:v>24591</c:v>
                </c:pt>
                <c:pt idx="342">
                  <c:v>54096</c:v>
                </c:pt>
                <c:pt idx="343">
                  <c:v>56002</c:v>
                </c:pt>
                <c:pt idx="344">
                  <c:v>56873</c:v>
                </c:pt>
                <c:pt idx="345">
                  <c:v>50872</c:v>
                </c:pt>
                <c:pt idx="346">
                  <c:v>0</c:v>
                </c:pt>
                <c:pt idx="347">
                  <c:v>77475</c:v>
                </c:pt>
                <c:pt idx="348">
                  <c:v>0</c:v>
                </c:pt>
                <c:pt idx="349">
                  <c:v>74925</c:v>
                </c:pt>
                <c:pt idx="350">
                  <c:v>59602</c:v>
                </c:pt>
                <c:pt idx="351">
                  <c:v>54742</c:v>
                </c:pt>
                <c:pt idx="352">
                  <c:v>51546</c:v>
                </c:pt>
                <c:pt idx="353">
                  <c:v>44299</c:v>
                </c:pt>
                <c:pt idx="354">
                  <c:v>24759</c:v>
                </c:pt>
                <c:pt idx="355">
                  <c:v>32197</c:v>
                </c:pt>
                <c:pt idx="356">
                  <c:v>55271</c:v>
                </c:pt>
                <c:pt idx="357">
                  <c:v>56766</c:v>
                </c:pt>
                <c:pt idx="358">
                  <c:v>51879</c:v>
                </c:pt>
                <c:pt idx="359">
                  <c:v>53582</c:v>
                </c:pt>
                <c:pt idx="360">
                  <c:v>54940</c:v>
                </c:pt>
                <c:pt idx="361">
                  <c:v>29026</c:v>
                </c:pt>
                <c:pt idx="362">
                  <c:v>26986</c:v>
                </c:pt>
                <c:pt idx="363">
                  <c:v>62715</c:v>
                </c:pt>
                <c:pt idx="364">
                  <c:v>66588</c:v>
                </c:pt>
                <c:pt idx="365">
                  <c:v>65998</c:v>
                </c:pt>
                <c:pt idx="366">
                  <c:v>65169</c:v>
                </c:pt>
                <c:pt idx="367">
                  <c:v>61602</c:v>
                </c:pt>
                <c:pt idx="368">
                  <c:v>34027</c:v>
                </c:pt>
                <c:pt idx="369">
                  <c:v>35742</c:v>
                </c:pt>
                <c:pt idx="370">
                  <c:v>59925</c:v>
                </c:pt>
                <c:pt idx="371">
                  <c:v>71704</c:v>
                </c:pt>
                <c:pt idx="372">
                  <c:v>75102</c:v>
                </c:pt>
                <c:pt idx="373">
                  <c:v>75495</c:v>
                </c:pt>
                <c:pt idx="374">
                  <c:v>69609</c:v>
                </c:pt>
                <c:pt idx="375">
                  <c:v>80508</c:v>
                </c:pt>
                <c:pt idx="376">
                  <c:v>32321</c:v>
                </c:pt>
                <c:pt idx="377">
                  <c:v>70764</c:v>
                </c:pt>
                <c:pt idx="378">
                  <c:v>79876</c:v>
                </c:pt>
                <c:pt idx="379">
                  <c:v>75412</c:v>
                </c:pt>
                <c:pt idx="380">
                  <c:v>85663</c:v>
                </c:pt>
                <c:pt idx="381">
                  <c:v>76178</c:v>
                </c:pt>
                <c:pt idx="382">
                  <c:v>43812</c:v>
                </c:pt>
                <c:pt idx="383">
                  <c:v>36239</c:v>
                </c:pt>
                <c:pt idx="384">
                  <c:v>83926</c:v>
                </c:pt>
                <c:pt idx="385">
                  <c:v>90303</c:v>
                </c:pt>
                <c:pt idx="386">
                  <c:v>86982</c:v>
                </c:pt>
                <c:pt idx="387">
                  <c:v>90570</c:v>
                </c:pt>
                <c:pt idx="388">
                  <c:v>79069</c:v>
                </c:pt>
                <c:pt idx="389">
                  <c:v>47774</c:v>
                </c:pt>
                <c:pt idx="390">
                  <c:v>49293</c:v>
                </c:pt>
                <c:pt idx="391">
                  <c:v>82493</c:v>
                </c:pt>
                <c:pt idx="392">
                  <c:v>89992</c:v>
                </c:pt>
                <c:pt idx="393">
                  <c:v>100158</c:v>
                </c:pt>
                <c:pt idx="394">
                  <c:v>84245</c:v>
                </c:pt>
                <c:pt idx="395">
                  <c:v>85948</c:v>
                </c:pt>
                <c:pt idx="396">
                  <c:v>44326</c:v>
                </c:pt>
                <c:pt idx="397">
                  <c:v>38927</c:v>
                </c:pt>
                <c:pt idx="398">
                  <c:v>84494</c:v>
                </c:pt>
                <c:pt idx="399">
                  <c:v>90638</c:v>
                </c:pt>
                <c:pt idx="400">
                  <c:v>91097</c:v>
                </c:pt>
                <c:pt idx="401">
                  <c:v>70238</c:v>
                </c:pt>
                <c:pt idx="402">
                  <c:v>43515</c:v>
                </c:pt>
                <c:pt idx="403">
                  <c:v>31359</c:v>
                </c:pt>
                <c:pt idx="404">
                  <c:v>28645</c:v>
                </c:pt>
                <c:pt idx="405">
                  <c:v>86979</c:v>
                </c:pt>
                <c:pt idx="406">
                  <c:v>92625</c:v>
                </c:pt>
                <c:pt idx="407">
                  <c:v>86652</c:v>
                </c:pt>
                <c:pt idx="408">
                  <c:v>93317</c:v>
                </c:pt>
                <c:pt idx="409">
                  <c:v>71832</c:v>
                </c:pt>
                <c:pt idx="410">
                  <c:v>37017</c:v>
                </c:pt>
                <c:pt idx="411">
                  <c:v>35785</c:v>
                </c:pt>
                <c:pt idx="412">
                  <c:v>82186</c:v>
                </c:pt>
                <c:pt idx="413">
                  <c:v>73513</c:v>
                </c:pt>
                <c:pt idx="414">
                  <c:v>73174</c:v>
                </c:pt>
                <c:pt idx="415">
                  <c:v>85774</c:v>
                </c:pt>
                <c:pt idx="416">
                  <c:v>67636</c:v>
                </c:pt>
                <c:pt idx="417">
                  <c:v>42980</c:v>
                </c:pt>
                <c:pt idx="418">
                  <c:v>30624</c:v>
                </c:pt>
                <c:pt idx="419">
                  <c:v>69381</c:v>
                </c:pt>
                <c:pt idx="420">
                  <c:v>79719</c:v>
                </c:pt>
                <c:pt idx="421">
                  <c:v>45178</c:v>
                </c:pt>
                <c:pt idx="422">
                  <c:v>69105</c:v>
                </c:pt>
                <c:pt idx="423">
                  <c:v>71137</c:v>
                </c:pt>
                <c:pt idx="424">
                  <c:v>32572</c:v>
                </c:pt>
                <c:pt idx="425">
                  <c:v>28636</c:v>
                </c:pt>
                <c:pt idx="426">
                  <c:v>72140</c:v>
                </c:pt>
                <c:pt idx="427">
                  <c:v>79726</c:v>
                </c:pt>
                <c:pt idx="428">
                  <c:v>69389</c:v>
                </c:pt>
                <c:pt idx="429">
                  <c:v>68333</c:v>
                </c:pt>
                <c:pt idx="430">
                  <c:v>66964</c:v>
                </c:pt>
                <c:pt idx="431">
                  <c:v>28935</c:v>
                </c:pt>
                <c:pt idx="432">
                  <c:v>24619</c:v>
                </c:pt>
                <c:pt idx="433">
                  <c:v>77359</c:v>
                </c:pt>
                <c:pt idx="434">
                  <c:v>73295</c:v>
                </c:pt>
                <c:pt idx="435">
                  <c:v>73380</c:v>
                </c:pt>
                <c:pt idx="436">
                  <c:v>78886</c:v>
                </c:pt>
                <c:pt idx="437">
                  <c:v>63430</c:v>
                </c:pt>
                <c:pt idx="438">
                  <c:v>38911</c:v>
                </c:pt>
                <c:pt idx="439">
                  <c:v>25200</c:v>
                </c:pt>
                <c:pt idx="440">
                  <c:v>72715</c:v>
                </c:pt>
                <c:pt idx="441">
                  <c:v>76692</c:v>
                </c:pt>
                <c:pt idx="442">
                  <c:v>74592</c:v>
                </c:pt>
                <c:pt idx="443">
                  <c:v>85536</c:v>
                </c:pt>
                <c:pt idx="444">
                  <c:v>67009</c:v>
                </c:pt>
                <c:pt idx="445">
                  <c:v>40709</c:v>
                </c:pt>
                <c:pt idx="446">
                  <c:v>30148</c:v>
                </c:pt>
                <c:pt idx="447">
                  <c:v>75445</c:v>
                </c:pt>
                <c:pt idx="448">
                  <c:v>79219</c:v>
                </c:pt>
                <c:pt idx="449">
                  <c:v>82039</c:v>
                </c:pt>
                <c:pt idx="450">
                  <c:v>76855</c:v>
                </c:pt>
                <c:pt idx="451">
                  <c:v>76490</c:v>
                </c:pt>
                <c:pt idx="452">
                  <c:v>35819</c:v>
                </c:pt>
                <c:pt idx="453">
                  <c:v>37498</c:v>
                </c:pt>
                <c:pt idx="454">
                  <c:v>73453</c:v>
                </c:pt>
                <c:pt idx="455">
                  <c:v>80486</c:v>
                </c:pt>
                <c:pt idx="456">
                  <c:v>67467</c:v>
                </c:pt>
                <c:pt idx="457">
                  <c:v>49768</c:v>
                </c:pt>
                <c:pt idx="458">
                  <c:v>79670</c:v>
                </c:pt>
                <c:pt idx="459">
                  <c:v>43520</c:v>
                </c:pt>
                <c:pt idx="460">
                  <c:v>30434</c:v>
                </c:pt>
                <c:pt idx="461">
                  <c:v>78926</c:v>
                </c:pt>
                <c:pt idx="462">
                  <c:v>95601</c:v>
                </c:pt>
                <c:pt idx="463">
                  <c:v>83391</c:v>
                </c:pt>
                <c:pt idx="464">
                  <c:v>37936</c:v>
                </c:pt>
                <c:pt idx="465">
                  <c:v>66017</c:v>
                </c:pt>
                <c:pt idx="466">
                  <c:v>39637</c:v>
                </c:pt>
                <c:pt idx="467">
                  <c:v>37156</c:v>
                </c:pt>
                <c:pt idx="468">
                  <c:v>52911</c:v>
                </c:pt>
                <c:pt idx="469">
                  <c:v>85748</c:v>
                </c:pt>
                <c:pt idx="470">
                  <c:v>88092</c:v>
                </c:pt>
                <c:pt idx="471">
                  <c:v>85149</c:v>
                </c:pt>
                <c:pt idx="472">
                  <c:v>78700</c:v>
                </c:pt>
                <c:pt idx="473">
                  <c:v>37948</c:v>
                </c:pt>
                <c:pt idx="474">
                  <c:v>39846</c:v>
                </c:pt>
                <c:pt idx="475">
                  <c:v>80609</c:v>
                </c:pt>
                <c:pt idx="476">
                  <c:v>95367</c:v>
                </c:pt>
                <c:pt idx="477">
                  <c:v>74042</c:v>
                </c:pt>
                <c:pt idx="478">
                  <c:v>98832</c:v>
                </c:pt>
                <c:pt idx="479">
                  <c:v>82288</c:v>
                </c:pt>
                <c:pt idx="480">
                  <c:v>44178</c:v>
                </c:pt>
                <c:pt idx="481">
                  <c:v>38903</c:v>
                </c:pt>
                <c:pt idx="482">
                  <c:v>87822</c:v>
                </c:pt>
                <c:pt idx="483">
                  <c:v>115228</c:v>
                </c:pt>
                <c:pt idx="484">
                  <c:v>73602</c:v>
                </c:pt>
                <c:pt idx="485">
                  <c:v>79277</c:v>
                </c:pt>
                <c:pt idx="486">
                  <c:v>64134</c:v>
                </c:pt>
                <c:pt idx="487">
                  <c:v>33704</c:v>
                </c:pt>
                <c:pt idx="488">
                  <c:v>27804</c:v>
                </c:pt>
                <c:pt idx="489">
                  <c:v>64903</c:v>
                </c:pt>
                <c:pt idx="490">
                  <c:v>43836</c:v>
                </c:pt>
                <c:pt idx="491">
                  <c:v>65163</c:v>
                </c:pt>
                <c:pt idx="492">
                  <c:v>65165</c:v>
                </c:pt>
                <c:pt idx="493">
                  <c:v>54556</c:v>
                </c:pt>
                <c:pt idx="494">
                  <c:v>27783</c:v>
                </c:pt>
                <c:pt idx="495">
                  <c:v>22703</c:v>
                </c:pt>
                <c:pt idx="496">
                  <c:v>62504</c:v>
                </c:pt>
                <c:pt idx="497">
                  <c:v>54022</c:v>
                </c:pt>
                <c:pt idx="498">
                  <c:v>53725</c:v>
                </c:pt>
                <c:pt idx="499">
                  <c:v>57737</c:v>
                </c:pt>
                <c:pt idx="500">
                  <c:v>48504</c:v>
                </c:pt>
                <c:pt idx="501">
                  <c:v>20937</c:v>
                </c:pt>
                <c:pt idx="502">
                  <c:v>17031</c:v>
                </c:pt>
                <c:pt idx="503">
                  <c:v>45022</c:v>
                </c:pt>
                <c:pt idx="504">
                  <c:v>57736</c:v>
                </c:pt>
                <c:pt idx="505">
                  <c:v>52789</c:v>
                </c:pt>
                <c:pt idx="506">
                  <c:v>45591</c:v>
                </c:pt>
                <c:pt idx="507">
                  <c:v>34339</c:v>
                </c:pt>
                <c:pt idx="508">
                  <c:v>34126</c:v>
                </c:pt>
                <c:pt idx="509">
                  <c:v>15271</c:v>
                </c:pt>
                <c:pt idx="510">
                  <c:v>27592</c:v>
                </c:pt>
                <c:pt idx="511">
                  <c:v>54517</c:v>
                </c:pt>
                <c:pt idx="512">
                  <c:v>49757</c:v>
                </c:pt>
                <c:pt idx="513">
                  <c:v>108732</c:v>
                </c:pt>
                <c:pt idx="514">
                  <c:v>38091</c:v>
                </c:pt>
                <c:pt idx="515">
                  <c:v>18129</c:v>
                </c:pt>
                <c:pt idx="516">
                  <c:v>18999</c:v>
                </c:pt>
                <c:pt idx="517">
                  <c:v>41411</c:v>
                </c:pt>
                <c:pt idx="518">
                  <c:v>48013</c:v>
                </c:pt>
                <c:pt idx="519">
                  <c:v>42283</c:v>
                </c:pt>
                <c:pt idx="520">
                  <c:v>40904</c:v>
                </c:pt>
                <c:pt idx="521">
                  <c:v>37582</c:v>
                </c:pt>
                <c:pt idx="522">
                  <c:v>20503</c:v>
                </c:pt>
                <c:pt idx="523">
                  <c:v>15143</c:v>
                </c:pt>
                <c:pt idx="524">
                  <c:v>32316</c:v>
                </c:pt>
                <c:pt idx="525">
                  <c:v>40716</c:v>
                </c:pt>
                <c:pt idx="526">
                  <c:v>40054</c:v>
                </c:pt>
                <c:pt idx="527">
                  <c:v>42159</c:v>
                </c:pt>
                <c:pt idx="528">
                  <c:v>43033</c:v>
                </c:pt>
                <c:pt idx="529">
                  <c:v>13893</c:v>
                </c:pt>
                <c:pt idx="530">
                  <c:v>12085</c:v>
                </c:pt>
                <c:pt idx="531">
                  <c:v>34885</c:v>
                </c:pt>
                <c:pt idx="532">
                  <c:v>32443</c:v>
                </c:pt>
                <c:pt idx="533">
                  <c:v>39982</c:v>
                </c:pt>
                <c:pt idx="534">
                  <c:v>33933</c:v>
                </c:pt>
                <c:pt idx="535">
                  <c:v>31142</c:v>
                </c:pt>
                <c:pt idx="536">
                  <c:v>13957</c:v>
                </c:pt>
                <c:pt idx="537">
                  <c:v>14471</c:v>
                </c:pt>
                <c:pt idx="538">
                  <c:v>37613</c:v>
                </c:pt>
                <c:pt idx="539">
                  <c:v>41714</c:v>
                </c:pt>
                <c:pt idx="540">
                  <c:v>36315</c:v>
                </c:pt>
                <c:pt idx="541">
                  <c:v>33887</c:v>
                </c:pt>
                <c:pt idx="542">
                  <c:v>28388</c:v>
                </c:pt>
                <c:pt idx="543">
                  <c:v>14404</c:v>
                </c:pt>
                <c:pt idx="544">
                  <c:v>13103</c:v>
                </c:pt>
                <c:pt idx="545">
                  <c:v>30872</c:v>
                </c:pt>
                <c:pt idx="546">
                  <c:v>30671</c:v>
                </c:pt>
                <c:pt idx="547">
                  <c:v>31024</c:v>
                </c:pt>
                <c:pt idx="548">
                  <c:v>27345</c:v>
                </c:pt>
                <c:pt idx="549">
                  <c:v>24699</c:v>
                </c:pt>
                <c:pt idx="550">
                  <c:v>13210</c:v>
                </c:pt>
                <c:pt idx="551">
                  <c:v>10466</c:v>
                </c:pt>
                <c:pt idx="552">
                  <c:v>24589</c:v>
                </c:pt>
                <c:pt idx="553">
                  <c:v>27345</c:v>
                </c:pt>
                <c:pt idx="554">
                  <c:v>26280</c:v>
                </c:pt>
                <c:pt idx="555">
                  <c:v>25565</c:v>
                </c:pt>
                <c:pt idx="556">
                  <c:v>21804</c:v>
                </c:pt>
                <c:pt idx="557">
                  <c:v>12915</c:v>
                </c:pt>
                <c:pt idx="558">
                  <c:v>9154</c:v>
                </c:pt>
                <c:pt idx="559">
                  <c:v>14304</c:v>
                </c:pt>
                <c:pt idx="560">
                  <c:v>13771</c:v>
                </c:pt>
                <c:pt idx="561">
                  <c:v>30891</c:v>
                </c:pt>
                <c:pt idx="562">
                  <c:v>15951</c:v>
                </c:pt>
                <c:pt idx="563">
                  <c:v>14314</c:v>
                </c:pt>
                <c:pt idx="564">
                  <c:v>10615</c:v>
                </c:pt>
                <c:pt idx="565">
                  <c:v>6645</c:v>
                </c:pt>
                <c:pt idx="566">
                  <c:v>13406</c:v>
                </c:pt>
                <c:pt idx="567">
                  <c:v>14780</c:v>
                </c:pt>
                <c:pt idx="568">
                  <c:v>34407</c:v>
                </c:pt>
                <c:pt idx="569">
                  <c:v>11202</c:v>
                </c:pt>
                <c:pt idx="570">
                  <c:v>150106</c:v>
                </c:pt>
                <c:pt idx="571">
                  <c:v>9458</c:v>
                </c:pt>
                <c:pt idx="572">
                  <c:v>7884</c:v>
                </c:pt>
                <c:pt idx="573">
                  <c:v>-573</c:v>
                </c:pt>
                <c:pt idx="574">
                  <c:v>36473</c:v>
                </c:pt>
                <c:pt idx="575">
                  <c:v>24611</c:v>
                </c:pt>
                <c:pt idx="576">
                  <c:v>19438</c:v>
                </c:pt>
                <c:pt idx="577">
                  <c:v>15688</c:v>
                </c:pt>
                <c:pt idx="578">
                  <c:v>8668</c:v>
                </c:pt>
                <c:pt idx="579">
                  <c:v>14423</c:v>
                </c:pt>
                <c:pt idx="580">
                  <c:v>15395</c:v>
                </c:pt>
                <c:pt idx="581">
                  <c:v>17756</c:v>
                </c:pt>
                <c:pt idx="582">
                  <c:v>27527</c:v>
                </c:pt>
              </c:numCache>
            </c:numRef>
          </c:yVal>
          <c:smooth val="1"/>
        </c:ser>
        <c:ser>
          <c:idx val="1"/>
          <c:order val="1"/>
          <c:tx>
            <c:v>Phase 1</c:v>
          </c:tx>
          <c:spPr>
            <a:ln w="19050" cmpd="sng">
              <a:prstDash val="sysDash"/>
            </a:ln>
          </c:spPr>
          <c:marker>
            <c:symbol val="none"/>
          </c:marker>
          <c:xVal>
            <c:numRef>
              <c:f>巴西!$A$2:$A$30</c:f>
              <c:numCache>
                <c:formatCode>m/d/yyyy</c:formatCode>
                <c:ptCount val="2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</c:numCache>
            </c:numRef>
          </c:xVal>
          <c:yVal>
            <c:numRef>
              <c:f>巴西!$M$2:$M$29</c:f>
              <c:numCache>
                <c:formatCode>General</c:formatCode>
                <c:ptCount val="28"/>
                <c:pt idx="0">
                  <c:v>1</c:v>
                </c:pt>
                <c:pt idx="1">
                  <c:v>1.45149221425224E-2</c:v>
                </c:pt>
                <c:pt idx="2">
                  <c:v>1.2268302493302701E-2</c:v>
                </c:pt>
                <c:pt idx="3">
                  <c:v>0.58923848474403095</c:v>
                </c:pt>
                <c:pt idx="4">
                  <c:v>1.65137187970868</c:v>
                </c:pt>
                <c:pt idx="5">
                  <c:v>3.13975185271938</c:v>
                </c:pt>
                <c:pt idx="6">
                  <c:v>5.0248463892278297</c:v>
                </c:pt>
                <c:pt idx="7">
                  <c:v>7.3023789191527797</c:v>
                </c:pt>
                <c:pt idx="8">
                  <c:v>9.9905542549035893</c:v>
                </c:pt>
                <c:pt idx="9">
                  <c:v>13.1284392076606</c:v>
                </c:pt>
                <c:pt idx="10">
                  <c:v>16.775353784748901</c:v>
                </c:pt>
                <c:pt idx="11">
                  <c:v>21.011176612141199</c:v>
                </c:pt>
                <c:pt idx="12">
                  <c:v>25.937509593341801</c:v>
                </c:pt>
                <c:pt idx="13">
                  <c:v>31.679683683459199</c:v>
                </c:pt>
                <c:pt idx="14">
                  <c:v>38.389621635578798</c:v>
                </c:pt>
                <c:pt idx="15">
                  <c:v>46.249606083003499</c:v>
                </c:pt>
                <c:pt idx="16">
                  <c:v>55.477033640132298</c:v>
                </c:pt>
                <c:pt idx="17">
                  <c:v>66.330269040384195</c:v>
                </c:pt>
                <c:pt idx="18">
                  <c:v>79.115748850151405</c:v>
                </c:pt>
                <c:pt idx="19">
                  <c:v>94.196523177894903</c:v>
                </c:pt>
                <c:pt idx="20">
                  <c:v>112.002467255844</c:v>
                </c:pt>
                <c:pt idx="21">
                  <c:v>133.04244410693201</c:v>
                </c:pt>
                <c:pt idx="22">
                  <c:v>157.918756134266</c:v>
                </c:pt>
                <c:pt idx="23">
                  <c:v>187.344288944282</c:v>
                </c:pt>
                <c:pt idx="24">
                  <c:v>222.16282677548</c:v>
                </c:pt>
                <c:pt idx="25">
                  <c:v>263.37310749702402</c:v>
                </c:pt>
                <c:pt idx="26">
                  <c:v>312.15728844135799</c:v>
                </c:pt>
                <c:pt idx="27">
                  <c:v>369.91461476642701</c:v>
                </c:pt>
              </c:numCache>
            </c:numRef>
          </c:yVal>
          <c:smooth val="1"/>
        </c:ser>
        <c:ser>
          <c:idx val="2"/>
          <c:order val="2"/>
          <c:tx>
            <c:v>Phase 2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巴西!$A$30:$A$100</c:f>
              <c:numCache>
                <c:formatCode>m/d/yyyy</c:formatCode>
                <c:ptCount val="71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</c:numCache>
            </c:numRef>
          </c:xVal>
          <c:yVal>
            <c:numRef>
              <c:f>巴西!$M$30:$M$99</c:f>
              <c:numCache>
                <c:formatCode>General</c:formatCode>
                <c:ptCount val="70"/>
                <c:pt idx="0">
                  <c:v>438.30122228355299</c:v>
                </c:pt>
                <c:pt idx="1">
                  <c:v>519.27716965293996</c:v>
                </c:pt>
                <c:pt idx="2">
                  <c:v>92.354870779998393</c:v>
                </c:pt>
                <c:pt idx="3">
                  <c:v>393.85751194002597</c:v>
                </c:pt>
                <c:pt idx="4">
                  <c:v>545.21273484118603</c:v>
                </c:pt>
                <c:pt idx="5">
                  <c:v>693.47498601692996</c:v>
                </c:pt>
                <c:pt idx="6">
                  <c:v>819.81239665978899</c:v>
                </c:pt>
                <c:pt idx="7">
                  <c:v>942.97584022314095</c:v>
                </c:pt>
                <c:pt idx="8">
                  <c:v>1053.3005549944601</c:v>
                </c:pt>
                <c:pt idx="9">
                  <c:v>1154.5270411824999</c:v>
                </c:pt>
                <c:pt idx="10">
                  <c:v>1260.8347713420501</c:v>
                </c:pt>
                <c:pt idx="11">
                  <c:v>1340.84992613278</c:v>
                </c:pt>
                <c:pt idx="12">
                  <c:v>1434.5071704228001</c:v>
                </c:pt>
                <c:pt idx="13">
                  <c:v>1549.52546527348</c:v>
                </c:pt>
                <c:pt idx="14">
                  <c:v>1634.86160480071</c:v>
                </c:pt>
                <c:pt idx="15">
                  <c:v>1726.5802384250501</c:v>
                </c:pt>
                <c:pt idx="16">
                  <c:v>1834.4020231869999</c:v>
                </c:pt>
                <c:pt idx="17">
                  <c:v>1936.0642411062399</c:v>
                </c:pt>
                <c:pt idx="18">
                  <c:v>2042.0643328746701</c:v>
                </c:pt>
                <c:pt idx="19">
                  <c:v>2149.8424960050702</c:v>
                </c:pt>
                <c:pt idx="20">
                  <c:v>2305.9577571325799</c:v>
                </c:pt>
                <c:pt idx="21">
                  <c:v>2455.0900607622002</c:v>
                </c:pt>
                <c:pt idx="22">
                  <c:v>2593.07711079811</c:v>
                </c:pt>
                <c:pt idx="23">
                  <c:v>2745.4575845016102</c:v>
                </c:pt>
                <c:pt idx="24">
                  <c:v>2858.1638138382</c:v>
                </c:pt>
                <c:pt idx="25">
                  <c:v>3012.9321085134302</c:v>
                </c:pt>
                <c:pt idx="26">
                  <c:v>3183.06997648787</c:v>
                </c:pt>
                <c:pt idx="27">
                  <c:v>3395.5550985088398</c:v>
                </c:pt>
                <c:pt idx="28">
                  <c:v>3583.7184138432399</c:v>
                </c:pt>
                <c:pt idx="29">
                  <c:v>3831.1422029167202</c:v>
                </c:pt>
                <c:pt idx="30">
                  <c:v>4052.2874346073199</c:v>
                </c:pt>
                <c:pt idx="31">
                  <c:v>4286.2037016167396</c:v>
                </c:pt>
                <c:pt idx="32">
                  <c:v>4536.9470910310501</c:v>
                </c:pt>
                <c:pt idx="33">
                  <c:v>4783.1403021217002</c:v>
                </c:pt>
                <c:pt idx="34">
                  <c:v>5047.3770952805498</c:v>
                </c:pt>
                <c:pt idx="35">
                  <c:v>5399.8080986189498</c:v>
                </c:pt>
                <c:pt idx="36">
                  <c:v>5713.1540484364104</c:v>
                </c:pt>
                <c:pt idx="37">
                  <c:v>6191.8983793513898</c:v>
                </c:pt>
                <c:pt idx="38">
                  <c:v>6526.3105912655201</c:v>
                </c:pt>
                <c:pt idx="39">
                  <c:v>6819.6609546517402</c:v>
                </c:pt>
                <c:pt idx="40">
                  <c:v>7024.1258965356201</c:v>
                </c:pt>
                <c:pt idx="41">
                  <c:v>7327.5444208015697</c:v>
                </c:pt>
                <c:pt idx="42">
                  <c:v>7875.9147858951501</c:v>
                </c:pt>
                <c:pt idx="43">
                  <c:v>8436.6710828765699</c:v>
                </c:pt>
                <c:pt idx="44">
                  <c:v>8889.7941177922894</c:v>
                </c:pt>
                <c:pt idx="45">
                  <c:v>9154.8751148796091</c:v>
                </c:pt>
                <c:pt idx="46">
                  <c:v>9697.6867337344902</c:v>
                </c:pt>
                <c:pt idx="47">
                  <c:v>10196.582367831399</c:v>
                </c:pt>
                <c:pt idx="48">
                  <c:v>10705.976095858199</c:v>
                </c:pt>
                <c:pt idx="49">
                  <c:v>11434.560867822</c:v>
                </c:pt>
                <c:pt idx="50">
                  <c:v>12195.0592297483</c:v>
                </c:pt>
                <c:pt idx="51">
                  <c:v>12796.622779522701</c:v>
                </c:pt>
                <c:pt idx="52">
                  <c:v>13122.5863074112</c:v>
                </c:pt>
                <c:pt idx="53">
                  <c:v>13576.8721236203</c:v>
                </c:pt>
                <c:pt idx="54">
                  <c:v>14252.5963894671</c:v>
                </c:pt>
                <c:pt idx="55">
                  <c:v>15019.1952477914</c:v>
                </c:pt>
                <c:pt idx="56">
                  <c:v>15808.368875059899</c:v>
                </c:pt>
                <c:pt idx="57">
                  <c:v>16234.224990143101</c:v>
                </c:pt>
                <c:pt idx="58">
                  <c:v>17042.5950476008</c:v>
                </c:pt>
                <c:pt idx="59">
                  <c:v>17805.412247865101</c:v>
                </c:pt>
                <c:pt idx="60">
                  <c:v>18438.366591502399</c:v>
                </c:pt>
                <c:pt idx="61">
                  <c:v>18832.1956656619</c:v>
                </c:pt>
                <c:pt idx="62">
                  <c:v>19446.773242835701</c:v>
                </c:pt>
                <c:pt idx="63">
                  <c:v>20282.105509588899</c:v>
                </c:pt>
                <c:pt idx="64">
                  <c:v>21193.429087325701</c:v>
                </c:pt>
                <c:pt idx="65">
                  <c:v>22337.254201432799</c:v>
                </c:pt>
                <c:pt idx="66">
                  <c:v>22913.1639385415</c:v>
                </c:pt>
                <c:pt idx="67">
                  <c:v>23876.118284372998</c:v>
                </c:pt>
                <c:pt idx="68">
                  <c:v>24711.181668746602</c:v>
                </c:pt>
                <c:pt idx="69">
                  <c:v>24933.449208755599</c:v>
                </c:pt>
              </c:numCache>
            </c:numRef>
          </c:yVal>
          <c:smooth val="1"/>
        </c:ser>
        <c:ser>
          <c:idx val="3"/>
          <c:order val="3"/>
          <c:tx>
            <c:v>Phase 3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巴西!$A$100:$A$156</c:f>
              <c:numCache>
                <c:formatCode>m/d/yyyy</c:formatCode>
                <c:ptCount val="57"/>
                <c:pt idx="0">
                  <c:v>43985</c:v>
                </c:pt>
                <c:pt idx="1">
                  <c:v>43986</c:v>
                </c:pt>
                <c:pt idx="2">
                  <c:v>43987</c:v>
                </c:pt>
                <c:pt idx="3">
                  <c:v>43988</c:v>
                </c:pt>
                <c:pt idx="4">
                  <c:v>43989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43995</c:v>
                </c:pt>
                <c:pt idx="11">
                  <c:v>43996</c:v>
                </c:pt>
                <c:pt idx="12">
                  <c:v>43997</c:v>
                </c:pt>
                <c:pt idx="13">
                  <c:v>43998</c:v>
                </c:pt>
                <c:pt idx="14">
                  <c:v>43999</c:v>
                </c:pt>
                <c:pt idx="15">
                  <c:v>44000</c:v>
                </c:pt>
                <c:pt idx="16">
                  <c:v>44001</c:v>
                </c:pt>
                <c:pt idx="17">
                  <c:v>44002</c:v>
                </c:pt>
                <c:pt idx="18">
                  <c:v>44003</c:v>
                </c:pt>
                <c:pt idx="19">
                  <c:v>44004</c:v>
                </c:pt>
                <c:pt idx="20">
                  <c:v>44005</c:v>
                </c:pt>
                <c:pt idx="21">
                  <c:v>44006</c:v>
                </c:pt>
                <c:pt idx="22">
                  <c:v>44007</c:v>
                </c:pt>
                <c:pt idx="23">
                  <c:v>44008</c:v>
                </c:pt>
                <c:pt idx="24">
                  <c:v>44009</c:v>
                </c:pt>
                <c:pt idx="25">
                  <c:v>44010</c:v>
                </c:pt>
                <c:pt idx="26">
                  <c:v>44011</c:v>
                </c:pt>
                <c:pt idx="27">
                  <c:v>44012</c:v>
                </c:pt>
                <c:pt idx="28">
                  <c:v>44013</c:v>
                </c:pt>
                <c:pt idx="29">
                  <c:v>44014</c:v>
                </c:pt>
                <c:pt idx="30">
                  <c:v>44015</c:v>
                </c:pt>
                <c:pt idx="31">
                  <c:v>44016</c:v>
                </c:pt>
                <c:pt idx="32">
                  <c:v>44017</c:v>
                </c:pt>
                <c:pt idx="33">
                  <c:v>44018</c:v>
                </c:pt>
                <c:pt idx="34">
                  <c:v>44019</c:v>
                </c:pt>
                <c:pt idx="35">
                  <c:v>44020</c:v>
                </c:pt>
                <c:pt idx="36">
                  <c:v>44021</c:v>
                </c:pt>
                <c:pt idx="37">
                  <c:v>44022</c:v>
                </c:pt>
                <c:pt idx="38">
                  <c:v>44023</c:v>
                </c:pt>
                <c:pt idx="39">
                  <c:v>44024</c:v>
                </c:pt>
                <c:pt idx="40">
                  <c:v>44025</c:v>
                </c:pt>
                <c:pt idx="41">
                  <c:v>44026</c:v>
                </c:pt>
                <c:pt idx="42">
                  <c:v>44027</c:v>
                </c:pt>
                <c:pt idx="43">
                  <c:v>44028</c:v>
                </c:pt>
                <c:pt idx="44">
                  <c:v>44029</c:v>
                </c:pt>
                <c:pt idx="45">
                  <c:v>44030</c:v>
                </c:pt>
                <c:pt idx="46">
                  <c:v>44031</c:v>
                </c:pt>
                <c:pt idx="47">
                  <c:v>44032</c:v>
                </c:pt>
                <c:pt idx="48">
                  <c:v>44033</c:v>
                </c:pt>
                <c:pt idx="49">
                  <c:v>44034</c:v>
                </c:pt>
                <c:pt idx="50">
                  <c:v>44035</c:v>
                </c:pt>
                <c:pt idx="51">
                  <c:v>44036</c:v>
                </c:pt>
                <c:pt idx="52">
                  <c:v>44037</c:v>
                </c:pt>
                <c:pt idx="53">
                  <c:v>44038</c:v>
                </c:pt>
                <c:pt idx="54">
                  <c:v>44039</c:v>
                </c:pt>
                <c:pt idx="55">
                  <c:v>44040</c:v>
                </c:pt>
                <c:pt idx="56">
                  <c:v>44041</c:v>
                </c:pt>
              </c:numCache>
            </c:numRef>
          </c:xVal>
          <c:yVal>
            <c:numRef>
              <c:f>巴西!$M$100:$M$155</c:f>
              <c:numCache>
                <c:formatCode>General</c:formatCode>
                <c:ptCount val="56"/>
                <c:pt idx="0">
                  <c:v>26044.5754024868</c:v>
                </c:pt>
                <c:pt idx="1">
                  <c:v>26445.960807526699</c:v>
                </c:pt>
                <c:pt idx="2">
                  <c:v>26849.614478697102</c:v>
                </c:pt>
                <c:pt idx="3">
                  <c:v>26814.507200834199</c:v>
                </c:pt>
                <c:pt idx="4">
                  <c:v>27205.1842226757</c:v>
                </c:pt>
                <c:pt idx="5">
                  <c:v>27241.1216877839</c:v>
                </c:pt>
                <c:pt idx="6">
                  <c:v>27237.668803803801</c:v>
                </c:pt>
                <c:pt idx="7">
                  <c:v>27937.138782728402</c:v>
                </c:pt>
                <c:pt idx="8">
                  <c:v>28315.9510757879</c:v>
                </c:pt>
                <c:pt idx="9">
                  <c:v>28833.4571082445</c:v>
                </c:pt>
                <c:pt idx="10">
                  <c:v>28840.944655937099</c:v>
                </c:pt>
                <c:pt idx="11">
                  <c:v>29549.0683695074</c:v>
                </c:pt>
                <c:pt idx="12">
                  <c:v>29524.048723053598</c:v>
                </c:pt>
                <c:pt idx="13">
                  <c:v>29118.763760084901</c:v>
                </c:pt>
                <c:pt idx="14">
                  <c:v>29759.887626731601</c:v>
                </c:pt>
                <c:pt idx="15">
                  <c:v>30171.116685376299</c:v>
                </c:pt>
                <c:pt idx="16">
                  <c:v>30564.740329070301</c:v>
                </c:pt>
                <c:pt idx="17">
                  <c:v>31073.2305872201</c:v>
                </c:pt>
                <c:pt idx="18">
                  <c:v>31667.433042158798</c:v>
                </c:pt>
                <c:pt idx="19">
                  <c:v>31880.323337604001</c:v>
                </c:pt>
                <c:pt idx="20">
                  <c:v>31891.690921903901</c:v>
                </c:pt>
                <c:pt idx="21">
                  <c:v>32793.845736480398</c:v>
                </c:pt>
                <c:pt idx="22">
                  <c:v>33214.445140258598</c:v>
                </c:pt>
                <c:pt idx="23">
                  <c:v>33465.8065627084</c:v>
                </c:pt>
                <c:pt idx="24">
                  <c:v>33811.457077856001</c:v>
                </c:pt>
                <c:pt idx="25">
                  <c:v>33677.769887725299</c:v>
                </c:pt>
                <c:pt idx="26">
                  <c:v>33877.275033861602</c:v>
                </c:pt>
                <c:pt idx="27">
                  <c:v>33832.429547004598</c:v>
                </c:pt>
                <c:pt idx="28">
                  <c:v>35023.822950459296</c:v>
                </c:pt>
                <c:pt idx="29">
                  <c:v>35054.591430734101</c:v>
                </c:pt>
                <c:pt idx="30">
                  <c:v>35202.631503842698</c:v>
                </c:pt>
                <c:pt idx="31">
                  <c:v>36125.79533416</c:v>
                </c:pt>
                <c:pt idx="32">
                  <c:v>36267.096974688699</c:v>
                </c:pt>
                <c:pt idx="33">
                  <c:v>36540.607071997103</c:v>
                </c:pt>
                <c:pt idx="34">
                  <c:v>36817.586004578399</c:v>
                </c:pt>
                <c:pt idx="35">
                  <c:v>37562.969326029299</c:v>
                </c:pt>
                <c:pt idx="36">
                  <c:v>37662.2282366254</c:v>
                </c:pt>
                <c:pt idx="37">
                  <c:v>38237.343759652496</c:v>
                </c:pt>
                <c:pt idx="38">
                  <c:v>38501.948654086002</c:v>
                </c:pt>
                <c:pt idx="39">
                  <c:v>38860.886643732898</c:v>
                </c:pt>
                <c:pt idx="40">
                  <c:v>38852.173482029299</c:v>
                </c:pt>
                <c:pt idx="41">
                  <c:v>39487.218015651699</c:v>
                </c:pt>
                <c:pt idx="42">
                  <c:v>40398.360146370898</c:v>
                </c:pt>
                <c:pt idx="43">
                  <c:v>39698.600465082804</c:v>
                </c:pt>
                <c:pt idx="44">
                  <c:v>39962.512813024397</c:v>
                </c:pt>
                <c:pt idx="45">
                  <c:v>40584.512407407499</c:v>
                </c:pt>
                <c:pt idx="46">
                  <c:v>41854.128042267897</c:v>
                </c:pt>
                <c:pt idx="47">
                  <c:v>41593.9896643998</c:v>
                </c:pt>
                <c:pt idx="48">
                  <c:v>41246.644470742503</c:v>
                </c:pt>
                <c:pt idx="49">
                  <c:v>42561.411856598301</c:v>
                </c:pt>
                <c:pt idx="50">
                  <c:v>42950.271370969604</c:v>
                </c:pt>
                <c:pt idx="51">
                  <c:v>43276.974931561097</c:v>
                </c:pt>
                <c:pt idx="52">
                  <c:v>43781.5463812284</c:v>
                </c:pt>
                <c:pt idx="53">
                  <c:v>44227.695082320999</c:v>
                </c:pt>
                <c:pt idx="54">
                  <c:v>43753.686607557604</c:v>
                </c:pt>
                <c:pt idx="55">
                  <c:v>42935.964799977097</c:v>
                </c:pt>
              </c:numCache>
            </c:numRef>
          </c:yVal>
          <c:smooth val="1"/>
        </c:ser>
        <c:ser>
          <c:idx val="4"/>
          <c:order val="4"/>
          <c:tx>
            <c:v>Phase 4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巴西!$A$156:$A$259</c:f>
              <c:numCache>
                <c:formatCode>m/d/yyyy</c:formatCode>
                <c:ptCount val="104"/>
                <c:pt idx="0">
                  <c:v>44041</c:v>
                </c:pt>
                <c:pt idx="1">
                  <c:v>44042</c:v>
                </c:pt>
                <c:pt idx="2">
                  <c:v>44043</c:v>
                </c:pt>
                <c:pt idx="3">
                  <c:v>44044</c:v>
                </c:pt>
                <c:pt idx="4">
                  <c:v>44045</c:v>
                </c:pt>
                <c:pt idx="5">
                  <c:v>44046</c:v>
                </c:pt>
                <c:pt idx="6">
                  <c:v>44047</c:v>
                </c:pt>
                <c:pt idx="7">
                  <c:v>44048</c:v>
                </c:pt>
                <c:pt idx="8">
                  <c:v>44049</c:v>
                </c:pt>
                <c:pt idx="9">
                  <c:v>44050</c:v>
                </c:pt>
                <c:pt idx="10">
                  <c:v>44051</c:v>
                </c:pt>
                <c:pt idx="11">
                  <c:v>44052</c:v>
                </c:pt>
                <c:pt idx="12">
                  <c:v>44053</c:v>
                </c:pt>
                <c:pt idx="13">
                  <c:v>44054</c:v>
                </c:pt>
                <c:pt idx="14">
                  <c:v>44055</c:v>
                </c:pt>
                <c:pt idx="15">
                  <c:v>44056</c:v>
                </c:pt>
                <c:pt idx="16">
                  <c:v>44057</c:v>
                </c:pt>
                <c:pt idx="17">
                  <c:v>44058</c:v>
                </c:pt>
                <c:pt idx="18">
                  <c:v>44059</c:v>
                </c:pt>
                <c:pt idx="19">
                  <c:v>44060</c:v>
                </c:pt>
                <c:pt idx="20">
                  <c:v>44061</c:v>
                </c:pt>
                <c:pt idx="21">
                  <c:v>44062</c:v>
                </c:pt>
                <c:pt idx="22">
                  <c:v>44063</c:v>
                </c:pt>
                <c:pt idx="23">
                  <c:v>44064</c:v>
                </c:pt>
                <c:pt idx="24">
                  <c:v>44065</c:v>
                </c:pt>
                <c:pt idx="25">
                  <c:v>44066</c:v>
                </c:pt>
                <c:pt idx="26">
                  <c:v>44067</c:v>
                </c:pt>
                <c:pt idx="27">
                  <c:v>44068</c:v>
                </c:pt>
                <c:pt idx="28">
                  <c:v>44069</c:v>
                </c:pt>
                <c:pt idx="29">
                  <c:v>44070</c:v>
                </c:pt>
                <c:pt idx="30">
                  <c:v>44071</c:v>
                </c:pt>
                <c:pt idx="31">
                  <c:v>44072</c:v>
                </c:pt>
                <c:pt idx="32">
                  <c:v>44073</c:v>
                </c:pt>
                <c:pt idx="33">
                  <c:v>44074</c:v>
                </c:pt>
                <c:pt idx="34">
                  <c:v>44075</c:v>
                </c:pt>
                <c:pt idx="35">
                  <c:v>44076</c:v>
                </c:pt>
                <c:pt idx="36">
                  <c:v>44077</c:v>
                </c:pt>
                <c:pt idx="37">
                  <c:v>44078</c:v>
                </c:pt>
                <c:pt idx="38">
                  <c:v>44079</c:v>
                </c:pt>
                <c:pt idx="39">
                  <c:v>44080</c:v>
                </c:pt>
                <c:pt idx="40">
                  <c:v>44081</c:v>
                </c:pt>
                <c:pt idx="41">
                  <c:v>44082</c:v>
                </c:pt>
                <c:pt idx="42">
                  <c:v>44083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</c:numCache>
            </c:numRef>
          </c:xVal>
          <c:yVal>
            <c:numRef>
              <c:f>巴西!$M$156:$M$258</c:f>
              <c:numCache>
                <c:formatCode>General</c:formatCode>
                <c:ptCount val="103"/>
                <c:pt idx="0">
                  <c:v>44448.67527</c:v>
                </c:pt>
                <c:pt idx="1">
                  <c:v>44787.680229556201</c:v>
                </c:pt>
                <c:pt idx="2">
                  <c:v>44372.3267115454</c:v>
                </c:pt>
                <c:pt idx="3">
                  <c:v>44538.966385067302</c:v>
                </c:pt>
                <c:pt idx="4">
                  <c:v>45238.370760247097</c:v>
                </c:pt>
                <c:pt idx="5">
                  <c:v>45152.1293779392</c:v>
                </c:pt>
                <c:pt idx="6">
                  <c:v>45653.222607129603</c:v>
                </c:pt>
                <c:pt idx="7">
                  <c:v>43160.5971812274</c:v>
                </c:pt>
                <c:pt idx="8">
                  <c:v>43306.444534656497</c:v>
                </c:pt>
                <c:pt idx="9">
                  <c:v>43433.063587073702</c:v>
                </c:pt>
                <c:pt idx="10">
                  <c:v>42273.204552294199</c:v>
                </c:pt>
                <c:pt idx="11">
                  <c:v>42005.283587119498</c:v>
                </c:pt>
                <c:pt idx="12">
                  <c:v>42171.970609117503</c:v>
                </c:pt>
                <c:pt idx="13">
                  <c:v>43156.453271136903</c:v>
                </c:pt>
                <c:pt idx="14">
                  <c:v>40619.993660546803</c:v>
                </c:pt>
                <c:pt idx="15">
                  <c:v>39679.204419190602</c:v>
                </c:pt>
                <c:pt idx="16">
                  <c:v>41031.765789352401</c:v>
                </c:pt>
                <c:pt idx="17">
                  <c:v>39967.212969029002</c:v>
                </c:pt>
                <c:pt idx="18">
                  <c:v>40096.813685263201</c:v>
                </c:pt>
                <c:pt idx="19">
                  <c:v>41468.730785862397</c:v>
                </c:pt>
                <c:pt idx="20">
                  <c:v>41235.379437060597</c:v>
                </c:pt>
                <c:pt idx="21">
                  <c:v>39105.794971243697</c:v>
                </c:pt>
                <c:pt idx="22">
                  <c:v>37977.884679579598</c:v>
                </c:pt>
                <c:pt idx="23">
                  <c:v>39473.006017637097</c:v>
                </c:pt>
                <c:pt idx="24">
                  <c:v>39153.481305678397</c:v>
                </c:pt>
                <c:pt idx="25">
                  <c:v>38864.779314710999</c:v>
                </c:pt>
                <c:pt idx="26">
                  <c:v>39449.8309069795</c:v>
                </c:pt>
                <c:pt idx="27">
                  <c:v>38934.838003450102</c:v>
                </c:pt>
                <c:pt idx="28">
                  <c:v>38037.364892693302</c:v>
                </c:pt>
                <c:pt idx="29">
                  <c:v>37608.923965487003</c:v>
                </c:pt>
                <c:pt idx="30">
                  <c:v>36749.920993093801</c:v>
                </c:pt>
                <c:pt idx="31">
                  <c:v>35516.7991285608</c:v>
                </c:pt>
                <c:pt idx="32">
                  <c:v>34769.625622412903</c:v>
                </c:pt>
                <c:pt idx="33">
                  <c:v>34549.399879318698</c:v>
                </c:pt>
                <c:pt idx="34">
                  <c:v>35410.866439602301</c:v>
                </c:pt>
                <c:pt idx="35">
                  <c:v>36013.201634195597</c:v>
                </c:pt>
                <c:pt idx="36">
                  <c:v>35417.618624699098</c:v>
                </c:pt>
                <c:pt idx="37">
                  <c:v>34524.726141625099</c:v>
                </c:pt>
                <c:pt idx="38">
                  <c:v>33363.336150173804</c:v>
                </c:pt>
                <c:pt idx="39">
                  <c:v>32078.960748416099</c:v>
                </c:pt>
                <c:pt idx="40">
                  <c:v>34195.237616422797</c:v>
                </c:pt>
                <c:pt idx="41">
                  <c:v>33272.195286315597</c:v>
                </c:pt>
                <c:pt idx="42">
                  <c:v>33914.364886990399</c:v>
                </c:pt>
                <c:pt idx="43">
                  <c:v>32473.356533960799</c:v>
                </c:pt>
                <c:pt idx="44">
                  <c:v>32143.702351597502</c:v>
                </c:pt>
                <c:pt idx="45">
                  <c:v>31146.8607584733</c:v>
                </c:pt>
                <c:pt idx="46">
                  <c:v>30440.363919056701</c:v>
                </c:pt>
                <c:pt idx="47">
                  <c:v>30252.198490491799</c:v>
                </c:pt>
                <c:pt idx="48">
                  <c:v>30597.2394821339</c:v>
                </c:pt>
                <c:pt idx="49">
                  <c:v>30190.2174603237</c:v>
                </c:pt>
                <c:pt idx="50">
                  <c:v>31204.592701241399</c:v>
                </c:pt>
                <c:pt idx="51">
                  <c:v>29805.718373825999</c:v>
                </c:pt>
                <c:pt idx="52">
                  <c:v>29148.5056506209</c:v>
                </c:pt>
                <c:pt idx="53">
                  <c:v>26595.879339405299</c:v>
                </c:pt>
                <c:pt idx="54">
                  <c:v>27815.909522980299</c:v>
                </c:pt>
                <c:pt idx="55">
                  <c:v>30212.108848849501</c:v>
                </c:pt>
                <c:pt idx="56">
                  <c:v>28802.8370138516</c:v>
                </c:pt>
                <c:pt idx="57">
                  <c:v>28744.3728400849</c:v>
                </c:pt>
                <c:pt idx="58">
                  <c:v>28147.202016014198</c:v>
                </c:pt>
                <c:pt idx="59">
                  <c:v>27660.6372519059</c:v>
                </c:pt>
                <c:pt idx="60">
                  <c:v>26840.925803776299</c:v>
                </c:pt>
                <c:pt idx="61">
                  <c:v>26027.3693692413</c:v>
                </c:pt>
                <c:pt idx="62">
                  <c:v>26394.9111891129</c:v>
                </c:pt>
                <c:pt idx="63">
                  <c:v>25621.578873626899</c:v>
                </c:pt>
                <c:pt idx="64">
                  <c:v>26648.645051227501</c:v>
                </c:pt>
                <c:pt idx="65">
                  <c:v>25828.152051816702</c:v>
                </c:pt>
                <c:pt idx="66">
                  <c:v>24979.253925087</c:v>
                </c:pt>
                <c:pt idx="67">
                  <c:v>23020.0987815646</c:v>
                </c:pt>
                <c:pt idx="68">
                  <c:v>26204.2646498881</c:v>
                </c:pt>
                <c:pt idx="69">
                  <c:v>25848.056168430201</c:v>
                </c:pt>
                <c:pt idx="70">
                  <c:v>24437.714607677401</c:v>
                </c:pt>
                <c:pt idx="71">
                  <c:v>23470.096492087901</c:v>
                </c:pt>
                <c:pt idx="72">
                  <c:v>23381.163602118901</c:v>
                </c:pt>
                <c:pt idx="73">
                  <c:v>23924.353780557602</c:v>
                </c:pt>
                <c:pt idx="74">
                  <c:v>22200.550425160302</c:v>
                </c:pt>
                <c:pt idx="75">
                  <c:v>23968.300939757999</c:v>
                </c:pt>
                <c:pt idx="76">
                  <c:v>23924.171981255298</c:v>
                </c:pt>
                <c:pt idx="77">
                  <c:v>23199.499977875199</c:v>
                </c:pt>
                <c:pt idx="78">
                  <c:v>21755.686024495499</c:v>
                </c:pt>
                <c:pt idx="79">
                  <c:v>22079.669332353398</c:v>
                </c:pt>
                <c:pt idx="80">
                  <c:v>22050.4436917846</c:v>
                </c:pt>
                <c:pt idx="81">
                  <c:v>21749.889816379</c:v>
                </c:pt>
                <c:pt idx="82">
                  <c:v>22221.512118409399</c:v>
                </c:pt>
                <c:pt idx="83">
                  <c:v>21933.494723624801</c:v>
                </c:pt>
                <c:pt idx="84">
                  <c:v>20972.094739869201</c:v>
                </c:pt>
                <c:pt idx="85">
                  <c:v>20536.941959788201</c:v>
                </c:pt>
                <c:pt idx="86">
                  <c:v>20796.531768704001</c:v>
                </c:pt>
                <c:pt idx="87">
                  <c:v>20961.6040371454</c:v>
                </c:pt>
                <c:pt idx="88">
                  <c:v>20376.318323680101</c:v>
                </c:pt>
                <c:pt idx="89">
                  <c:v>19864.1409367056</c:v>
                </c:pt>
                <c:pt idx="90">
                  <c:v>20153.898042017001</c:v>
                </c:pt>
                <c:pt idx="91">
                  <c:v>19588.4464163722</c:v>
                </c:pt>
                <c:pt idx="92">
                  <c:v>18993.8254129546</c:v>
                </c:pt>
                <c:pt idx="93">
                  <c:v>18208.755355889101</c:v>
                </c:pt>
                <c:pt idx="94">
                  <c:v>18522.6809793996</c:v>
                </c:pt>
                <c:pt idx="95">
                  <c:v>18906.073869551601</c:v>
                </c:pt>
                <c:pt idx="96">
                  <c:v>18865.328914540401</c:v>
                </c:pt>
                <c:pt idx="97">
                  <c:v>18944.8739584301</c:v>
                </c:pt>
                <c:pt idx="98">
                  <c:v>18578.289720460602</c:v>
                </c:pt>
                <c:pt idx="99">
                  <c:v>17892.196234963201</c:v>
                </c:pt>
                <c:pt idx="100">
                  <c:v>17756.295212627399</c:v>
                </c:pt>
                <c:pt idx="101">
                  <c:v>17534.039055506299</c:v>
                </c:pt>
                <c:pt idx="102">
                  <c:v>17453.052399344699</c:v>
                </c:pt>
              </c:numCache>
            </c:numRef>
          </c:yVal>
          <c:smooth val="1"/>
        </c:ser>
        <c:ser>
          <c:idx val="5"/>
          <c:order val="5"/>
          <c:tx>
            <c:v>Phase 5</c:v>
          </c:tx>
          <c:spPr>
            <a:ln w="19050">
              <a:solidFill>
                <a:schemeClr val="accent6">
                  <a:shade val="76000"/>
                  <a:shade val="95000"/>
                  <a:satMod val="105000"/>
                </a:schemeClr>
              </a:solidFill>
              <a:prstDash val="sysDash"/>
            </a:ln>
            <a:effectLst/>
          </c:spPr>
          <c:marker>
            <c:symbol val="none"/>
          </c:marker>
          <c:xVal>
            <c:numRef>
              <c:f>巴西!$A$259:$A$357</c:f>
              <c:numCache>
                <c:formatCode>m/d/yyyy</c:formatCode>
                <c:ptCount val="99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44149</c:v>
                </c:pt>
                <c:pt idx="6">
                  <c:v>44150</c:v>
                </c:pt>
                <c:pt idx="7">
                  <c:v>44151</c:v>
                </c:pt>
                <c:pt idx="8">
                  <c:v>44152</c:v>
                </c:pt>
                <c:pt idx="9">
                  <c:v>44153</c:v>
                </c:pt>
                <c:pt idx="10">
                  <c:v>44154</c:v>
                </c:pt>
                <c:pt idx="11">
                  <c:v>44155</c:v>
                </c:pt>
                <c:pt idx="12">
                  <c:v>44156</c:v>
                </c:pt>
                <c:pt idx="13">
                  <c:v>44157</c:v>
                </c:pt>
                <c:pt idx="14">
                  <c:v>44158</c:v>
                </c:pt>
                <c:pt idx="15">
                  <c:v>44159</c:v>
                </c:pt>
                <c:pt idx="16">
                  <c:v>44160</c:v>
                </c:pt>
                <c:pt idx="17">
                  <c:v>44161</c:v>
                </c:pt>
                <c:pt idx="18">
                  <c:v>44162</c:v>
                </c:pt>
                <c:pt idx="19">
                  <c:v>44163</c:v>
                </c:pt>
                <c:pt idx="20">
                  <c:v>44164</c:v>
                </c:pt>
                <c:pt idx="21">
                  <c:v>44165</c:v>
                </c:pt>
                <c:pt idx="22">
                  <c:v>44166</c:v>
                </c:pt>
                <c:pt idx="23">
                  <c:v>44167</c:v>
                </c:pt>
                <c:pt idx="24">
                  <c:v>44168</c:v>
                </c:pt>
                <c:pt idx="25">
                  <c:v>44169</c:v>
                </c:pt>
                <c:pt idx="26">
                  <c:v>44170</c:v>
                </c:pt>
                <c:pt idx="27">
                  <c:v>44171</c:v>
                </c:pt>
                <c:pt idx="28">
                  <c:v>44172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44178</c:v>
                </c:pt>
                <c:pt idx="35">
                  <c:v>44179</c:v>
                </c:pt>
                <c:pt idx="36">
                  <c:v>44180</c:v>
                </c:pt>
                <c:pt idx="37">
                  <c:v>44181</c:v>
                </c:pt>
                <c:pt idx="38">
                  <c:v>44182</c:v>
                </c:pt>
                <c:pt idx="39">
                  <c:v>44183</c:v>
                </c:pt>
                <c:pt idx="40">
                  <c:v>44184</c:v>
                </c:pt>
                <c:pt idx="41">
                  <c:v>44185</c:v>
                </c:pt>
                <c:pt idx="42">
                  <c:v>44186</c:v>
                </c:pt>
                <c:pt idx="43">
                  <c:v>44187</c:v>
                </c:pt>
                <c:pt idx="44">
                  <c:v>44188</c:v>
                </c:pt>
                <c:pt idx="45">
                  <c:v>44189</c:v>
                </c:pt>
                <c:pt idx="46">
                  <c:v>44190</c:v>
                </c:pt>
                <c:pt idx="47">
                  <c:v>44191</c:v>
                </c:pt>
                <c:pt idx="48">
                  <c:v>44192</c:v>
                </c:pt>
                <c:pt idx="49">
                  <c:v>44193</c:v>
                </c:pt>
                <c:pt idx="50">
                  <c:v>44194</c:v>
                </c:pt>
                <c:pt idx="51">
                  <c:v>44195</c:v>
                </c:pt>
                <c:pt idx="52">
                  <c:v>44196</c:v>
                </c:pt>
                <c:pt idx="53">
                  <c:v>44197</c:v>
                </c:pt>
                <c:pt idx="54">
                  <c:v>44198</c:v>
                </c:pt>
                <c:pt idx="55">
                  <c:v>44199</c:v>
                </c:pt>
                <c:pt idx="56">
                  <c:v>44200</c:v>
                </c:pt>
                <c:pt idx="57">
                  <c:v>44201</c:v>
                </c:pt>
                <c:pt idx="58">
                  <c:v>44202</c:v>
                </c:pt>
                <c:pt idx="59">
                  <c:v>44203</c:v>
                </c:pt>
                <c:pt idx="60">
                  <c:v>44204</c:v>
                </c:pt>
                <c:pt idx="61">
                  <c:v>44205</c:v>
                </c:pt>
                <c:pt idx="62">
                  <c:v>44206</c:v>
                </c:pt>
                <c:pt idx="63">
                  <c:v>44207</c:v>
                </c:pt>
                <c:pt idx="64">
                  <c:v>44208</c:v>
                </c:pt>
                <c:pt idx="65">
                  <c:v>44209</c:v>
                </c:pt>
                <c:pt idx="66">
                  <c:v>44210</c:v>
                </c:pt>
                <c:pt idx="67">
                  <c:v>44211</c:v>
                </c:pt>
                <c:pt idx="68">
                  <c:v>44212</c:v>
                </c:pt>
                <c:pt idx="69">
                  <c:v>44213</c:v>
                </c:pt>
                <c:pt idx="70">
                  <c:v>44214</c:v>
                </c:pt>
                <c:pt idx="71">
                  <c:v>44215</c:v>
                </c:pt>
                <c:pt idx="72">
                  <c:v>44216</c:v>
                </c:pt>
                <c:pt idx="73">
                  <c:v>44217</c:v>
                </c:pt>
                <c:pt idx="74">
                  <c:v>44218</c:v>
                </c:pt>
                <c:pt idx="75">
                  <c:v>44219</c:v>
                </c:pt>
                <c:pt idx="76">
                  <c:v>44220</c:v>
                </c:pt>
                <c:pt idx="77">
                  <c:v>44221</c:v>
                </c:pt>
                <c:pt idx="78">
                  <c:v>44222</c:v>
                </c:pt>
                <c:pt idx="79">
                  <c:v>44223</c:v>
                </c:pt>
                <c:pt idx="80">
                  <c:v>44224</c:v>
                </c:pt>
                <c:pt idx="81">
                  <c:v>44225</c:v>
                </c:pt>
                <c:pt idx="82">
                  <c:v>44226</c:v>
                </c:pt>
                <c:pt idx="83">
                  <c:v>44227</c:v>
                </c:pt>
                <c:pt idx="84">
                  <c:v>44228</c:v>
                </c:pt>
                <c:pt idx="85">
                  <c:v>44229</c:v>
                </c:pt>
                <c:pt idx="86">
                  <c:v>44230</c:v>
                </c:pt>
                <c:pt idx="87">
                  <c:v>44231</c:v>
                </c:pt>
                <c:pt idx="88">
                  <c:v>44232</c:v>
                </c:pt>
                <c:pt idx="89">
                  <c:v>44233</c:v>
                </c:pt>
                <c:pt idx="90">
                  <c:v>44234</c:v>
                </c:pt>
                <c:pt idx="91">
                  <c:v>44235</c:v>
                </c:pt>
                <c:pt idx="92">
                  <c:v>44236</c:v>
                </c:pt>
                <c:pt idx="93">
                  <c:v>44237</c:v>
                </c:pt>
                <c:pt idx="94">
                  <c:v>44238</c:v>
                </c:pt>
                <c:pt idx="95">
                  <c:v>44239</c:v>
                </c:pt>
                <c:pt idx="96">
                  <c:v>44240</c:v>
                </c:pt>
                <c:pt idx="97">
                  <c:v>44241</c:v>
                </c:pt>
                <c:pt idx="98">
                  <c:v>44242</c:v>
                </c:pt>
              </c:numCache>
            </c:numRef>
          </c:xVal>
          <c:yVal>
            <c:numRef>
              <c:f>巴西!$M$259:$M$356</c:f>
              <c:numCache>
                <c:formatCode>General</c:formatCode>
                <c:ptCount val="98"/>
                <c:pt idx="0">
                  <c:v>17221.6804830213</c:v>
                </c:pt>
                <c:pt idx="1">
                  <c:v>17046.3162815545</c:v>
                </c:pt>
                <c:pt idx="2">
                  <c:v>21884.377845164701</c:v>
                </c:pt>
                <c:pt idx="3">
                  <c:v>26297.197404666</c:v>
                </c:pt>
                <c:pt idx="4">
                  <c:v>28994.7354425347</c:v>
                </c:pt>
                <c:pt idx="5">
                  <c:v>32249.991400227002</c:v>
                </c:pt>
                <c:pt idx="6">
                  <c:v>34295.338153683697</c:v>
                </c:pt>
                <c:pt idx="7">
                  <c:v>36045.8884491442</c:v>
                </c:pt>
                <c:pt idx="8">
                  <c:v>37819.817429647701</c:v>
                </c:pt>
                <c:pt idx="9">
                  <c:v>38067.636198525899</c:v>
                </c:pt>
                <c:pt idx="10">
                  <c:v>39110.463984010203</c:v>
                </c:pt>
                <c:pt idx="11">
                  <c:v>39613.560952054897</c:v>
                </c:pt>
                <c:pt idx="12">
                  <c:v>39733.304106437499</c:v>
                </c:pt>
                <c:pt idx="13">
                  <c:v>40535.518173601202</c:v>
                </c:pt>
                <c:pt idx="14">
                  <c:v>40835.895269190798</c:v>
                </c:pt>
                <c:pt idx="15">
                  <c:v>41119.371969660897</c:v>
                </c:pt>
                <c:pt idx="16">
                  <c:v>40830.927541671299</c:v>
                </c:pt>
                <c:pt idx="17">
                  <c:v>40709.300204519699</c:v>
                </c:pt>
                <c:pt idx="18">
                  <c:v>40256.289300696502</c:v>
                </c:pt>
                <c:pt idx="19">
                  <c:v>39709.639462172599</c:v>
                </c:pt>
                <c:pt idx="20">
                  <c:v>39402.938303158597</c:v>
                </c:pt>
                <c:pt idx="21">
                  <c:v>40102.937859522499</c:v>
                </c:pt>
                <c:pt idx="22">
                  <c:v>40206.728424913003</c:v>
                </c:pt>
                <c:pt idx="23">
                  <c:v>39156.409495611602</c:v>
                </c:pt>
                <c:pt idx="24">
                  <c:v>39225.808823380801</c:v>
                </c:pt>
                <c:pt idx="25">
                  <c:v>39448.067688388503</c:v>
                </c:pt>
                <c:pt idx="26">
                  <c:v>39259.595618584797</c:v>
                </c:pt>
                <c:pt idx="27">
                  <c:v>39184.803500333401</c:v>
                </c:pt>
                <c:pt idx="28">
                  <c:v>39603.3964407932</c:v>
                </c:pt>
                <c:pt idx="29">
                  <c:v>39658.281849140803</c:v>
                </c:pt>
                <c:pt idx="30">
                  <c:v>38899.678572433302</c:v>
                </c:pt>
                <c:pt idx="31">
                  <c:v>38570.066854171397</c:v>
                </c:pt>
                <c:pt idx="32">
                  <c:v>38499.859919183902</c:v>
                </c:pt>
                <c:pt idx="33">
                  <c:v>38393.118849526501</c:v>
                </c:pt>
                <c:pt idx="34">
                  <c:v>37860.7193435031</c:v>
                </c:pt>
                <c:pt idx="35">
                  <c:v>37927.523105065702</c:v>
                </c:pt>
                <c:pt idx="36">
                  <c:v>38378.391719508203</c:v>
                </c:pt>
                <c:pt idx="37">
                  <c:v>37922.410621173301</c:v>
                </c:pt>
                <c:pt idx="38">
                  <c:v>37182.499492765397</c:v>
                </c:pt>
                <c:pt idx="39">
                  <c:v>36925.6936635487</c:v>
                </c:pt>
                <c:pt idx="40">
                  <c:v>36814.861844838102</c:v>
                </c:pt>
                <c:pt idx="41">
                  <c:v>36670.801478910798</c:v>
                </c:pt>
                <c:pt idx="42">
                  <c:v>36940.937193204598</c:v>
                </c:pt>
                <c:pt idx="43">
                  <c:v>37101.083033585703</c:v>
                </c:pt>
                <c:pt idx="44">
                  <c:v>36607.381233099397</c:v>
                </c:pt>
                <c:pt idx="45">
                  <c:v>36953.244600834303</c:v>
                </c:pt>
                <c:pt idx="46">
                  <c:v>36759.9491265783</c:v>
                </c:pt>
                <c:pt idx="47">
                  <c:v>36854.447965900203</c:v>
                </c:pt>
                <c:pt idx="48">
                  <c:v>36795.812598605102</c:v>
                </c:pt>
                <c:pt idx="49">
                  <c:v>36658.098052457703</c:v>
                </c:pt>
                <c:pt idx="50">
                  <c:v>36551.830771938701</c:v>
                </c:pt>
                <c:pt idx="51">
                  <c:v>35761.086826871397</c:v>
                </c:pt>
                <c:pt idx="52">
                  <c:v>35692.883826836398</c:v>
                </c:pt>
                <c:pt idx="53">
                  <c:v>36127.918389127</c:v>
                </c:pt>
                <c:pt idx="54">
                  <c:v>37151.437232161203</c:v>
                </c:pt>
                <c:pt idx="55">
                  <c:v>39265.442385778901</c:v>
                </c:pt>
                <c:pt idx="56">
                  <c:v>42150.079820903004</c:v>
                </c:pt>
                <c:pt idx="57">
                  <c:v>45193.868294187101</c:v>
                </c:pt>
                <c:pt idx="58">
                  <c:v>47400.989625827198</c:v>
                </c:pt>
                <c:pt idx="59">
                  <c:v>49051.017338792</c:v>
                </c:pt>
                <c:pt idx="60">
                  <c:v>50458.4545005205</c:v>
                </c:pt>
                <c:pt idx="61">
                  <c:v>52036.074918637503</c:v>
                </c:pt>
                <c:pt idx="62">
                  <c:v>53011.119755299398</c:v>
                </c:pt>
                <c:pt idx="63">
                  <c:v>53925.459957300001</c:v>
                </c:pt>
                <c:pt idx="64">
                  <c:v>54533.196853545203</c:v>
                </c:pt>
                <c:pt idx="65">
                  <c:v>54118.2923644025</c:v>
                </c:pt>
                <c:pt idx="66">
                  <c:v>53652.804573043002</c:v>
                </c:pt>
                <c:pt idx="67">
                  <c:v>54039.490125990997</c:v>
                </c:pt>
                <c:pt idx="68">
                  <c:v>53904.074443441299</c:v>
                </c:pt>
                <c:pt idx="69">
                  <c:v>52784.446102104201</c:v>
                </c:pt>
                <c:pt idx="70">
                  <c:v>53304.8086476518</c:v>
                </c:pt>
                <c:pt idx="71">
                  <c:v>53876.820317764897</c:v>
                </c:pt>
                <c:pt idx="72">
                  <c:v>53191.373285734502</c:v>
                </c:pt>
                <c:pt idx="73">
                  <c:v>52848.8860386058</c:v>
                </c:pt>
                <c:pt idx="74">
                  <c:v>52554.633563618598</c:v>
                </c:pt>
                <c:pt idx="75">
                  <c:v>52008.630027586798</c:v>
                </c:pt>
                <c:pt idx="76">
                  <c:v>51591.360252894803</c:v>
                </c:pt>
                <c:pt idx="77">
                  <c:v>51293.564506589297</c:v>
                </c:pt>
                <c:pt idx="78">
                  <c:v>51268.058180683998</c:v>
                </c:pt>
                <c:pt idx="79">
                  <c:v>50746.423446734603</c:v>
                </c:pt>
                <c:pt idx="80">
                  <c:v>49488.313217506497</c:v>
                </c:pt>
                <c:pt idx="81">
                  <c:v>48952.960626457098</c:v>
                </c:pt>
                <c:pt idx="82">
                  <c:v>48997.908552237801</c:v>
                </c:pt>
                <c:pt idx="83">
                  <c:v>48263.912083629701</c:v>
                </c:pt>
                <c:pt idx="84">
                  <c:v>47866.406463512503</c:v>
                </c:pt>
                <c:pt idx="85">
                  <c:v>48826.288514450003</c:v>
                </c:pt>
                <c:pt idx="86">
                  <c:v>48045.047278959901</c:v>
                </c:pt>
                <c:pt idx="87">
                  <c:v>47187.158402651599</c:v>
                </c:pt>
                <c:pt idx="88">
                  <c:v>46956.098863662402</c:v>
                </c:pt>
                <c:pt idx="89">
                  <c:v>47183.6468486878</c:v>
                </c:pt>
                <c:pt idx="90">
                  <c:v>47084.856181040101</c:v>
                </c:pt>
                <c:pt idx="91">
                  <c:v>47183.674511121499</c:v>
                </c:pt>
                <c:pt idx="92">
                  <c:v>47116.503810380302</c:v>
                </c:pt>
                <c:pt idx="93">
                  <c:v>46399.7628302593</c:v>
                </c:pt>
                <c:pt idx="94">
                  <c:v>45994.066458700298</c:v>
                </c:pt>
                <c:pt idx="95">
                  <c:v>45553.849188704997</c:v>
                </c:pt>
                <c:pt idx="96">
                  <c:v>44666.7822326229</c:v>
                </c:pt>
                <c:pt idx="97">
                  <c:v>44147.224582749703</c:v>
                </c:pt>
              </c:numCache>
            </c:numRef>
          </c:yVal>
          <c:smooth val="1"/>
        </c:ser>
        <c:ser>
          <c:idx val="6"/>
          <c:order val="6"/>
          <c:tx>
            <c:v>Phase 6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巴西!$A$357:$A$395</c:f>
              <c:numCache>
                <c:formatCode>m/d/yyyy</c:formatCode>
                <c:ptCount val="39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  <c:pt idx="35">
                  <c:v>44277</c:v>
                </c:pt>
                <c:pt idx="36">
                  <c:v>44278</c:v>
                </c:pt>
                <c:pt idx="37">
                  <c:v>44279</c:v>
                </c:pt>
                <c:pt idx="38">
                  <c:v>44280</c:v>
                </c:pt>
              </c:numCache>
            </c:numRef>
          </c:xVal>
          <c:yVal>
            <c:numRef>
              <c:f>巴西!$M$357:$M$394</c:f>
              <c:numCache>
                <c:formatCode>General</c:formatCode>
                <c:ptCount val="38"/>
                <c:pt idx="0">
                  <c:v>44467.6898606998</c:v>
                </c:pt>
                <c:pt idx="1">
                  <c:v>44172.792144126201</c:v>
                </c:pt>
                <c:pt idx="2">
                  <c:v>41152.152880058398</c:v>
                </c:pt>
                <c:pt idx="3">
                  <c:v>42856.546330587997</c:v>
                </c:pt>
                <c:pt idx="4">
                  <c:v>47033.433516350597</c:v>
                </c:pt>
                <c:pt idx="5">
                  <c:v>47642.8748135817</c:v>
                </c:pt>
                <c:pt idx="6">
                  <c:v>48606.3401501064</c:v>
                </c:pt>
                <c:pt idx="7">
                  <c:v>47900.516243734302</c:v>
                </c:pt>
                <c:pt idx="8">
                  <c:v>48324.970721496502</c:v>
                </c:pt>
                <c:pt idx="9">
                  <c:v>51370.206452592298</c:v>
                </c:pt>
                <c:pt idx="10">
                  <c:v>55879.152589412202</c:v>
                </c:pt>
                <c:pt idx="11">
                  <c:v>60858.958935670198</c:v>
                </c:pt>
                <c:pt idx="12">
                  <c:v>60378.333544807698</c:v>
                </c:pt>
                <c:pt idx="13">
                  <c:v>62198.744644740298</c:v>
                </c:pt>
                <c:pt idx="14">
                  <c:v>59307.399741907902</c:v>
                </c:pt>
                <c:pt idx="15">
                  <c:v>57728.604585581001</c:v>
                </c:pt>
                <c:pt idx="16">
                  <c:v>60809.169403362997</c:v>
                </c:pt>
                <c:pt idx="17">
                  <c:v>63127.314216706902</c:v>
                </c:pt>
                <c:pt idx="18">
                  <c:v>63544.105167348898</c:v>
                </c:pt>
                <c:pt idx="19">
                  <c:v>67365.979845037305</c:v>
                </c:pt>
                <c:pt idx="20">
                  <c:v>65230.675421503598</c:v>
                </c:pt>
                <c:pt idx="21">
                  <c:v>64229.1284416938</c:v>
                </c:pt>
                <c:pt idx="22">
                  <c:v>64297.189762603099</c:v>
                </c:pt>
                <c:pt idx="23">
                  <c:v>67783.463455708596</c:v>
                </c:pt>
                <c:pt idx="24">
                  <c:v>69866.740672524902</c:v>
                </c:pt>
                <c:pt idx="25">
                  <c:v>69793.756202688106</c:v>
                </c:pt>
                <c:pt idx="26">
                  <c:v>73670.995449200607</c:v>
                </c:pt>
                <c:pt idx="27">
                  <c:v>72627.942215754607</c:v>
                </c:pt>
                <c:pt idx="28">
                  <c:v>70093.666505959802</c:v>
                </c:pt>
                <c:pt idx="29">
                  <c:v>69151.149471663593</c:v>
                </c:pt>
                <c:pt idx="30">
                  <c:v>74540.775523466</c:v>
                </c:pt>
                <c:pt idx="31">
                  <c:v>76595.776970940904</c:v>
                </c:pt>
                <c:pt idx="32">
                  <c:v>78859.335074853399</c:v>
                </c:pt>
                <c:pt idx="33">
                  <c:v>80750.653457078603</c:v>
                </c:pt>
                <c:pt idx="34">
                  <c:v>80024.278114939603</c:v>
                </c:pt>
                <c:pt idx="35">
                  <c:v>76175.368539372605</c:v>
                </c:pt>
                <c:pt idx="36">
                  <c:v>76077.256565729607</c:v>
                </c:pt>
                <c:pt idx="37">
                  <c:v>79794.863346665399</c:v>
                </c:pt>
              </c:numCache>
            </c:numRef>
          </c:yVal>
          <c:smooth val="1"/>
        </c:ser>
        <c:ser>
          <c:idx val="7"/>
          <c:order val="7"/>
          <c:tx>
            <c:v>Phase 7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巴西!$A$395:$A$429</c:f>
              <c:numCache>
                <c:formatCode>m/d/yyyy</c:formatCode>
                <c:ptCount val="35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  <c:pt idx="16">
                  <c:v>44296</c:v>
                </c:pt>
                <c:pt idx="17">
                  <c:v>44297</c:v>
                </c:pt>
                <c:pt idx="18">
                  <c:v>44298</c:v>
                </c:pt>
                <c:pt idx="19">
                  <c:v>44299</c:v>
                </c:pt>
                <c:pt idx="20">
                  <c:v>44300</c:v>
                </c:pt>
                <c:pt idx="21">
                  <c:v>44301</c:v>
                </c:pt>
                <c:pt idx="22">
                  <c:v>44302</c:v>
                </c:pt>
                <c:pt idx="23">
                  <c:v>44303</c:v>
                </c:pt>
                <c:pt idx="24">
                  <c:v>44304</c:v>
                </c:pt>
                <c:pt idx="25">
                  <c:v>44305</c:v>
                </c:pt>
                <c:pt idx="26">
                  <c:v>44306</c:v>
                </c:pt>
                <c:pt idx="27">
                  <c:v>44307</c:v>
                </c:pt>
                <c:pt idx="28">
                  <c:v>44308</c:v>
                </c:pt>
                <c:pt idx="29">
                  <c:v>44309</c:v>
                </c:pt>
                <c:pt idx="30">
                  <c:v>44310</c:v>
                </c:pt>
                <c:pt idx="31">
                  <c:v>44311</c:v>
                </c:pt>
                <c:pt idx="32">
                  <c:v>44312</c:v>
                </c:pt>
                <c:pt idx="33">
                  <c:v>44313</c:v>
                </c:pt>
                <c:pt idx="34">
                  <c:v>44314</c:v>
                </c:pt>
              </c:numCache>
            </c:numRef>
          </c:xVal>
          <c:yVal>
            <c:numRef>
              <c:f>巴西!$M$395:$M$428</c:f>
              <c:numCache>
                <c:formatCode>General</c:formatCode>
                <c:ptCount val="34"/>
                <c:pt idx="0">
                  <c:v>80049.796570000006</c:v>
                </c:pt>
                <c:pt idx="1">
                  <c:v>79660.965838386997</c:v>
                </c:pt>
                <c:pt idx="2">
                  <c:v>72872.047580353406</c:v>
                </c:pt>
                <c:pt idx="3">
                  <c:v>65350.136778125103</c:v>
                </c:pt>
                <c:pt idx="4">
                  <c:v>68027.729887447204</c:v>
                </c:pt>
                <c:pt idx="5">
                  <c:v>73321.120369163094</c:v>
                </c:pt>
                <c:pt idx="6">
                  <c:v>61965.4937443784</c:v>
                </c:pt>
                <c:pt idx="7">
                  <c:v>67347.347247141704</c:v>
                </c:pt>
                <c:pt idx="8">
                  <c:v>69536.959002897303</c:v>
                </c:pt>
                <c:pt idx="9">
                  <c:v>69683.348081933407</c:v>
                </c:pt>
                <c:pt idx="10">
                  <c:v>73908.200622538905</c:v>
                </c:pt>
                <c:pt idx="11">
                  <c:v>72066.195436316004</c:v>
                </c:pt>
                <c:pt idx="12">
                  <c:v>77390.732223931496</c:v>
                </c:pt>
                <c:pt idx="13">
                  <c:v>70631.042290446494</c:v>
                </c:pt>
                <c:pt idx="14">
                  <c:v>59592.808957927402</c:v>
                </c:pt>
                <c:pt idx="15">
                  <c:v>68600.053317637095</c:v>
                </c:pt>
                <c:pt idx="16">
                  <c:v>67040.634720673901</c:v>
                </c:pt>
                <c:pt idx="17">
                  <c:v>58058.899078285402</c:v>
                </c:pt>
                <c:pt idx="18">
                  <c:v>64139.672312458599</c:v>
                </c:pt>
                <c:pt idx="19">
                  <c:v>59853.3081836774</c:v>
                </c:pt>
                <c:pt idx="20">
                  <c:v>60767.137790398701</c:v>
                </c:pt>
                <c:pt idx="21">
                  <c:v>68382.886284906199</c:v>
                </c:pt>
                <c:pt idx="22">
                  <c:v>67011.486226851295</c:v>
                </c:pt>
                <c:pt idx="23">
                  <c:v>62784.2165787337</c:v>
                </c:pt>
                <c:pt idx="24">
                  <c:v>51734.310661620402</c:v>
                </c:pt>
                <c:pt idx="25">
                  <c:v>58173.327188196999</c:v>
                </c:pt>
                <c:pt idx="26">
                  <c:v>66868.282533057602</c:v>
                </c:pt>
                <c:pt idx="27">
                  <c:v>62625.480729604496</c:v>
                </c:pt>
                <c:pt idx="28">
                  <c:v>58803.821045838697</c:v>
                </c:pt>
                <c:pt idx="29">
                  <c:v>64122.791322304402</c:v>
                </c:pt>
                <c:pt idx="30">
                  <c:v>60963.951580615598</c:v>
                </c:pt>
                <c:pt idx="31">
                  <c:v>53965.7206873537</c:v>
                </c:pt>
                <c:pt idx="32">
                  <c:v>55932.778306410299</c:v>
                </c:pt>
                <c:pt idx="33">
                  <c:v>56295.766715865597</c:v>
                </c:pt>
              </c:numCache>
            </c:numRef>
          </c:yVal>
          <c:smooth val="1"/>
        </c:ser>
        <c:ser>
          <c:idx val="8"/>
          <c:order val="8"/>
          <c:tx>
            <c:v>Phase 8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巴西!$A$429:$A$485</c:f>
              <c:numCache>
                <c:formatCode>m/d/yyyy</c:formatCode>
                <c:ptCount val="57"/>
                <c:pt idx="0">
                  <c:v>44314</c:v>
                </c:pt>
                <c:pt idx="1">
                  <c:v>44315</c:v>
                </c:pt>
                <c:pt idx="2">
                  <c:v>44316</c:v>
                </c:pt>
                <c:pt idx="3">
                  <c:v>44317</c:v>
                </c:pt>
                <c:pt idx="4">
                  <c:v>44318</c:v>
                </c:pt>
                <c:pt idx="5">
                  <c:v>44319</c:v>
                </c:pt>
                <c:pt idx="6">
                  <c:v>44320</c:v>
                </c:pt>
                <c:pt idx="7">
                  <c:v>44321</c:v>
                </c:pt>
                <c:pt idx="8">
                  <c:v>44322</c:v>
                </c:pt>
                <c:pt idx="9">
                  <c:v>44323</c:v>
                </c:pt>
                <c:pt idx="10">
                  <c:v>44324</c:v>
                </c:pt>
                <c:pt idx="11">
                  <c:v>44325</c:v>
                </c:pt>
                <c:pt idx="12">
                  <c:v>44326</c:v>
                </c:pt>
                <c:pt idx="13">
                  <c:v>44327</c:v>
                </c:pt>
                <c:pt idx="14">
                  <c:v>44328</c:v>
                </c:pt>
                <c:pt idx="15">
                  <c:v>44329</c:v>
                </c:pt>
                <c:pt idx="16">
                  <c:v>44330</c:v>
                </c:pt>
                <c:pt idx="17">
                  <c:v>44331</c:v>
                </c:pt>
                <c:pt idx="18">
                  <c:v>44332</c:v>
                </c:pt>
                <c:pt idx="19">
                  <c:v>44333</c:v>
                </c:pt>
                <c:pt idx="20">
                  <c:v>44334</c:v>
                </c:pt>
                <c:pt idx="21">
                  <c:v>44335</c:v>
                </c:pt>
                <c:pt idx="22">
                  <c:v>44336</c:v>
                </c:pt>
                <c:pt idx="23">
                  <c:v>44337</c:v>
                </c:pt>
                <c:pt idx="24">
                  <c:v>44338</c:v>
                </c:pt>
                <c:pt idx="25">
                  <c:v>44339</c:v>
                </c:pt>
                <c:pt idx="26">
                  <c:v>44340</c:v>
                </c:pt>
                <c:pt idx="27">
                  <c:v>44341</c:v>
                </c:pt>
                <c:pt idx="28">
                  <c:v>44342</c:v>
                </c:pt>
                <c:pt idx="29">
                  <c:v>44343</c:v>
                </c:pt>
                <c:pt idx="30">
                  <c:v>44344</c:v>
                </c:pt>
                <c:pt idx="31">
                  <c:v>44345</c:v>
                </c:pt>
                <c:pt idx="32">
                  <c:v>44346</c:v>
                </c:pt>
                <c:pt idx="33">
                  <c:v>44347</c:v>
                </c:pt>
                <c:pt idx="34">
                  <c:v>44348</c:v>
                </c:pt>
                <c:pt idx="35">
                  <c:v>44349</c:v>
                </c:pt>
                <c:pt idx="36">
                  <c:v>44350</c:v>
                </c:pt>
                <c:pt idx="37">
                  <c:v>44351</c:v>
                </c:pt>
                <c:pt idx="38">
                  <c:v>44352</c:v>
                </c:pt>
                <c:pt idx="39">
                  <c:v>44353</c:v>
                </c:pt>
                <c:pt idx="40">
                  <c:v>44354</c:v>
                </c:pt>
                <c:pt idx="41">
                  <c:v>44355</c:v>
                </c:pt>
                <c:pt idx="42">
                  <c:v>44356</c:v>
                </c:pt>
                <c:pt idx="43">
                  <c:v>44357</c:v>
                </c:pt>
                <c:pt idx="44">
                  <c:v>44358</c:v>
                </c:pt>
                <c:pt idx="45">
                  <c:v>44359</c:v>
                </c:pt>
                <c:pt idx="46">
                  <c:v>44360</c:v>
                </c:pt>
                <c:pt idx="47">
                  <c:v>44361</c:v>
                </c:pt>
                <c:pt idx="48">
                  <c:v>44362</c:v>
                </c:pt>
                <c:pt idx="49">
                  <c:v>44363</c:v>
                </c:pt>
                <c:pt idx="50">
                  <c:v>44364</c:v>
                </c:pt>
                <c:pt idx="51">
                  <c:v>44365</c:v>
                </c:pt>
                <c:pt idx="52">
                  <c:v>44366</c:v>
                </c:pt>
                <c:pt idx="53">
                  <c:v>44367</c:v>
                </c:pt>
                <c:pt idx="54">
                  <c:v>44368</c:v>
                </c:pt>
                <c:pt idx="55">
                  <c:v>44369</c:v>
                </c:pt>
                <c:pt idx="56">
                  <c:v>44370</c:v>
                </c:pt>
              </c:numCache>
            </c:numRef>
          </c:xVal>
          <c:yVal>
            <c:numRef>
              <c:f>巴西!$M$429:$M$484</c:f>
              <c:numCache>
                <c:formatCode>General</c:formatCode>
                <c:ptCount val="56"/>
                <c:pt idx="0">
                  <c:v>54834.395479999999</c:v>
                </c:pt>
                <c:pt idx="1">
                  <c:v>55909.652517501301</c:v>
                </c:pt>
                <c:pt idx="2">
                  <c:v>52284.962203072799</c:v>
                </c:pt>
                <c:pt idx="3">
                  <c:v>56712.9828841001</c:v>
                </c:pt>
                <c:pt idx="4">
                  <c:v>59250.165358323298</c:v>
                </c:pt>
                <c:pt idx="5">
                  <c:v>61311.981573814301</c:v>
                </c:pt>
                <c:pt idx="6">
                  <c:v>62857.978336503402</c:v>
                </c:pt>
                <c:pt idx="7">
                  <c:v>63724.140430937703</c:v>
                </c:pt>
                <c:pt idx="8">
                  <c:v>64564.012225119099</c:v>
                </c:pt>
                <c:pt idx="9">
                  <c:v>65015.107578387797</c:v>
                </c:pt>
                <c:pt idx="10">
                  <c:v>65643.010196797099</c:v>
                </c:pt>
                <c:pt idx="11">
                  <c:v>66365.773051890603</c:v>
                </c:pt>
                <c:pt idx="12">
                  <c:v>66606.193574725199</c:v>
                </c:pt>
                <c:pt idx="13">
                  <c:v>66817.287521877603</c:v>
                </c:pt>
                <c:pt idx="14">
                  <c:v>66577.733129033106</c:v>
                </c:pt>
                <c:pt idx="15">
                  <c:v>66373.481101841098</c:v>
                </c:pt>
                <c:pt idx="16">
                  <c:v>66481.964183478995</c:v>
                </c:pt>
                <c:pt idx="17">
                  <c:v>66678.3312402312</c:v>
                </c:pt>
                <c:pt idx="18">
                  <c:v>66500.150901486006</c:v>
                </c:pt>
                <c:pt idx="19">
                  <c:v>66330.047680418298</c:v>
                </c:pt>
                <c:pt idx="20">
                  <c:v>66349.061774998801</c:v>
                </c:pt>
                <c:pt idx="21">
                  <c:v>65833.501572371402</c:v>
                </c:pt>
                <c:pt idx="22">
                  <c:v>65981.364682206797</c:v>
                </c:pt>
                <c:pt idx="23">
                  <c:v>65491.687363978002</c:v>
                </c:pt>
                <c:pt idx="24">
                  <c:v>65121.855988280702</c:v>
                </c:pt>
                <c:pt idx="25">
                  <c:v>64582.559567425997</c:v>
                </c:pt>
                <c:pt idx="26">
                  <c:v>65127.0342296909</c:v>
                </c:pt>
                <c:pt idx="27">
                  <c:v>65339.794192821697</c:v>
                </c:pt>
                <c:pt idx="28">
                  <c:v>64923.6386190579</c:v>
                </c:pt>
                <c:pt idx="29">
                  <c:v>64168.443263137699</c:v>
                </c:pt>
                <c:pt idx="30">
                  <c:v>64088.275793975401</c:v>
                </c:pt>
                <c:pt idx="31">
                  <c:v>64004.144178558803</c:v>
                </c:pt>
                <c:pt idx="32">
                  <c:v>63962.6103998529</c:v>
                </c:pt>
                <c:pt idx="33">
                  <c:v>64287.258474679998</c:v>
                </c:pt>
                <c:pt idx="34">
                  <c:v>64043.5198796693</c:v>
                </c:pt>
                <c:pt idx="35">
                  <c:v>63747.131231943902</c:v>
                </c:pt>
                <c:pt idx="36">
                  <c:v>63439.672385439197</c:v>
                </c:pt>
                <c:pt idx="37">
                  <c:v>63109.684228721002</c:v>
                </c:pt>
                <c:pt idx="38">
                  <c:v>63088.798345430201</c:v>
                </c:pt>
                <c:pt idx="39">
                  <c:v>62961.186520228599</c:v>
                </c:pt>
                <c:pt idx="40">
                  <c:v>62905.387468630499</c:v>
                </c:pt>
                <c:pt idx="41">
                  <c:v>62814.764397892803</c:v>
                </c:pt>
                <c:pt idx="42">
                  <c:v>62610.0439716822</c:v>
                </c:pt>
                <c:pt idx="43">
                  <c:v>62431.127147281899</c:v>
                </c:pt>
                <c:pt idx="44">
                  <c:v>62156.183488567702</c:v>
                </c:pt>
                <c:pt idx="45">
                  <c:v>61922.764395364102</c:v>
                </c:pt>
                <c:pt idx="46">
                  <c:v>61947.569176077297</c:v>
                </c:pt>
                <c:pt idx="47">
                  <c:v>61781.467007359301</c:v>
                </c:pt>
                <c:pt idx="48">
                  <c:v>61940.999448720497</c:v>
                </c:pt>
                <c:pt idx="49">
                  <c:v>61455.040621575601</c:v>
                </c:pt>
                <c:pt idx="50">
                  <c:v>61214.4306312279</c:v>
                </c:pt>
                <c:pt idx="51">
                  <c:v>61620.361705802497</c:v>
                </c:pt>
                <c:pt idx="52">
                  <c:v>62010.663132482303</c:v>
                </c:pt>
                <c:pt idx="53">
                  <c:v>63568.778994458902</c:v>
                </c:pt>
                <c:pt idx="54">
                  <c:v>68343.488508503797</c:v>
                </c:pt>
                <c:pt idx="55">
                  <c:v>81240.632970297302</c:v>
                </c:pt>
              </c:numCache>
            </c:numRef>
          </c:yVal>
          <c:smooth val="1"/>
        </c:ser>
        <c:ser>
          <c:idx val="9"/>
          <c:order val="9"/>
          <c:tx>
            <c:v>Phase 9</c:v>
          </c:tx>
          <c:spPr>
            <a:ln w="19050">
              <a:solidFill>
                <a:schemeClr val="accent5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巴西!$A$485:$A$584</c:f>
              <c:numCache>
                <c:formatCode>m/d/yyyy</c:formatCode>
                <c:ptCount val="100"/>
                <c:pt idx="0">
                  <c:v>44370</c:v>
                </c:pt>
                <c:pt idx="1">
                  <c:v>44371</c:v>
                </c:pt>
                <c:pt idx="2">
                  <c:v>44372</c:v>
                </c:pt>
                <c:pt idx="3">
                  <c:v>44373</c:v>
                </c:pt>
                <c:pt idx="4">
                  <c:v>44374</c:v>
                </c:pt>
                <c:pt idx="5">
                  <c:v>44375</c:v>
                </c:pt>
                <c:pt idx="6">
                  <c:v>44376</c:v>
                </c:pt>
                <c:pt idx="7">
                  <c:v>44377</c:v>
                </c:pt>
                <c:pt idx="8">
                  <c:v>44378</c:v>
                </c:pt>
                <c:pt idx="9">
                  <c:v>44379</c:v>
                </c:pt>
                <c:pt idx="10">
                  <c:v>44380</c:v>
                </c:pt>
                <c:pt idx="11">
                  <c:v>44381</c:v>
                </c:pt>
                <c:pt idx="12">
                  <c:v>44382</c:v>
                </c:pt>
                <c:pt idx="13">
                  <c:v>44383</c:v>
                </c:pt>
                <c:pt idx="14">
                  <c:v>44384</c:v>
                </c:pt>
                <c:pt idx="15">
                  <c:v>44385</c:v>
                </c:pt>
                <c:pt idx="16">
                  <c:v>44386</c:v>
                </c:pt>
                <c:pt idx="17">
                  <c:v>44387</c:v>
                </c:pt>
                <c:pt idx="18">
                  <c:v>44388</c:v>
                </c:pt>
                <c:pt idx="19">
                  <c:v>44389</c:v>
                </c:pt>
                <c:pt idx="20">
                  <c:v>44390</c:v>
                </c:pt>
                <c:pt idx="21">
                  <c:v>44391</c:v>
                </c:pt>
                <c:pt idx="22">
                  <c:v>44392</c:v>
                </c:pt>
                <c:pt idx="23">
                  <c:v>44393</c:v>
                </c:pt>
                <c:pt idx="24">
                  <c:v>44394</c:v>
                </c:pt>
                <c:pt idx="25">
                  <c:v>44395</c:v>
                </c:pt>
                <c:pt idx="26">
                  <c:v>44396</c:v>
                </c:pt>
                <c:pt idx="27">
                  <c:v>44397</c:v>
                </c:pt>
                <c:pt idx="28">
                  <c:v>44398</c:v>
                </c:pt>
                <c:pt idx="29">
                  <c:v>44399</c:v>
                </c:pt>
                <c:pt idx="30">
                  <c:v>44400</c:v>
                </c:pt>
                <c:pt idx="31">
                  <c:v>44401</c:v>
                </c:pt>
                <c:pt idx="32">
                  <c:v>44402</c:v>
                </c:pt>
                <c:pt idx="33">
                  <c:v>44403</c:v>
                </c:pt>
                <c:pt idx="34">
                  <c:v>44404</c:v>
                </c:pt>
                <c:pt idx="35">
                  <c:v>44405</c:v>
                </c:pt>
                <c:pt idx="36">
                  <c:v>44406</c:v>
                </c:pt>
                <c:pt idx="37">
                  <c:v>44407</c:v>
                </c:pt>
                <c:pt idx="38">
                  <c:v>44408</c:v>
                </c:pt>
                <c:pt idx="39">
                  <c:v>44409</c:v>
                </c:pt>
                <c:pt idx="40">
                  <c:v>44410</c:v>
                </c:pt>
                <c:pt idx="41">
                  <c:v>44411</c:v>
                </c:pt>
                <c:pt idx="42">
                  <c:v>44412</c:v>
                </c:pt>
                <c:pt idx="43">
                  <c:v>44413</c:v>
                </c:pt>
                <c:pt idx="44">
                  <c:v>44414</c:v>
                </c:pt>
                <c:pt idx="45">
                  <c:v>44415</c:v>
                </c:pt>
                <c:pt idx="46">
                  <c:v>44416</c:v>
                </c:pt>
                <c:pt idx="47">
                  <c:v>44417</c:v>
                </c:pt>
                <c:pt idx="48">
                  <c:v>44418</c:v>
                </c:pt>
                <c:pt idx="49">
                  <c:v>44419</c:v>
                </c:pt>
                <c:pt idx="50">
                  <c:v>44420</c:v>
                </c:pt>
                <c:pt idx="51">
                  <c:v>44421</c:v>
                </c:pt>
                <c:pt idx="52">
                  <c:v>44422</c:v>
                </c:pt>
                <c:pt idx="53">
                  <c:v>44423</c:v>
                </c:pt>
                <c:pt idx="54">
                  <c:v>44424</c:v>
                </c:pt>
                <c:pt idx="55">
                  <c:v>44425</c:v>
                </c:pt>
                <c:pt idx="56">
                  <c:v>44426</c:v>
                </c:pt>
                <c:pt idx="57">
                  <c:v>44427</c:v>
                </c:pt>
                <c:pt idx="58">
                  <c:v>44428</c:v>
                </c:pt>
                <c:pt idx="59">
                  <c:v>44429</c:v>
                </c:pt>
                <c:pt idx="60">
                  <c:v>44430</c:v>
                </c:pt>
                <c:pt idx="61">
                  <c:v>44431</c:v>
                </c:pt>
                <c:pt idx="62">
                  <c:v>44432</c:v>
                </c:pt>
                <c:pt idx="63">
                  <c:v>44433</c:v>
                </c:pt>
                <c:pt idx="64">
                  <c:v>44434</c:v>
                </c:pt>
                <c:pt idx="65">
                  <c:v>44435</c:v>
                </c:pt>
                <c:pt idx="66">
                  <c:v>44436</c:v>
                </c:pt>
                <c:pt idx="67">
                  <c:v>44437</c:v>
                </c:pt>
                <c:pt idx="68">
                  <c:v>44438</c:v>
                </c:pt>
                <c:pt idx="69">
                  <c:v>44439</c:v>
                </c:pt>
                <c:pt idx="70">
                  <c:v>44440</c:v>
                </c:pt>
                <c:pt idx="71">
                  <c:v>44441</c:v>
                </c:pt>
                <c:pt idx="72">
                  <c:v>44442</c:v>
                </c:pt>
                <c:pt idx="73">
                  <c:v>44443</c:v>
                </c:pt>
                <c:pt idx="74">
                  <c:v>44444</c:v>
                </c:pt>
                <c:pt idx="75">
                  <c:v>44445</c:v>
                </c:pt>
                <c:pt idx="76">
                  <c:v>44446</c:v>
                </c:pt>
                <c:pt idx="77">
                  <c:v>44447</c:v>
                </c:pt>
                <c:pt idx="78">
                  <c:v>44448</c:v>
                </c:pt>
                <c:pt idx="79">
                  <c:v>44449</c:v>
                </c:pt>
                <c:pt idx="80">
                  <c:v>44450</c:v>
                </c:pt>
                <c:pt idx="81">
                  <c:v>44451</c:v>
                </c:pt>
                <c:pt idx="82">
                  <c:v>44452</c:v>
                </c:pt>
                <c:pt idx="83">
                  <c:v>44453</c:v>
                </c:pt>
                <c:pt idx="84">
                  <c:v>44454</c:v>
                </c:pt>
                <c:pt idx="85">
                  <c:v>44455</c:v>
                </c:pt>
                <c:pt idx="86">
                  <c:v>44456</c:v>
                </c:pt>
                <c:pt idx="87">
                  <c:v>44457</c:v>
                </c:pt>
                <c:pt idx="88">
                  <c:v>44458</c:v>
                </c:pt>
                <c:pt idx="89">
                  <c:v>44459</c:v>
                </c:pt>
                <c:pt idx="90">
                  <c:v>44460</c:v>
                </c:pt>
                <c:pt idx="91">
                  <c:v>44461</c:v>
                </c:pt>
                <c:pt idx="92">
                  <c:v>44462</c:v>
                </c:pt>
                <c:pt idx="93">
                  <c:v>44463</c:v>
                </c:pt>
                <c:pt idx="94">
                  <c:v>44464</c:v>
                </c:pt>
                <c:pt idx="95">
                  <c:v>44465</c:v>
                </c:pt>
                <c:pt idx="96">
                  <c:v>44466</c:v>
                </c:pt>
                <c:pt idx="97">
                  <c:v>44467</c:v>
                </c:pt>
                <c:pt idx="98">
                  <c:v>44468</c:v>
                </c:pt>
                <c:pt idx="99">
                  <c:v>44469</c:v>
                </c:pt>
              </c:numCache>
            </c:numRef>
          </c:xVal>
          <c:yVal>
            <c:numRef>
              <c:f>巴西!$M$485:$M$584</c:f>
              <c:numCache>
                <c:formatCode>General</c:formatCode>
                <c:ptCount val="100"/>
                <c:pt idx="0">
                  <c:v>112951.75816993001</c:v>
                </c:pt>
                <c:pt idx="1">
                  <c:v>183519.133205071</c:v>
                </c:pt>
                <c:pt idx="2">
                  <c:v>277867.52079093398</c:v>
                </c:pt>
                <c:pt idx="3">
                  <c:v>112469.423855054</c:v>
                </c:pt>
                <c:pt idx="4">
                  <c:v>101873.82191105701</c:v>
                </c:pt>
                <c:pt idx="5">
                  <c:v>103474.664621335</c:v>
                </c:pt>
                <c:pt idx="6">
                  <c:v>115269.131380569</c:v>
                </c:pt>
                <c:pt idx="7">
                  <c:v>60651.5870290159</c:v>
                </c:pt>
                <c:pt idx="8">
                  <c:v>91241.450704302901</c:v>
                </c:pt>
                <c:pt idx="9">
                  <c:v>63722.833562905398</c:v>
                </c:pt>
                <c:pt idx="10">
                  <c:v>61526.652201944598</c:v>
                </c:pt>
                <c:pt idx="11">
                  <c:v>24361.713474206699</c:v>
                </c:pt>
                <c:pt idx="12">
                  <c:v>56346.595263648902</c:v>
                </c:pt>
                <c:pt idx="13">
                  <c:v>65680.492726197597</c:v>
                </c:pt>
                <c:pt idx="14">
                  <c:v>44594.873047789399</c:v>
                </c:pt>
                <c:pt idx="15">
                  <c:v>46133.418263562598</c:v>
                </c:pt>
                <c:pt idx="16">
                  <c:v>35969.943079981102</c:v>
                </c:pt>
                <c:pt idx="17">
                  <c:v>33661.807815065004</c:v>
                </c:pt>
                <c:pt idx="18">
                  <c:v>40828.271904254303</c:v>
                </c:pt>
                <c:pt idx="19">
                  <c:v>24493.608717087602</c:v>
                </c:pt>
                <c:pt idx="20">
                  <c:v>35928.019954748001</c:v>
                </c:pt>
                <c:pt idx="21">
                  <c:v>18777.895875968999</c:v>
                </c:pt>
                <c:pt idx="22">
                  <c:v>23259.781010856801</c:v>
                </c:pt>
                <c:pt idx="23">
                  <c:v>11664.769334508101</c:v>
                </c:pt>
                <c:pt idx="24">
                  <c:v>28531.360475619</c:v>
                </c:pt>
                <c:pt idx="25">
                  <c:v>30582.657869048799</c:v>
                </c:pt>
                <c:pt idx="26">
                  <c:v>32926.250827734897</c:v>
                </c:pt>
                <c:pt idx="27">
                  <c:v>42079.7026522163</c:v>
                </c:pt>
                <c:pt idx="28">
                  <c:v>25396.633791384302</c:v>
                </c:pt>
                <c:pt idx="29">
                  <c:v>33490.8383720641</c:v>
                </c:pt>
                <c:pt idx="30">
                  <c:v>10273.674476271301</c:v>
                </c:pt>
                <c:pt idx="31">
                  <c:v>38152.709943489499</c:v>
                </c:pt>
                <c:pt idx="32">
                  <c:v>14016.775418245201</c:v>
                </c:pt>
                <c:pt idx="33">
                  <c:v>32304.369877427001</c:v>
                </c:pt>
                <c:pt idx="34">
                  <c:v>22476.783452382599</c:v>
                </c:pt>
                <c:pt idx="35">
                  <c:v>21092.942115393402</c:v>
                </c:pt>
                <c:pt idx="36">
                  <c:v>29596.624904445602</c:v>
                </c:pt>
                <c:pt idx="37">
                  <c:v>40248.586245031198</c:v>
                </c:pt>
                <c:pt idx="38">
                  <c:v>24275.913645113302</c:v>
                </c:pt>
                <c:pt idx="39">
                  <c:v>32088.596732984101</c:v>
                </c:pt>
                <c:pt idx="40">
                  <c:v>38797.671267234502</c:v>
                </c:pt>
                <c:pt idx="41">
                  <c:v>36977.2454754313</c:v>
                </c:pt>
                <c:pt idx="42">
                  <c:v>15689.27001695</c:v>
                </c:pt>
                <c:pt idx="43">
                  <c:v>40151.340346040102</c:v>
                </c:pt>
                <c:pt idx="44">
                  <c:v>34716.297616895601</c:v>
                </c:pt>
                <c:pt idx="45">
                  <c:v>29750.062289568101</c:v>
                </c:pt>
                <c:pt idx="46">
                  <c:v>29320.491723847699</c:v>
                </c:pt>
                <c:pt idx="47">
                  <c:v>28614.008199046901</c:v>
                </c:pt>
                <c:pt idx="48">
                  <c:v>31072.285381336402</c:v>
                </c:pt>
                <c:pt idx="49">
                  <c:v>14050.5072908901</c:v>
                </c:pt>
                <c:pt idx="50">
                  <c:v>24272.362245035802</c:v>
                </c:pt>
                <c:pt idx="51">
                  <c:v>35580.915293491897</c:v>
                </c:pt>
                <c:pt idx="52">
                  <c:v>33127.960661262601</c:v>
                </c:pt>
                <c:pt idx="53">
                  <c:v>28473.261445568802</c:v>
                </c:pt>
                <c:pt idx="54">
                  <c:v>32234.163303065201</c:v>
                </c:pt>
                <c:pt idx="55">
                  <c:v>29865.877535130301</c:v>
                </c:pt>
                <c:pt idx="56">
                  <c:v>8257.5831208822092</c:v>
                </c:pt>
                <c:pt idx="57">
                  <c:v>28202.077484699599</c:v>
                </c:pt>
                <c:pt idx="58">
                  <c:v>6199.3938430450899</c:v>
                </c:pt>
                <c:pt idx="59">
                  <c:v>27706.2988502058</c:v>
                </c:pt>
                <c:pt idx="60">
                  <c:v>6095.2531981279099</c:v>
                </c:pt>
                <c:pt idx="61">
                  <c:v>26984.275702498901</c:v>
                </c:pt>
                <c:pt idx="62">
                  <c:v>13852.997182970101</c:v>
                </c:pt>
                <c:pt idx="63">
                  <c:v>17176.307984667699</c:v>
                </c:pt>
                <c:pt idx="64">
                  <c:v>9276.4362962909709</c:v>
                </c:pt>
                <c:pt idx="65">
                  <c:v>16987.6332346581</c:v>
                </c:pt>
                <c:pt idx="66">
                  <c:v>20062.1489246567</c:v>
                </c:pt>
                <c:pt idx="67">
                  <c:v>29120.727713718101</c:v>
                </c:pt>
                <c:pt idx="68">
                  <c:v>25903.0352817559</c:v>
                </c:pt>
                <c:pt idx="69">
                  <c:v>32151.4890190896</c:v>
                </c:pt>
                <c:pt idx="70">
                  <c:v>27741.564620023499</c:v>
                </c:pt>
                <c:pt idx="71">
                  <c:v>26198.879788935101</c:v>
                </c:pt>
                <c:pt idx="72">
                  <c:v>20941.997577531201</c:v>
                </c:pt>
                <c:pt idx="73">
                  <c:v>18399.569418975901</c:v>
                </c:pt>
                <c:pt idx="74">
                  <c:v>16130.720686425801</c:v>
                </c:pt>
                <c:pt idx="75">
                  <c:v>22674.5331155288</c:v>
                </c:pt>
                <c:pt idx="76">
                  <c:v>24627.230529799399</c:v>
                </c:pt>
                <c:pt idx="77">
                  <c:v>27352.6995756863</c:v>
                </c:pt>
                <c:pt idx="78">
                  <c:v>26975.989491360298</c:v>
                </c:pt>
                <c:pt idx="79">
                  <c:v>17238.316302808202</c:v>
                </c:pt>
                <c:pt idx="80">
                  <c:v>19222.7374807331</c:v>
                </c:pt>
                <c:pt idx="81">
                  <c:v>14915.309930183599</c:v>
                </c:pt>
                <c:pt idx="82">
                  <c:v>18368.038981711899</c:v>
                </c:pt>
                <c:pt idx="83">
                  <c:v>22243.177201252402</c:v>
                </c:pt>
                <c:pt idx="84">
                  <c:v>11963.5336132129</c:v>
                </c:pt>
                <c:pt idx="85">
                  <c:v>21712.330267612098</c:v>
                </c:pt>
                <c:pt idx="86">
                  <c:v>23350.3736531549</c:v>
                </c:pt>
                <c:pt idx="87">
                  <c:v>25117.960677723098</c:v>
                </c:pt>
                <c:pt idx="88">
                  <c:v>23110.781665722701</c:v>
                </c:pt>
                <c:pt idx="89">
                  <c:v>22573.424490702699</c:v>
                </c:pt>
                <c:pt idx="90">
                  <c:v>22163.560538596401</c:v>
                </c:pt>
                <c:pt idx="91">
                  <c:v>18220.773383431599</c:v>
                </c:pt>
                <c:pt idx="92">
                  <c:v>16987.582220947199</c:v>
                </c:pt>
                <c:pt idx="93">
                  <c:v>27799.834235724</c:v>
                </c:pt>
                <c:pt idx="94">
                  <c:v>25638.360811999199</c:v>
                </c:pt>
                <c:pt idx="95">
                  <c:v>20158.744514351602</c:v>
                </c:pt>
                <c:pt idx="96">
                  <c:v>22268.801510801699</c:v>
                </c:pt>
                <c:pt idx="97">
                  <c:v>23347.367071650999</c:v>
                </c:pt>
                <c:pt idx="98">
                  <c:v>11196.0661240114</c:v>
                </c:pt>
                <c:pt idx="99">
                  <c:v>19062.957563352498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7808"/>
        <c:axId val="154448384"/>
      </c:scatterChart>
      <c:valAx>
        <c:axId val="154447808"/>
        <c:scaling>
          <c:orientation val="minMax"/>
          <c:max val="44469"/>
          <c:min val="4388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4448384"/>
        <c:crosses val="autoZero"/>
        <c:crossBetween val="midCat"/>
        <c:majorUnit val="115"/>
      </c:valAx>
      <c:valAx>
        <c:axId val="154448384"/>
        <c:scaling>
          <c:orientation val="minMax"/>
          <c:max val="2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Daily New Cases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444801172283434E-4"/>
              <c:y val="0.322016956842284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4447808"/>
        <c:crosses val="autoZero"/>
        <c:crossBetween val="midCat"/>
        <c:dispUnits>
          <c:builtInUnit val="tenThousands"/>
          <c:dispUnitsLbl>
            <c:layout/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1383490482847036"/>
          <c:y val="6.9679644244358477E-2"/>
          <c:w val="0.51468178152483335"/>
          <c:h val="0.3851147710476324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</xdr:colOff>
      <xdr:row>13</xdr:row>
      <xdr:rowOff>1867</xdr:rowOff>
    </xdr:from>
    <xdr:to>
      <xdr:col>5</xdr:col>
      <xdr:colOff>695390</xdr:colOff>
      <xdr:row>28</xdr:row>
      <xdr:rowOff>71692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36022</xdr:colOff>
      <xdr:row>4</xdr:row>
      <xdr:rowOff>22224</xdr:rowOff>
    </xdr:from>
    <xdr:to>
      <xdr:col>12</xdr:col>
      <xdr:colOff>956912</xdr:colOff>
      <xdr:row>19</xdr:row>
      <xdr:rowOff>100304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350519</xdr:colOff>
      <xdr:row>3</xdr:row>
      <xdr:rowOff>60512</xdr:rowOff>
    </xdr:from>
    <xdr:to>
      <xdr:col>28</xdr:col>
      <xdr:colOff>247192</xdr:colOff>
      <xdr:row>18</xdr:row>
      <xdr:rowOff>135006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661594</xdr:colOff>
      <xdr:row>38</xdr:row>
      <xdr:rowOff>71718</xdr:rowOff>
    </xdr:from>
    <xdr:to>
      <xdr:col>19</xdr:col>
      <xdr:colOff>353537</xdr:colOff>
      <xdr:row>54</xdr:row>
      <xdr:rowOff>26772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296731</xdr:colOff>
      <xdr:row>4</xdr:row>
      <xdr:rowOff>181985</xdr:rowOff>
    </xdr:from>
    <xdr:to>
      <xdr:col>18</xdr:col>
      <xdr:colOff>712574</xdr:colOff>
      <xdr:row>20</xdr:row>
      <xdr:rowOff>137039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699247</xdr:colOff>
      <xdr:row>22</xdr:row>
      <xdr:rowOff>26892</xdr:rowOff>
    </xdr:from>
    <xdr:to>
      <xdr:col>19</xdr:col>
      <xdr:colOff>391190</xdr:colOff>
      <xdr:row>37</xdr:row>
      <xdr:rowOff>162056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699247</xdr:colOff>
      <xdr:row>55</xdr:row>
      <xdr:rowOff>116540</xdr:rowOff>
    </xdr:from>
    <xdr:to>
      <xdr:col>19</xdr:col>
      <xdr:colOff>391190</xdr:colOff>
      <xdr:row>71</xdr:row>
      <xdr:rowOff>71595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476922</xdr:colOff>
      <xdr:row>21</xdr:row>
      <xdr:rowOff>31825</xdr:rowOff>
    </xdr:from>
    <xdr:to>
      <xdr:col>28</xdr:col>
      <xdr:colOff>97722</xdr:colOff>
      <xdr:row>37</xdr:row>
      <xdr:rowOff>7119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920890</xdr:colOff>
      <xdr:row>37</xdr:row>
      <xdr:rowOff>78081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0.54358</cdr:x>
      <cdr:y>0.05232</cdr:y>
    </cdr:from>
    <cdr:to>
      <cdr:x>0.95705</cdr:x>
      <cdr:y>0.84226</cdr:y>
    </cdr:to>
    <cdr:sp macro="" textlink="">
      <cdr:nvSpPr>
        <cdr:cNvPr id="14" name="矩形 13"/>
        <cdr:cNvSpPr/>
      </cdr:nvSpPr>
      <cdr:spPr>
        <a:xfrm xmlns:a="http://schemas.openxmlformats.org/drawingml/2006/main">
          <a:off x="2152579" y="145617"/>
          <a:ext cx="1637329" cy="219835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0.1201</cdr:x>
      <cdr:y>0.0505</cdr:y>
    </cdr:from>
    <cdr:to>
      <cdr:x>0.54373</cdr:x>
      <cdr:y>0.84043</cdr:y>
    </cdr:to>
    <cdr:sp macro="" textlink="">
      <cdr:nvSpPr>
        <cdr:cNvPr id="13" name="矩形 12"/>
        <cdr:cNvSpPr/>
      </cdr:nvSpPr>
      <cdr:spPr>
        <a:xfrm xmlns:a="http://schemas.openxmlformats.org/drawingml/2006/main">
          <a:off x="475596" y="140539"/>
          <a:ext cx="1677575" cy="2198342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0.33231</cdr:x>
      <cdr:y>0.2056</cdr:y>
    </cdr:from>
    <cdr:to>
      <cdr:x>0.33241</cdr:x>
      <cdr:y>0.83596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1315941" y="572163"/>
          <a:ext cx="414" cy="175427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0.84449</cdr:x>
      <cdr:y>0.10199</cdr:y>
    </cdr:from>
    <cdr:to>
      <cdr:x>0.95358</cdr:x>
      <cdr:y>0.10199</cdr:y>
    </cdr:to>
    <cdr:cxnSp macro="">
      <cdr:nvCxnSpPr>
        <cdr:cNvPr id="5" name="直接箭头连接符 4"/>
        <cdr:cNvCxnSpPr/>
      </cdr:nvCxnSpPr>
      <cdr:spPr>
        <a:xfrm xmlns:a="http://schemas.openxmlformats.org/drawingml/2006/main" flipV="1">
          <a:off x="3344193" y="283820"/>
          <a:ext cx="431997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0.55329</cdr:x>
      <cdr:y>0.09829</cdr:y>
    </cdr:from>
    <cdr:to>
      <cdr:x>0.66238</cdr:x>
      <cdr:y>0.09829</cdr:y>
    </cdr:to>
    <cdr:cxnSp macro="">
      <cdr:nvCxnSpPr>
        <cdr:cNvPr id="6" name="直接箭头连接符 5"/>
        <cdr:cNvCxnSpPr/>
      </cdr:nvCxnSpPr>
      <cdr:spPr>
        <a:xfrm xmlns:a="http://schemas.openxmlformats.org/drawingml/2006/main" flipV="1">
          <a:off x="2191041" y="273523"/>
          <a:ext cx="431997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ysClr val="windowText" lastClr="000000"/>
          </a:solidFill>
          <a:headEnd type="arrow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0.42949</cdr:x>
      <cdr:y>0.1029</cdr:y>
    </cdr:from>
    <cdr:to>
      <cdr:x>0.53858</cdr:x>
      <cdr:y>0.1029</cdr:y>
    </cdr:to>
    <cdr:cxnSp macro="">
      <cdr:nvCxnSpPr>
        <cdr:cNvPr id="7" name="直接箭头连接符 6"/>
        <cdr:cNvCxnSpPr/>
      </cdr:nvCxnSpPr>
      <cdr:spPr>
        <a:xfrm xmlns:a="http://schemas.openxmlformats.org/drawingml/2006/main" flipV="1">
          <a:off x="1700793" y="286380"/>
          <a:ext cx="431997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0.12097</cdr:x>
      <cdr:y>0.10199</cdr:y>
    </cdr:from>
    <cdr:to>
      <cdr:x>0.23915</cdr:x>
      <cdr:y>0.10199</cdr:y>
    </cdr:to>
    <cdr:cxnSp macro="">
      <cdr:nvCxnSpPr>
        <cdr:cNvPr id="8" name="直接箭头连接符 7"/>
        <cdr:cNvCxnSpPr/>
      </cdr:nvCxnSpPr>
      <cdr:spPr>
        <a:xfrm xmlns:a="http://schemas.openxmlformats.org/drawingml/2006/main" flipV="1">
          <a:off x="479054" y="283820"/>
          <a:ext cx="467993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ysClr val="windowText" lastClr="000000"/>
          </a:solidFill>
          <a:headEnd type="arrow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0.26144</cdr:x>
      <cdr:y>0.04643</cdr:y>
    </cdr:from>
    <cdr:to>
      <cdr:x>0.40769</cdr:x>
      <cdr:y>0.14643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035315" y="129199"/>
          <a:ext cx="579150" cy="278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下降期</a:t>
          </a:r>
        </a:p>
      </cdr:txBody>
    </cdr:sp>
  </cdr:relSizeAnchor>
  <cdr:relSizeAnchor xmlns:cdr="http://schemas.openxmlformats.org/drawingml/2006/chartDrawing">
    <cdr:from>
      <cdr:x>0.67259</cdr:x>
      <cdr:y>0.04828</cdr:y>
    </cdr:from>
    <cdr:to>
      <cdr:x>0.83872</cdr:x>
      <cdr:y>0.14829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663469" y="134375"/>
          <a:ext cx="657875" cy="278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上升期</a:t>
          </a:r>
        </a:p>
      </cdr:txBody>
    </cdr:sp>
  </cdr:relSizeAnchor>
  <cdr:relSizeAnchor xmlns:cdr="http://schemas.openxmlformats.org/drawingml/2006/chartDrawing">
    <cdr:from>
      <cdr:x>0.74728</cdr:x>
      <cdr:y>0.2056</cdr:y>
    </cdr:from>
    <cdr:to>
      <cdr:x>0.74728</cdr:x>
      <cdr:y>0.84337</cdr:y>
    </cdr:to>
    <cdr:cxnSp macro="">
      <cdr:nvCxnSpPr>
        <cdr:cNvPr id="11" name="直接连接符 10"/>
        <cdr:cNvCxnSpPr/>
      </cdr:nvCxnSpPr>
      <cdr:spPr>
        <a:xfrm xmlns:a="http://schemas.openxmlformats.org/drawingml/2006/main">
          <a:off x="2959210" y="572163"/>
          <a:ext cx="0" cy="177488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0.11378</cdr:x>
      <cdr:y>0.27857</cdr:y>
    </cdr:from>
    <cdr:to>
      <cdr:x>0.26872</cdr:x>
      <cdr:y>0.35559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50583" y="775253"/>
          <a:ext cx="613562" cy="214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₁</a:t>
          </a:r>
          <a:r>
            <a:rPr lang="en-US" altLang="zh-CN" sz="1050"/>
            <a:t>+p</a:t>
          </a:r>
          <a:r>
            <a:rPr lang="en-US" altLang="zh-CN" sz="1050">
              <a:latin typeface="Times New Roman"/>
              <a:cs typeface="Times New Roman"/>
            </a:rPr>
            <a:t>₂=0.9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0.79424</cdr:x>
      <cdr:y>0.28254</cdr:y>
    </cdr:from>
    <cdr:to>
      <cdr:x>0.94918</cdr:x>
      <cdr:y>0.35956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3145183" y="786296"/>
          <a:ext cx="613576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/>
            <a:t>p</a:t>
          </a:r>
          <a:r>
            <a:rPr lang="en-US" altLang="zh-CN" sz="1000">
              <a:latin typeface="Times New Roman"/>
              <a:cs typeface="Times New Roman"/>
            </a:rPr>
            <a:t>₅</a:t>
          </a:r>
          <a:r>
            <a:rPr lang="en-US" altLang="zh-CN" sz="1000"/>
            <a:t>+p</a:t>
          </a:r>
          <a:r>
            <a:rPr lang="en-US" altLang="zh-CN" sz="1000">
              <a:latin typeface="Times New Roman"/>
              <a:cs typeface="Times New Roman"/>
            </a:rPr>
            <a:t>₁=0.9</a:t>
          </a:r>
          <a:endParaRPr lang="zh-CN" altLang="en-US" sz="1000"/>
        </a:p>
      </cdr:txBody>
    </cdr:sp>
  </cdr:relSizeAnchor>
  <cdr:relSizeAnchor xmlns:cdr="http://schemas.openxmlformats.org/drawingml/2006/chartDrawing">
    <cdr:from>
      <cdr:x>0.36087</cdr:x>
      <cdr:y>0.43968</cdr:y>
    </cdr:from>
    <cdr:to>
      <cdr:x>0.49796</cdr:x>
      <cdr:y>0.51671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1429026" y="1223618"/>
          <a:ext cx="542897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₃=0.2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0.18015</cdr:x>
      <cdr:y>0.68492</cdr:y>
    </cdr:from>
    <cdr:to>
      <cdr:x>0.31223</cdr:x>
      <cdr:y>0.76194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713409" y="1906105"/>
          <a:ext cx="523019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₄=30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0.77248</cdr:x>
      <cdr:y>0.4873</cdr:y>
    </cdr:from>
    <cdr:to>
      <cdr:x>0.90958</cdr:x>
      <cdr:y>0.56432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3059025" y="1356135"/>
          <a:ext cx="542916" cy="214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₆=0.2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0.77918</cdr:x>
      <cdr:y>0.68254</cdr:y>
    </cdr:from>
    <cdr:to>
      <cdr:x>0.91125</cdr:x>
      <cdr:y>0.75956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3085548" y="1899478"/>
          <a:ext cx="523019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>
              <a:latin typeface="+mn-lt"/>
              <a:cs typeface="+mn-cs"/>
            </a:rPr>
            <a:t>p₇</a:t>
          </a:r>
          <a:r>
            <a:rPr lang="en-US" altLang="zh-CN" sz="1050">
              <a:latin typeface="Times New Roman"/>
              <a:cs typeface="Times New Roman"/>
            </a:rPr>
            <a:t>=90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0.48134</cdr:x>
      <cdr:y>0.61825</cdr:y>
    </cdr:from>
    <cdr:to>
      <cdr:x>0.62011</cdr:x>
      <cdr:y>0.69528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1906104" y="1720574"/>
          <a:ext cx="549523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effectLst/>
              <a:latin typeface="+mn-lt"/>
              <a:ea typeface="+mn-ea"/>
              <a:cs typeface="+mn-cs"/>
            </a:rPr>
            <a:t>₁</a:t>
          </a:r>
          <a:r>
            <a:rPr lang="en-US" altLang="zh-CN" sz="1050">
              <a:latin typeface="Times New Roman"/>
              <a:cs typeface="Times New Roman"/>
            </a:rPr>
            <a:t>=0.1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0.39266</cdr:x>
      <cdr:y>0.5373</cdr:y>
    </cdr:from>
    <cdr:to>
      <cdr:x>0.52975</cdr:x>
      <cdr:y>0.61432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1554921" y="1495286"/>
          <a:ext cx="542897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₃=0.9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0.54994</cdr:x>
      <cdr:y>0.52778</cdr:y>
    </cdr:from>
    <cdr:to>
      <cdr:x>0.68704</cdr:x>
      <cdr:y>0.6048</cdr:y>
    </cdr:to>
    <cdr:sp macro="" textlink="">
      <cdr:nvSpPr>
        <cdr:cNvPr id="28" name="TextBox 1"/>
        <cdr:cNvSpPr txBox="1"/>
      </cdr:nvSpPr>
      <cdr:spPr>
        <a:xfrm xmlns:a="http://schemas.openxmlformats.org/drawingml/2006/main">
          <a:off x="2177774" y="1468783"/>
          <a:ext cx="542897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₆=0.9</a:t>
          </a:r>
          <a:endParaRPr lang="zh-CN" altLang="en-US" sz="105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8</xdr:row>
      <xdr:rowOff>22860</xdr:rowOff>
    </xdr:from>
    <xdr:to>
      <xdr:col>15</xdr:col>
      <xdr:colOff>68580</xdr:colOff>
      <xdr:row>23</xdr:row>
      <xdr:rowOff>22860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76201</xdr:colOff>
      <xdr:row>5</xdr:row>
      <xdr:rowOff>119742</xdr:rowOff>
    </xdr:from>
    <xdr:to>
      <xdr:col>25</xdr:col>
      <xdr:colOff>381001</xdr:colOff>
      <xdr:row>20</xdr:row>
      <xdr:rowOff>87085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396240</xdr:colOff>
      <xdr:row>6</xdr:row>
      <xdr:rowOff>83820</xdr:rowOff>
    </xdr:from>
    <xdr:to>
      <xdr:col>19</xdr:col>
      <xdr:colOff>152400</xdr:colOff>
      <xdr:row>21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548640</xdr:colOff>
      <xdr:row>6</xdr:row>
      <xdr:rowOff>114300</xdr:rowOff>
    </xdr:from>
    <xdr:to>
      <xdr:col>27</xdr:col>
      <xdr:colOff>243840</xdr:colOff>
      <xdr:row>21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99060</xdr:colOff>
      <xdr:row>5</xdr:row>
      <xdr:rowOff>45720</xdr:rowOff>
    </xdr:from>
    <xdr:to>
      <xdr:col>25</xdr:col>
      <xdr:colOff>403860</xdr:colOff>
      <xdr:row>20</xdr:row>
      <xdr:rowOff>45720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114300</xdr:colOff>
      <xdr:row>5</xdr:row>
      <xdr:rowOff>68580</xdr:rowOff>
    </xdr:from>
    <xdr:to>
      <xdr:col>33</xdr:col>
      <xdr:colOff>419100</xdr:colOff>
      <xdr:row>20</xdr:row>
      <xdr:rowOff>68580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5</xdr:row>
      <xdr:rowOff>68580</xdr:rowOff>
    </xdr:from>
    <xdr:to>
      <xdr:col>17</xdr:col>
      <xdr:colOff>563880</xdr:colOff>
      <xdr:row>20</xdr:row>
      <xdr:rowOff>68580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</xdr:colOff>
      <xdr:row>5</xdr:row>
      <xdr:rowOff>83820</xdr:rowOff>
    </xdr:from>
    <xdr:to>
      <xdr:col>26</xdr:col>
      <xdr:colOff>342900</xdr:colOff>
      <xdr:row>20</xdr:row>
      <xdr:rowOff>83820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5</xdr:row>
      <xdr:rowOff>7620</xdr:rowOff>
    </xdr:from>
    <xdr:to>
      <xdr:col>15</xdr:col>
      <xdr:colOff>830580</xdr:colOff>
      <xdr:row>20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449580</xdr:colOff>
      <xdr:row>5</xdr:row>
      <xdr:rowOff>38100</xdr:rowOff>
    </xdr:from>
    <xdr:to>
      <xdr:col>24</xdr:col>
      <xdr:colOff>144780</xdr:colOff>
      <xdr:row>20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22</xdr:row>
      <xdr:rowOff>174624</xdr:rowOff>
    </xdr:from>
    <xdr:to>
      <xdr:col>8</xdr:col>
      <xdr:colOff>292099</xdr:colOff>
      <xdr:row>24</xdr:row>
      <xdr:rowOff>92075</xdr:rowOff>
    </xdr:to>
    <xdr:sp macro="" textlink="">
      <xdr:nvSpPr>
        <xdr:cNvPr id="4" name="矩形 3"/>
        <xdr:cNvSpPr/>
      </xdr:nvSpPr>
      <xdr:spPr>
        <a:xfrm>
          <a:off x="5527675" y="4016374"/>
          <a:ext cx="476249" cy="26670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160020</xdr:colOff>
      <xdr:row>6</xdr:row>
      <xdr:rowOff>106680</xdr:rowOff>
    </xdr:from>
    <xdr:to>
      <xdr:col>17</xdr:col>
      <xdr:colOff>91440</xdr:colOff>
      <xdr:row>21</xdr:row>
      <xdr:rowOff>106680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358140</xdr:colOff>
      <xdr:row>6</xdr:row>
      <xdr:rowOff>114300</xdr:rowOff>
    </xdr:from>
    <xdr:to>
      <xdr:col>25</xdr:col>
      <xdr:colOff>53340</xdr:colOff>
      <xdr:row>21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6</xdr:row>
      <xdr:rowOff>167640</xdr:rowOff>
    </xdr:from>
    <xdr:to>
      <xdr:col>16</xdr:col>
      <xdr:colOff>266700</xdr:colOff>
      <xdr:row>21</xdr:row>
      <xdr:rowOff>167640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243840</xdr:colOff>
      <xdr:row>7</xdr:row>
      <xdr:rowOff>7620</xdr:rowOff>
    </xdr:from>
    <xdr:to>
      <xdr:col>24</xdr:col>
      <xdr:colOff>548640</xdr:colOff>
      <xdr:row>22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8</xdr:row>
      <xdr:rowOff>163830</xdr:rowOff>
    </xdr:from>
    <xdr:to>
      <xdr:col>20</xdr:col>
      <xdr:colOff>137160</xdr:colOff>
      <xdr:row>23</xdr:row>
      <xdr:rowOff>163830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441960</xdr:colOff>
      <xdr:row>8</xdr:row>
      <xdr:rowOff>160020</xdr:rowOff>
    </xdr:from>
    <xdr:to>
      <xdr:col>29</xdr:col>
      <xdr:colOff>137160</xdr:colOff>
      <xdr:row>23</xdr:row>
      <xdr:rowOff>160020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8</xdr:row>
      <xdr:rowOff>137160</xdr:rowOff>
    </xdr:from>
    <xdr:to>
      <xdr:col>17</xdr:col>
      <xdr:colOff>91440</xdr:colOff>
      <xdr:row>23</xdr:row>
      <xdr:rowOff>137160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99060</xdr:colOff>
      <xdr:row>9</xdr:row>
      <xdr:rowOff>45720</xdr:rowOff>
    </xdr:from>
    <xdr:to>
      <xdr:col>26</xdr:col>
      <xdr:colOff>403860</xdr:colOff>
      <xdr:row>24</xdr:row>
      <xdr:rowOff>45720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0.90879</cdr:x>
      <cdr:y>0.05676</cdr:y>
    </cdr:from>
    <cdr:to>
      <cdr:x>0.98647</cdr:x>
      <cdr:y>0.28027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43942" y="157765"/>
          <a:ext cx="302901" cy="62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wrap="none" rtlCol="0"/>
        <a:lstStyle xmlns:a="http://schemas.openxmlformats.org/drawingml/2006/main"/>
        <a:p xmlns:a="http://schemas.openxmlformats.org/drawingml/2006/main">
          <a:r>
            <a:rPr lang="en-US" altLang="zh-CN" sz="1100" b="1"/>
            <a:t>IR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/>
            <a:t> Model</a:t>
          </a:r>
          <a:endParaRPr lang="zh-CN" altLang="en-US" sz="1100" b="1"/>
        </a:p>
      </cdr:txBody>
    </cdr:sp>
  </cdr:relSizeAnchor>
  <cdr:relSizeAnchor xmlns:cdr="http://schemas.openxmlformats.org/drawingml/2006/chartDrawing">
    <cdr:from>
      <cdr:x>0.11377</cdr:x>
      <cdr:y>0.46815</cdr:y>
    </cdr:from>
    <cdr:to>
      <cdr:x>0.28511</cdr:x>
      <cdr:y>0.57504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6443" y="1295589"/>
          <a:ext cx="672353" cy="295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 b="1"/>
            <a:t>R</a:t>
          </a:r>
          <a:r>
            <a:rPr lang="en-US" altLang="zh-CN" sz="1100" b="1" baseline="30000"/>
            <a:t>2</a:t>
          </a:r>
          <a:r>
            <a:rPr lang="en-US" altLang="zh-CN" sz="1100" b="1" baseline="0"/>
            <a:t>=0.659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7</xdr:row>
      <xdr:rowOff>114300</xdr:rowOff>
    </xdr:from>
    <xdr:to>
      <xdr:col>18</xdr:col>
      <xdr:colOff>480060</xdr:colOff>
      <xdr:row>22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4</xdr:row>
      <xdr:rowOff>114300</xdr:rowOff>
    </xdr:from>
    <xdr:to>
      <xdr:col>10</xdr:col>
      <xdr:colOff>449580</xdr:colOff>
      <xdr:row>19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114300</xdr:rowOff>
    </xdr:from>
    <xdr:to>
      <xdr:col>15</xdr:col>
      <xdr:colOff>381000</xdr:colOff>
      <xdr:row>23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114300</xdr:rowOff>
    </xdr:from>
    <xdr:to>
      <xdr:col>15</xdr:col>
      <xdr:colOff>381000</xdr:colOff>
      <xdr:row>23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0.57008</cdr:x>
      <cdr:y>0.6975</cdr:y>
    </cdr:from>
    <cdr:to>
      <cdr:x>0.87723</cdr:x>
      <cdr:y>0.88786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10503" y="1996521"/>
          <a:ext cx="1244857" cy="544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 b="1"/>
            <a:t>(IR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/>
            <a:t>) R</a:t>
          </a:r>
          <a:r>
            <a:rPr lang="en-US" altLang="zh-CN" sz="1100" b="1" baseline="30000"/>
            <a:t>2</a:t>
          </a:r>
          <a:r>
            <a:rPr lang="en-US" altLang="zh-CN" sz="1100" b="1"/>
            <a:t>=0.529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>
              <a:effectLst/>
              <a:latin typeface="+mn-lt"/>
              <a:ea typeface="+mn-ea"/>
              <a:cs typeface="+mn-cs"/>
            </a:rPr>
            <a:t>(SEAICR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) R</a:t>
          </a:r>
          <a:r>
            <a:rPr lang="en-US" altLang="zh-CN" sz="1100" b="1" baseline="30000">
              <a:effectLst/>
              <a:latin typeface="+mn-lt"/>
              <a:ea typeface="+mn-ea"/>
              <a:cs typeface="+mn-cs"/>
            </a:rPr>
            <a:t>2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=0.295</a:t>
          </a:r>
          <a:endParaRPr lang="zh-CN" altLang="zh-CN" b="1">
            <a:effectLst/>
          </a:endParaRPr>
        </a:p>
        <a:p xmlns:a="http://schemas.openxmlformats.org/drawingml/2006/main">
          <a:endParaRPr lang="zh-CN" altLang="en-US" sz="1100" b="1"/>
        </a:p>
      </cdr:txBody>
    </cdr:sp>
  </cdr:relSizeAnchor>
  <cdr:relSizeAnchor xmlns:cdr="http://schemas.openxmlformats.org/drawingml/2006/chartDrawing">
    <cdr:from>
      <cdr:x>0.62535</cdr:x>
      <cdr:y>0.07509</cdr:y>
    </cdr:from>
    <cdr:to>
      <cdr:x>0.83012</cdr:x>
      <cdr:y>0.14012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34502" y="214922"/>
          <a:ext cx="829905" cy="1861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6 (IR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  <cdr:relSizeAnchor xmlns:cdr="http://schemas.openxmlformats.org/drawingml/2006/chartDrawing">
    <cdr:from>
      <cdr:x>0.25261</cdr:x>
      <cdr:y>0.08154</cdr:y>
    </cdr:from>
    <cdr:to>
      <cdr:x>0.52813</cdr:x>
      <cdr:y>0.14015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23814" y="233411"/>
          <a:ext cx="1116644" cy="16774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6 (SEAICR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0.08931</cdr:x>
      <cdr:y>0.70928</cdr:y>
    </cdr:from>
    <cdr:to>
      <cdr:x>0.38836</cdr:x>
      <cdr:y>0.8994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0411" y="2043526"/>
          <a:ext cx="1206769" cy="547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(IR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/>
            <a:t>) R</a:t>
          </a:r>
          <a:r>
            <a:rPr lang="en-US" altLang="zh-CN" sz="1100" b="1" baseline="30000"/>
            <a:t>2</a:t>
          </a:r>
          <a:r>
            <a:rPr lang="en-US" altLang="zh-CN" sz="1100" b="1"/>
            <a:t>=0.405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>
              <a:effectLst/>
              <a:latin typeface="+mn-lt"/>
              <a:ea typeface="+mn-ea"/>
              <a:cs typeface="+mn-cs"/>
            </a:rPr>
            <a:t>(SEAICR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) R</a:t>
          </a:r>
          <a:r>
            <a:rPr lang="en-US" altLang="zh-CN" sz="1100" b="1" baseline="30000">
              <a:effectLst/>
              <a:latin typeface="+mn-lt"/>
              <a:ea typeface="+mn-ea"/>
              <a:cs typeface="+mn-cs"/>
            </a:rPr>
            <a:t>2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=0.326</a:t>
          </a:r>
          <a:endParaRPr lang="zh-CN" altLang="zh-CN" b="1">
            <a:effectLst/>
          </a:endParaRPr>
        </a:p>
        <a:p xmlns:a="http://schemas.openxmlformats.org/drawingml/2006/main">
          <a:endParaRPr lang="zh-CN" altLang="en-US" sz="1100" b="1"/>
        </a:p>
      </cdr:txBody>
    </cdr:sp>
  </cdr:relSizeAnchor>
  <cdr:relSizeAnchor xmlns:cdr="http://schemas.openxmlformats.org/drawingml/2006/chartDrawing">
    <cdr:from>
      <cdr:x>0.6447</cdr:x>
      <cdr:y>0.08707</cdr:y>
    </cdr:from>
    <cdr:to>
      <cdr:x>0.84961</cdr:x>
      <cdr:y>0.1521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611030" y="249215"/>
          <a:ext cx="829905" cy="1861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4 (IR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  <cdr:relSizeAnchor xmlns:cdr="http://schemas.openxmlformats.org/drawingml/2006/chartDrawing">
    <cdr:from>
      <cdr:x>0.25432</cdr:x>
      <cdr:y>0.08533</cdr:y>
    </cdr:from>
    <cdr:to>
      <cdr:x>0.53004</cdr:x>
      <cdr:y>0.14394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27949" y="247294"/>
          <a:ext cx="1114415" cy="16983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4 (SEAICR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0.23225</cdr:x>
      <cdr:y>0.70676</cdr:y>
    </cdr:from>
    <cdr:to>
      <cdr:x>0.53131</cdr:x>
      <cdr:y>0.89687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1291" y="2021895"/>
          <a:ext cx="1212068" cy="543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(IR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/>
            <a:t>) R</a:t>
          </a:r>
          <a:r>
            <a:rPr lang="en-US" altLang="zh-CN" sz="1100" b="1" baseline="30000"/>
            <a:t>2</a:t>
          </a:r>
          <a:r>
            <a:rPr lang="en-US" altLang="zh-CN" sz="1100" b="1"/>
            <a:t>=0.253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>
              <a:effectLst/>
              <a:latin typeface="+mn-lt"/>
              <a:ea typeface="+mn-ea"/>
              <a:cs typeface="+mn-cs"/>
            </a:rPr>
            <a:t>(SEAICR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) R</a:t>
          </a:r>
          <a:r>
            <a:rPr lang="en-US" altLang="zh-CN" sz="1100" b="1" baseline="30000">
              <a:effectLst/>
              <a:latin typeface="+mn-lt"/>
              <a:ea typeface="+mn-ea"/>
              <a:cs typeface="+mn-cs"/>
            </a:rPr>
            <a:t>2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=0.139</a:t>
          </a:r>
          <a:endParaRPr lang="zh-CN" altLang="zh-CN" b="1">
            <a:effectLst/>
          </a:endParaRPr>
        </a:p>
        <a:p xmlns:a="http://schemas.openxmlformats.org/drawingml/2006/main">
          <a:endParaRPr lang="zh-CN" altLang="en-US" sz="1100" b="1"/>
        </a:p>
      </cdr:txBody>
    </cdr:sp>
  </cdr:relSizeAnchor>
  <cdr:relSizeAnchor xmlns:cdr="http://schemas.openxmlformats.org/drawingml/2006/chartDrawing">
    <cdr:from>
      <cdr:x>0.20449</cdr:x>
      <cdr:y>0.16733</cdr:y>
    </cdr:from>
    <cdr:to>
      <cdr:x>0.40926</cdr:x>
      <cdr:y>0.2324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28795" y="478693"/>
          <a:ext cx="829905" cy="1861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5 (IR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  <cdr:relSizeAnchor xmlns:cdr="http://schemas.openxmlformats.org/drawingml/2006/chartDrawing">
    <cdr:from>
      <cdr:x>0.20055</cdr:x>
      <cdr:y>0.24346</cdr:y>
    </cdr:from>
    <cdr:to>
      <cdr:x>0.47606</cdr:x>
      <cdr:y>0.30209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12800" y="696474"/>
          <a:ext cx="1116644" cy="16774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5 (SEAICR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0.58325</cdr:x>
      <cdr:y>0.70931</cdr:y>
    </cdr:from>
    <cdr:to>
      <cdr:x>0.88249</cdr:x>
      <cdr:y>0.89942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63883" y="2030317"/>
          <a:ext cx="1212798" cy="5441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(IR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/>
            <a:t>) R</a:t>
          </a:r>
          <a:r>
            <a:rPr lang="en-US" altLang="zh-CN" sz="1100" b="1" baseline="30000"/>
            <a:t>2</a:t>
          </a:r>
          <a:r>
            <a:rPr lang="en-US" altLang="zh-CN" sz="1100" b="1"/>
            <a:t>=0.243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>
              <a:effectLst/>
              <a:latin typeface="+mn-lt"/>
              <a:ea typeface="+mn-ea"/>
              <a:cs typeface="+mn-cs"/>
            </a:rPr>
            <a:t>(SEAICR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) R</a:t>
          </a:r>
          <a:r>
            <a:rPr lang="en-US" altLang="zh-CN" sz="1100" b="1" baseline="30000">
              <a:effectLst/>
              <a:latin typeface="+mn-lt"/>
              <a:ea typeface="+mn-ea"/>
              <a:cs typeface="+mn-cs"/>
            </a:rPr>
            <a:t>2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=0.066</a:t>
          </a:r>
          <a:endParaRPr lang="zh-CN" altLang="zh-CN" b="1">
            <a:effectLst/>
          </a:endParaRPr>
        </a:p>
        <a:p xmlns:a="http://schemas.openxmlformats.org/drawingml/2006/main">
          <a:endParaRPr lang="zh-CN" altLang="en-US" sz="1100" b="1"/>
        </a:p>
      </cdr:txBody>
    </cdr:sp>
  </cdr:relSizeAnchor>
  <cdr:relSizeAnchor xmlns:cdr="http://schemas.openxmlformats.org/drawingml/2006/chartDrawing">
    <cdr:from>
      <cdr:x>0.63981</cdr:x>
      <cdr:y>0.07304</cdr:y>
    </cdr:from>
    <cdr:to>
      <cdr:x>0.85268</cdr:x>
      <cdr:y>0.13807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93119" y="209063"/>
          <a:ext cx="862733" cy="1861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8 (IR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  <cdr:relSizeAnchor xmlns:cdr="http://schemas.openxmlformats.org/drawingml/2006/chartDrawing">
    <cdr:from>
      <cdr:x>0.24104</cdr:x>
      <cdr:y>0.0754</cdr:y>
    </cdr:from>
    <cdr:to>
      <cdr:x>0.52746</cdr:x>
      <cdr:y>0.13401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76924" y="215828"/>
          <a:ext cx="1160814" cy="16774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8 (SEAICR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0.135</cdr:x>
      <cdr:y>0.67245</cdr:y>
    </cdr:from>
    <cdr:to>
      <cdr:x>0.35395</cdr:x>
      <cdr:y>0.81668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2425" y="1916718"/>
          <a:ext cx="912171" cy="411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Oct.  MAPE</a:t>
          </a:r>
          <a:r>
            <a:rPr lang="en-US" altLang="zh-CN" sz="1100" b="1" baseline="0"/>
            <a:t> </a:t>
          </a:r>
          <a:r>
            <a:rPr lang="en-US" altLang="zh-CN" sz="1100" b="1"/>
            <a:t>=</a:t>
          </a:r>
          <a:r>
            <a:rPr lang="en-US" altLang="zh-CN" sz="1100" b="1" baseline="0"/>
            <a:t> 0.376</a:t>
          </a:r>
          <a:endParaRPr lang="en-US" altLang="zh-CN" sz="1100" b="1"/>
        </a:p>
        <a:p xmlns:a="http://schemas.openxmlformats.org/drawingml/2006/main">
          <a:r>
            <a:rPr lang="en-US" altLang="zh-CN" sz="1100" b="1">
              <a:effectLst/>
              <a:latin typeface="+mn-lt"/>
              <a:ea typeface="+mn-ea"/>
              <a:cs typeface="+mn-cs"/>
            </a:rPr>
            <a:t>Nov. MAPE</a:t>
          </a:r>
          <a:r>
            <a:rPr lang="en-US" altLang="zh-CN" sz="1100" b="1" baseline="0">
              <a:effectLst/>
              <a:latin typeface="+mn-lt"/>
              <a:ea typeface="+mn-ea"/>
              <a:cs typeface="+mn-cs"/>
            </a:rPr>
            <a:t> = 0.639</a:t>
          </a:r>
          <a:endParaRPr lang="zh-CN" altLang="zh-CN">
            <a:effectLst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0.91153</cdr:x>
      <cdr:y>0.06647</cdr:y>
    </cdr:from>
    <cdr:to>
      <cdr:x>0.98858</cdr:x>
      <cdr:y>0.37576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76917" y="183963"/>
          <a:ext cx="302325" cy="855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wrap="none" rtlCol="0"/>
        <a:lstStyle xmlns:a="http://schemas.openxmlformats.org/drawingml/2006/main"/>
        <a:p xmlns:a="http://schemas.openxmlformats.org/drawingml/2006/main">
          <a:r>
            <a:rPr lang="en-US" altLang="zh-CN" sz="1100" b="1"/>
            <a:t>SEAICR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/>
            <a:t> Model</a:t>
          </a:r>
          <a:endParaRPr lang="zh-CN" altLang="en-US" sz="1100" b="1"/>
        </a:p>
      </cdr:txBody>
    </cdr:sp>
  </cdr:relSizeAnchor>
  <cdr:relSizeAnchor xmlns:cdr="http://schemas.openxmlformats.org/drawingml/2006/chartDrawing">
    <cdr:from>
      <cdr:x>0.10737</cdr:x>
      <cdr:y>0.46646</cdr:y>
    </cdr:from>
    <cdr:to>
      <cdr:x>0.3404</cdr:x>
      <cdr:y>0.57011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1342" y="1290917"/>
          <a:ext cx="914400" cy="2868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 b="1"/>
            <a:t>R</a:t>
          </a:r>
          <a:r>
            <a:rPr lang="en-US" altLang="zh-CN" sz="1100" b="1" baseline="30000"/>
            <a:t>2</a:t>
          </a:r>
          <a:r>
            <a:rPr lang="en-US" altLang="zh-CN" sz="1100" b="1"/>
            <a:t>=0.434</a:t>
          </a:r>
          <a:endParaRPr lang="zh-CN" altLang="en-US" sz="11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4</xdr:row>
      <xdr:rowOff>60325</xdr:rowOff>
    </xdr:from>
    <xdr:to>
      <xdr:col>7</xdr:col>
      <xdr:colOff>323850</xdr:colOff>
      <xdr:row>19</xdr:row>
      <xdr:rowOff>60325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504190</xdr:colOff>
      <xdr:row>5</xdr:row>
      <xdr:rowOff>52070</xdr:rowOff>
    </xdr:from>
    <xdr:to>
      <xdr:col>15</xdr:col>
      <xdr:colOff>165100</xdr:colOff>
      <xdr:row>20</xdr:row>
      <xdr:rowOff>52070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426720</xdr:colOff>
      <xdr:row>1</xdr:row>
      <xdr:rowOff>83820</xdr:rowOff>
    </xdr:from>
    <xdr:to>
      <xdr:col>25</xdr:col>
      <xdr:colOff>119520</xdr:colOff>
      <xdr:row>16</xdr:row>
      <xdr:rowOff>83820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318053</xdr:colOff>
      <xdr:row>4</xdr:row>
      <xdr:rowOff>139148</xdr:rowOff>
    </xdr:from>
    <xdr:to>
      <xdr:col>24</xdr:col>
      <xdr:colOff>516938</xdr:colOff>
      <xdr:row>13</xdr:row>
      <xdr:rowOff>145774</xdr:rowOff>
    </xdr:to>
    <xdr:grpSp>
      <xdr:nvGrpSpPr>
        <xdr:cNvPr id="28" name="组合 27"/>
        <xdr:cNvGrpSpPr/>
      </xdr:nvGrpSpPr>
      <xdr:grpSpPr>
        <a:xfrm>
          <a:off x="11900453" y="881270"/>
          <a:ext cx="3246885" cy="1676400"/>
          <a:chOff x="11900453" y="881270"/>
          <a:chExt cx="3246885" cy="1676400"/>
        </a:xfrm>
      </xdr:grpSpPr>
      <xdr:cxnSp macro="">
        <xdr:nvCxnSpPr>
          <xdr:cNvPr id="8" name="直接箭头连接符 7"/>
          <xdr:cNvCxnSpPr/>
        </xdr:nvCxnSpPr>
        <xdr:spPr>
          <a:xfrm flipH="1" flipV="1">
            <a:off x="11900453" y="887897"/>
            <a:ext cx="125895" cy="159025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接箭头连接符 8"/>
          <xdr:cNvCxnSpPr/>
        </xdr:nvCxnSpPr>
        <xdr:spPr>
          <a:xfrm flipH="1">
            <a:off x="12861235" y="1716157"/>
            <a:ext cx="46382" cy="159026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接箭头连接符 10"/>
          <xdr:cNvCxnSpPr/>
        </xdr:nvCxnSpPr>
        <xdr:spPr>
          <a:xfrm>
            <a:off x="12510052" y="2352261"/>
            <a:ext cx="145774" cy="192156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接箭头连接符 12"/>
          <xdr:cNvCxnSpPr/>
        </xdr:nvCxnSpPr>
        <xdr:spPr>
          <a:xfrm flipH="1">
            <a:off x="14411739" y="2365513"/>
            <a:ext cx="147600" cy="192157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接箭头连接符 14"/>
          <xdr:cNvCxnSpPr/>
        </xdr:nvCxnSpPr>
        <xdr:spPr>
          <a:xfrm flipH="1" flipV="1">
            <a:off x="14458122" y="1510748"/>
            <a:ext cx="112643" cy="178904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接箭头连接符 16"/>
          <xdr:cNvCxnSpPr/>
        </xdr:nvCxnSpPr>
        <xdr:spPr>
          <a:xfrm>
            <a:off x="13550347" y="2219739"/>
            <a:ext cx="0" cy="180000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接箭头连接符 18"/>
          <xdr:cNvCxnSpPr/>
        </xdr:nvCxnSpPr>
        <xdr:spPr>
          <a:xfrm flipV="1">
            <a:off x="15021338" y="881270"/>
            <a:ext cx="126000" cy="158400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接箭头连接符 23"/>
          <xdr:cNvCxnSpPr/>
        </xdr:nvCxnSpPr>
        <xdr:spPr>
          <a:xfrm flipH="1">
            <a:off x="12821478" y="1974574"/>
            <a:ext cx="231913" cy="218661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接箭头连接符 25"/>
          <xdr:cNvCxnSpPr/>
        </xdr:nvCxnSpPr>
        <xdr:spPr>
          <a:xfrm>
            <a:off x="14014173" y="1934818"/>
            <a:ext cx="231914" cy="231912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lab/&#39044;&#27979;&#27169;&#22411;/&#22810;&#20803;&#32447;&#24615;&#38750;&#32447;&#24615;&#22238;&#24402;/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>
            <v>10.246072867834526</v>
          </cell>
          <cell r="B1">
            <v>5.5762081784386597E-4</v>
          </cell>
          <cell r="C1">
            <v>4.9763704550422202E-4</v>
          </cell>
        </row>
        <row r="2">
          <cell r="A2">
            <v>10.76716835266058</v>
          </cell>
          <cell r="B2">
            <v>5.5762081784386619E-4</v>
          </cell>
          <cell r="C2">
            <v>5.4270277466972306E-4</v>
          </cell>
        </row>
        <row r="3">
          <cell r="A3">
            <v>11.288263837486635</v>
          </cell>
          <cell r="B3">
            <v>5.782734407269723E-4</v>
          </cell>
          <cell r="C3">
            <v>5.9135447664665291E-4</v>
          </cell>
        </row>
        <row r="4">
          <cell r="A4">
            <v>11.809359322312691</v>
          </cell>
          <cell r="B4">
            <v>6.0925237505163158E-4</v>
          </cell>
          <cell r="C4">
            <v>6.4382856828683322E-4</v>
          </cell>
        </row>
        <row r="5">
          <cell r="A5">
            <v>12.330454807138745</v>
          </cell>
          <cell r="B5">
            <v>6.5055762081784392E-4</v>
          </cell>
          <cell r="C5">
            <v>7.0037253349288528E-4</v>
          </cell>
        </row>
        <row r="6">
          <cell r="A6">
            <v>12.844312854675549</v>
          </cell>
          <cell r="B6">
            <v>7.1251548946716227E-4</v>
          </cell>
          <cell r="C6">
            <v>7.6036873662619514E-4</v>
          </cell>
        </row>
        <row r="7">
          <cell r="A7">
            <v>13.350933464923102</v>
          </cell>
          <cell r="B7">
            <v>7.8479966955803389E-4</v>
          </cell>
          <cell r="C7">
            <v>8.2389262786681291E-4</v>
          </cell>
        </row>
        <row r="8">
          <cell r="A8">
            <v>13.864791512459906</v>
          </cell>
          <cell r="B8">
            <v>8.570838496489054E-4</v>
          </cell>
          <cell r="C8">
            <v>8.9302539830745514E-4</v>
          </cell>
        </row>
        <row r="9">
          <cell r="A9">
            <v>14.37864955999671</v>
          </cell>
          <cell r="B9">
            <v>9.3969434118132997E-4</v>
          </cell>
          <cell r="C9">
            <v>9.6717160868262282E-4</v>
          </cell>
        </row>
        <row r="10">
          <cell r="A10">
            <v>14.892507607533513</v>
          </cell>
          <cell r="B10">
            <v>1.0223048327137546E-3</v>
          </cell>
          <cell r="C10">
            <v>1.0466218633120748E-3</v>
          </cell>
        </row>
        <row r="11">
          <cell r="A11">
            <v>15.413603092359569</v>
          </cell>
          <cell r="B11">
            <v>1.0945890128046263E-3</v>
          </cell>
          <cell r="C11">
            <v>1.1329167639846257E-3</v>
          </cell>
        </row>
        <row r="12">
          <cell r="A12">
            <v>15.920223702607123</v>
          </cell>
          <cell r="B12">
            <v>1.1771995043370507E-3</v>
          </cell>
          <cell r="C12">
            <v>1.2226493842313626E-3</v>
          </cell>
        </row>
        <row r="13">
          <cell r="A13">
            <v>16.426844312854676</v>
          </cell>
          <cell r="B13">
            <v>1.2804626187525817E-3</v>
          </cell>
          <cell r="C13">
            <v>1.3184458122755744E-3</v>
          </cell>
        </row>
        <row r="14">
          <cell r="A14">
            <v>16.94070236039148</v>
          </cell>
          <cell r="B14">
            <v>1.3837257331681125E-3</v>
          </cell>
          <cell r="C14">
            <v>1.4221312040783342E-3</v>
          </cell>
        </row>
        <row r="15">
          <cell r="A15">
            <v>17.447322970639032</v>
          </cell>
          <cell r="B15">
            <v>1.5076414704667492E-3</v>
          </cell>
          <cell r="C15">
            <v>1.5311154958636193E-3</v>
          </cell>
        </row>
        <row r="16">
          <cell r="A16">
            <v>17.961181018175836</v>
          </cell>
          <cell r="B16">
            <v>1.6315572077653861E-3</v>
          </cell>
          <cell r="C16">
            <v>1.6488584728626503E-3</v>
          </cell>
        </row>
        <row r="17">
          <cell r="A17">
            <v>18.475039065712643</v>
          </cell>
          <cell r="B17">
            <v>1.74514663362247E-3</v>
          </cell>
          <cell r="C17">
            <v>1.7742113100425627E-3</v>
          </cell>
        </row>
        <row r="18">
          <cell r="A18">
            <v>18.988897113249443</v>
          </cell>
          <cell r="B18">
            <v>1.858736059479554E-3</v>
          </cell>
          <cell r="C18">
            <v>1.9075408241973628E-3</v>
          </cell>
        </row>
        <row r="19">
          <cell r="A19">
            <v>19.502755160786251</v>
          </cell>
          <cell r="B19">
            <v>1.9929781082197438E-3</v>
          </cell>
          <cell r="C19">
            <v>2.0492213589103888E-3</v>
          </cell>
        </row>
        <row r="20">
          <cell r="A20">
            <v>20.002138333744554</v>
          </cell>
          <cell r="B20">
            <v>2.168525402726146E-3</v>
          </cell>
          <cell r="C20">
            <v>2.195274113592926E-3</v>
          </cell>
        </row>
        <row r="21">
          <cell r="A21">
            <v>20.501521506702854</v>
          </cell>
          <cell r="B21">
            <v>2.3543990086741014E-3</v>
          </cell>
          <cell r="C21">
            <v>2.3499293552733513E-3</v>
          </cell>
        </row>
        <row r="22">
          <cell r="A22">
            <v>21.008142116950406</v>
          </cell>
          <cell r="B22">
            <v>2.509293680297398E-3</v>
          </cell>
          <cell r="C22">
            <v>2.5159860319222144E-3</v>
          </cell>
        </row>
        <row r="23">
          <cell r="A23">
            <v>21.514762727197962</v>
          </cell>
          <cell r="B23">
            <v>2.6641883519206936E-3</v>
          </cell>
          <cell r="C23">
            <v>2.6916467717089409E-3</v>
          </cell>
        </row>
        <row r="24">
          <cell r="A24">
            <v>22.014145900156265</v>
          </cell>
          <cell r="B24">
            <v>2.8500619578686491E-3</v>
          </cell>
          <cell r="C24">
            <v>2.874570362178554E-3</v>
          </cell>
        </row>
        <row r="25">
          <cell r="A25">
            <v>22.506291635825313</v>
          </cell>
          <cell r="B25">
            <v>3.0669144981412644E-3</v>
          </cell>
          <cell r="C25">
            <v>3.0646957914841786E-3</v>
          </cell>
        </row>
        <row r="26">
          <cell r="A26">
            <v>22.998437371494369</v>
          </cell>
          <cell r="B26">
            <v>3.2837670384138784E-3</v>
          </cell>
          <cell r="C26">
            <v>3.2649578150895837E-3</v>
          </cell>
        </row>
        <row r="27">
          <cell r="A27">
            <v>23.497820544452669</v>
          </cell>
          <cell r="B27">
            <v>3.5006195786864928E-3</v>
          </cell>
          <cell r="C27">
            <v>3.4788894743755226E-3</v>
          </cell>
        </row>
        <row r="28">
          <cell r="A28">
            <v>24.004441154700221</v>
          </cell>
          <cell r="B28">
            <v>3.7174721189591081E-3</v>
          </cell>
          <cell r="C28">
            <v>3.7073366819267975E-3</v>
          </cell>
        </row>
        <row r="29">
          <cell r="A29">
            <v>24.496586890369272</v>
          </cell>
          <cell r="B29">
            <v>3.954977282114829E-3</v>
          </cell>
          <cell r="C29">
            <v>3.940626272323537E-3</v>
          </cell>
        </row>
        <row r="30">
          <cell r="A30">
            <v>24.988732626038328</v>
          </cell>
          <cell r="B30">
            <v>4.2028087567121016E-3</v>
          </cell>
          <cell r="C30">
            <v>4.18547008885222E-3</v>
          </cell>
        </row>
        <row r="31">
          <cell r="A31">
            <v>25.473640924418127</v>
          </cell>
          <cell r="B31">
            <v>4.440313919867823E-3</v>
          </cell>
          <cell r="C31">
            <v>4.4383458672953031E-3</v>
          </cell>
        </row>
        <row r="32">
          <cell r="A32">
            <v>25.965786660087179</v>
          </cell>
          <cell r="B32">
            <v>4.6881453944650972E-3</v>
          </cell>
          <cell r="C32">
            <v>4.7071328173647047E-3</v>
          </cell>
        </row>
        <row r="33">
          <cell r="A33">
            <v>26.450694958466979</v>
          </cell>
          <cell r="B33">
            <v>4.96695580338703E-3</v>
          </cell>
          <cell r="C33">
            <v>4.984242159890284E-3</v>
          </cell>
        </row>
        <row r="34">
          <cell r="A34">
            <v>26.921128382268279</v>
          </cell>
          <cell r="B34">
            <v>5.2560925237505165E-3</v>
          </cell>
          <cell r="C34">
            <v>5.2650128684919219E-3</v>
          </cell>
        </row>
        <row r="35">
          <cell r="A35">
            <v>27.39879924335883</v>
          </cell>
          <cell r="B35">
            <v>5.5555555555555558E-3</v>
          </cell>
          <cell r="C35">
            <v>5.562407188276817E-3</v>
          </cell>
        </row>
        <row r="36">
          <cell r="A36">
            <v>27.869232667160126</v>
          </cell>
          <cell r="B36">
            <v>5.8653448988021488E-3</v>
          </cell>
          <cell r="C36">
            <v>5.8676746440766902E-3</v>
          </cell>
        </row>
        <row r="37">
          <cell r="A37">
            <v>28.346903528250678</v>
          </cell>
          <cell r="B37">
            <v>6.1854605534902938E-3</v>
          </cell>
          <cell r="C37">
            <v>6.1904628879081592E-3</v>
          </cell>
        </row>
        <row r="38">
          <cell r="A38">
            <v>28.810099514762726</v>
          </cell>
          <cell r="B38">
            <v>6.5159025196199916E-3</v>
          </cell>
          <cell r="C38">
            <v>6.5160404571124389E-3</v>
          </cell>
        </row>
        <row r="39">
          <cell r="A39">
            <v>29.273295501274774</v>
          </cell>
          <cell r="B39">
            <v>6.8566707971912432E-3</v>
          </cell>
          <cell r="C39">
            <v>6.8542070006669649E-3</v>
          </cell>
        </row>
        <row r="40">
          <cell r="A40">
            <v>29.722016613208325</v>
          </cell>
          <cell r="B40">
            <v>7.2180916976456013E-3</v>
          </cell>
          <cell r="C40">
            <v>7.1939946239708997E-3</v>
          </cell>
        </row>
        <row r="41">
          <cell r="A41">
            <v>30.177975162431121</v>
          </cell>
          <cell r="B41">
            <v>7.5691862866584048E-3</v>
          </cell>
          <cell r="C41">
            <v>7.5517191365405776E-3</v>
          </cell>
        </row>
        <row r="42">
          <cell r="A42">
            <v>30.633933711653917</v>
          </cell>
          <cell r="B42">
            <v>7.9202808756712109E-3</v>
          </cell>
          <cell r="C42">
            <v>7.9221534624900839E-3</v>
          </cell>
        </row>
        <row r="43">
          <cell r="A43">
            <v>31.082654823587468</v>
          </cell>
          <cell r="B43">
            <v>8.302354399008673E-3</v>
          </cell>
          <cell r="C43">
            <v>8.2992500032809998E-3</v>
          </cell>
        </row>
        <row r="44">
          <cell r="A44">
            <v>31.524138498231764</v>
          </cell>
          <cell r="B44">
            <v>8.6947542337876913E-3</v>
          </cell>
          <cell r="C44">
            <v>8.6825173568349009E-3</v>
          </cell>
        </row>
        <row r="45">
          <cell r="A45">
            <v>31.972859610165308</v>
          </cell>
          <cell r="B45">
            <v>9.0871540685667079E-3</v>
          </cell>
          <cell r="C45">
            <v>9.0846151882988928E-3</v>
          </cell>
        </row>
        <row r="46">
          <cell r="A46">
            <v>32.414343284809604</v>
          </cell>
          <cell r="B46">
            <v>9.4898802147872774E-3</v>
          </cell>
          <cell r="C46">
            <v>9.4926452857332904E-3</v>
          </cell>
        </row>
        <row r="47">
          <cell r="A47">
            <v>32.841352084875396</v>
          </cell>
          <cell r="B47">
            <v>9.9235852953325071E-3</v>
          </cell>
          <cell r="C47">
            <v>9.8990645069230512E-3</v>
          </cell>
        </row>
        <row r="48">
          <cell r="A48">
            <v>33.261123447651947</v>
          </cell>
          <cell r="B48">
            <v>1.0357290375877737E-2</v>
          </cell>
          <cell r="C48">
            <v>1.0309902391836542E-2</v>
          </cell>
        </row>
        <row r="49">
          <cell r="A49">
            <v>33.688132247717739</v>
          </cell>
          <cell r="B49">
            <v>1.0780669144981412E-2</v>
          </cell>
          <cell r="C49">
            <v>1.0739335993833159E-2</v>
          </cell>
        </row>
        <row r="50">
          <cell r="A50">
            <v>34.122378485072787</v>
          </cell>
          <cell r="B50">
            <v>1.1204047914085089E-2</v>
          </cell>
          <cell r="C50">
            <v>1.1187946285306772E-2</v>
          </cell>
        </row>
        <row r="51">
          <cell r="A51">
            <v>34.542149847849331</v>
          </cell>
          <cell r="B51">
            <v>1.1637752994630319E-2</v>
          </cell>
          <cell r="C51">
            <v>1.1632978880680812E-2</v>
          </cell>
        </row>
        <row r="52">
          <cell r="A52">
            <v>34.954683773336626</v>
          </cell>
          <cell r="B52">
            <v>1.2081784386617101E-2</v>
          </cell>
          <cell r="C52">
            <v>1.2081187257559899E-2</v>
          </cell>
        </row>
        <row r="53">
          <cell r="A53">
            <v>35.359980261534659</v>
          </cell>
          <cell r="B53">
            <v>1.2536142090045435E-2</v>
          </cell>
          <cell r="C53">
            <v>1.2531942443693227E-2</v>
          </cell>
        </row>
        <row r="54">
          <cell r="A54">
            <v>35.765276749732706</v>
          </cell>
          <cell r="B54">
            <v>1.3011152416356878E-2</v>
          </cell>
          <cell r="C54">
            <v>1.2992935333969162E-2</v>
          </cell>
        </row>
        <row r="55">
          <cell r="A55">
            <v>36.170573237930753</v>
          </cell>
          <cell r="B55">
            <v>1.3475836431226764E-2</v>
          </cell>
          <cell r="C55">
            <v>1.3464067244730872E-2</v>
          </cell>
        </row>
        <row r="56">
          <cell r="A56">
            <v>36.575869726128794</v>
          </cell>
          <cell r="B56">
            <v>1.3940520446096656E-2</v>
          </cell>
          <cell r="C56">
            <v>1.3945220213021518E-2</v>
          </cell>
        </row>
        <row r="57">
          <cell r="A57">
            <v>36.981166214326834</v>
          </cell>
          <cell r="B57">
            <v>1.4415530772408097E-2</v>
          </cell>
          <cell r="C57">
            <v>1.4436256540743814E-2</v>
          </cell>
        </row>
        <row r="58">
          <cell r="A58">
            <v>37.371987827946377</v>
          </cell>
          <cell r="B58">
            <v>1.4900867410161089E-2</v>
          </cell>
          <cell r="C58">
            <v>1.4918968505599069E-2</v>
          </cell>
        </row>
        <row r="59">
          <cell r="A59">
            <v>37.755572004276672</v>
          </cell>
          <cell r="B59">
            <v>1.5396530359355638E-2</v>
          </cell>
          <cell r="C59">
            <v>1.5401380872482551E-2</v>
          </cell>
        </row>
        <row r="60">
          <cell r="A60">
            <v>38.13915618060696</v>
          </cell>
          <cell r="B60">
            <v>1.5892193308550188E-2</v>
          </cell>
          <cell r="C60">
            <v>1.5892183211520784E-2</v>
          </cell>
        </row>
        <row r="61">
          <cell r="A61">
            <v>38.522740356937248</v>
          </cell>
          <cell r="B61">
            <v>1.6398182569186286E-2</v>
          </cell>
          <cell r="C61">
            <v>1.6391190720287444E-2</v>
          </cell>
        </row>
        <row r="62">
          <cell r="A62">
            <v>38.913561970556785</v>
          </cell>
          <cell r="B62">
            <v>1.6893845518380836E-2</v>
          </cell>
          <cell r="C62">
            <v>1.690784318955698E-2</v>
          </cell>
        </row>
        <row r="63">
          <cell r="A63">
            <v>39.29714614688708</v>
          </cell>
          <cell r="B63">
            <v>1.7399834779016934E-2</v>
          </cell>
          <cell r="C63">
            <v>1.7422782380899712E-2</v>
          </cell>
        </row>
        <row r="64">
          <cell r="A64">
            <v>39.680730323217368</v>
          </cell>
          <cell r="B64">
            <v>1.7895497728211484E-2</v>
          </cell>
          <cell r="C64">
            <v>1.7945263973556502E-2</v>
          </cell>
        </row>
        <row r="65">
          <cell r="A65">
            <v>40.04983962496916</v>
          </cell>
          <cell r="B65">
            <v>1.8411813300289136E-2</v>
          </cell>
          <cell r="C65">
            <v>1.8454912814820194E-2</v>
          </cell>
        </row>
        <row r="66">
          <cell r="A66">
            <v>40.411711489431696</v>
          </cell>
          <cell r="B66">
            <v>1.8938455183808343E-2</v>
          </cell>
          <cell r="C66">
            <v>1.8960885815732475E-2</v>
          </cell>
        </row>
        <row r="67">
          <cell r="A67">
            <v>40.773583353894232</v>
          </cell>
          <cell r="B67">
            <v>1.946509706732755E-2</v>
          </cell>
          <cell r="C67">
            <v>1.9472869469121155E-2</v>
          </cell>
        </row>
        <row r="68">
          <cell r="A68">
            <v>41.135455218356768</v>
          </cell>
          <cell r="B68">
            <v>1.9991738950846757E-2</v>
          </cell>
          <cell r="C68">
            <v>1.9990607273526955E-2</v>
          </cell>
        </row>
        <row r="69">
          <cell r="A69">
            <v>41.490089645530063</v>
          </cell>
          <cell r="B69">
            <v>2.0528707145807519E-2</v>
          </cell>
          <cell r="C69">
            <v>2.0503312441462952E-2</v>
          </cell>
        </row>
        <row r="70">
          <cell r="A70">
            <v>41.84472407270335</v>
          </cell>
          <cell r="B70">
            <v>2.1065675340768277E-2</v>
          </cell>
          <cell r="C70">
            <v>2.1021016772789603E-2</v>
          </cell>
        </row>
        <row r="71">
          <cell r="A71">
            <v>42.213833374455135</v>
          </cell>
          <cell r="B71">
            <v>2.1592317224287484E-2</v>
          </cell>
          <cell r="C71">
            <v>2.156485958609413E-2</v>
          </cell>
        </row>
        <row r="72">
          <cell r="A72">
            <v>42.582942676206926</v>
          </cell>
          <cell r="B72">
            <v>2.2108632796365137E-2</v>
          </cell>
          <cell r="C72">
            <v>2.2113484103845241E-2</v>
          </cell>
        </row>
        <row r="73">
          <cell r="A73">
            <v>42.959289415247966</v>
          </cell>
          <cell r="B73">
            <v>2.2624948368442796E-2</v>
          </cell>
          <cell r="C73">
            <v>2.2677431731791885E-2</v>
          </cell>
        </row>
        <row r="74">
          <cell r="A74">
            <v>43.321161279710502</v>
          </cell>
          <cell r="B74">
            <v>2.3161916563403554E-2</v>
          </cell>
          <cell r="C74">
            <v>2.3223684331000135E-2</v>
          </cell>
        </row>
        <row r="75">
          <cell r="A75">
            <v>43.661320832305286</v>
          </cell>
          <cell r="B75">
            <v>2.3719537381247418E-2</v>
          </cell>
          <cell r="C75">
            <v>2.3740414750354894E-2</v>
          </cell>
        </row>
        <row r="76">
          <cell r="A76">
            <v>44.001480384900077</v>
          </cell>
          <cell r="B76">
            <v>2.4277158199091282E-2</v>
          </cell>
          <cell r="C76">
            <v>2.4259988645268047E-2</v>
          </cell>
        </row>
        <row r="77">
          <cell r="A77">
            <v>44.356114812073358</v>
          </cell>
          <cell r="B77">
            <v>2.4824452705493594E-2</v>
          </cell>
          <cell r="C77">
            <v>2.4804362198468811E-2</v>
          </cell>
        </row>
        <row r="78">
          <cell r="A78">
            <v>44.717986676535901</v>
          </cell>
          <cell r="B78">
            <v>2.5351094589012808E-2</v>
          </cell>
          <cell r="C78">
            <v>2.5362302393478194E-2</v>
          </cell>
        </row>
        <row r="79">
          <cell r="A79">
            <v>45.072621103709189</v>
          </cell>
          <cell r="B79">
            <v>2.5888062783973566E-2</v>
          </cell>
          <cell r="C79">
            <v>2.5911109198505828E-2</v>
          </cell>
        </row>
        <row r="80">
          <cell r="A80">
            <v>45.427255530882476</v>
          </cell>
          <cell r="B80">
            <v>2.6435357290375876E-2</v>
          </cell>
          <cell r="C80">
            <v>2.6461531702775664E-2</v>
          </cell>
        </row>
        <row r="81">
          <cell r="A81">
            <v>45.774652520766509</v>
          </cell>
          <cell r="B81">
            <v>2.6992978108219746E-2</v>
          </cell>
          <cell r="C81">
            <v>2.7001905534938662E-2</v>
          </cell>
        </row>
        <row r="82">
          <cell r="A82">
            <v>46.107574636072044</v>
          </cell>
          <cell r="B82">
            <v>2.7560925237505165E-2</v>
          </cell>
          <cell r="C82">
            <v>2.7520507776648825E-2</v>
          </cell>
        </row>
        <row r="83">
          <cell r="A83">
            <v>46.447734188666828</v>
          </cell>
          <cell r="B83">
            <v>2.812887236679058E-2</v>
          </cell>
          <cell r="C83">
            <v>2.8050773288704478E-2</v>
          </cell>
        </row>
        <row r="84">
          <cell r="A84">
            <v>46.809606053129372</v>
          </cell>
          <cell r="B84">
            <v>2.8665840561751345E-2</v>
          </cell>
          <cell r="C84">
            <v>2.8614900737967092E-2</v>
          </cell>
        </row>
        <row r="85">
          <cell r="A85">
            <v>47.185952792170411</v>
          </cell>
          <cell r="B85">
            <v>2.9182156133828997E-2</v>
          </cell>
          <cell r="C85">
            <v>2.920112560442464E-2</v>
          </cell>
        </row>
        <row r="86">
          <cell r="A86">
            <v>47.555062093922196</v>
          </cell>
          <cell r="B86">
            <v>2.9719124328789759E-2</v>
          </cell>
          <cell r="C86">
            <v>2.9775111997346004E-2</v>
          </cell>
        </row>
        <row r="87">
          <cell r="A87">
            <v>47.902459083806235</v>
          </cell>
          <cell r="B87">
            <v>3.0266418835192072E-2</v>
          </cell>
          <cell r="C87">
            <v>3.0314005949602516E-2</v>
          </cell>
        </row>
        <row r="88">
          <cell r="A88">
            <v>48.242618636401019</v>
          </cell>
          <cell r="B88">
            <v>3.0813713341594388E-2</v>
          </cell>
          <cell r="C88">
            <v>3.0840004340439254E-2</v>
          </cell>
        </row>
        <row r="89">
          <cell r="A89">
            <v>48.597253063574307</v>
          </cell>
          <cell r="B89">
            <v>3.1350681536555139E-2</v>
          </cell>
          <cell r="C89">
            <v>3.1386185041093966E-2</v>
          </cell>
        </row>
        <row r="90">
          <cell r="A90">
            <v>48.951887490747595</v>
          </cell>
          <cell r="B90">
            <v>3.18876497315159E-2</v>
          </cell>
          <cell r="C90">
            <v>3.1929658798671205E-2</v>
          </cell>
        </row>
        <row r="91">
          <cell r="A91">
            <v>49.313759355210138</v>
          </cell>
          <cell r="B91">
            <v>3.2424617926476662E-2</v>
          </cell>
          <cell r="C91">
            <v>3.2480943820436134E-2</v>
          </cell>
        </row>
        <row r="92">
          <cell r="A92">
            <v>49.668393782383419</v>
          </cell>
          <cell r="B92">
            <v>3.2961586121437424E-2</v>
          </cell>
          <cell r="C92">
            <v>3.3017504394765584E-2</v>
          </cell>
        </row>
        <row r="93">
          <cell r="A93">
            <v>50.015790772267458</v>
          </cell>
          <cell r="B93">
            <v>3.3508880627839736E-2</v>
          </cell>
          <cell r="C93">
            <v>3.3539099426247353E-2</v>
          </cell>
        </row>
        <row r="94">
          <cell r="A94">
            <v>50.36318776215149</v>
          </cell>
          <cell r="B94">
            <v>3.4056175134242049E-2</v>
          </cell>
          <cell r="C94">
            <v>3.4056263513776393E-2</v>
          </cell>
        </row>
        <row r="95">
          <cell r="A95">
            <v>50.717822189324778</v>
          </cell>
          <cell r="B95">
            <v>3.4582817017761253E-2</v>
          </cell>
          <cell r="C95">
            <v>3.4579157882382069E-2</v>
          </cell>
        </row>
        <row r="96">
          <cell r="A96">
            <v>51.079694053787314</v>
          </cell>
          <cell r="B96">
            <v>3.5119785212722014E-2</v>
          </cell>
          <cell r="C96">
            <v>3.5106968899953669E-2</v>
          </cell>
        </row>
        <row r="97">
          <cell r="A97">
            <v>51.448803355539106</v>
          </cell>
          <cell r="B97">
            <v>3.5646427096241225E-2</v>
          </cell>
          <cell r="C97">
            <v>3.5638814231510656E-2</v>
          </cell>
        </row>
        <row r="98">
          <cell r="A98">
            <v>51.832387531869394</v>
          </cell>
          <cell r="B98">
            <v>3.6152416356877326E-2</v>
          </cell>
          <cell r="C98">
            <v>3.6183951000985148E-2</v>
          </cell>
        </row>
        <row r="99">
          <cell r="A99">
            <v>52.201496833621185</v>
          </cell>
          <cell r="B99">
            <v>3.6668731928954978E-2</v>
          </cell>
          <cell r="C99">
            <v>3.6700669904849867E-2</v>
          </cell>
        </row>
        <row r="100">
          <cell r="A100">
            <v>52.563368698083721</v>
          </cell>
          <cell r="B100">
            <v>3.7195373812474182E-2</v>
          </cell>
          <cell r="C100">
            <v>3.7199251655388191E-2</v>
          </cell>
        </row>
        <row r="101">
          <cell r="A101">
            <v>52.939715437124761</v>
          </cell>
          <cell r="B101">
            <v>3.7701363073110283E-2</v>
          </cell>
          <cell r="C101">
            <v>3.770881371150616E-2</v>
          </cell>
        </row>
        <row r="102">
          <cell r="A102">
            <v>53.337774488033553</v>
          </cell>
          <cell r="B102">
            <v>3.8186699710863282E-2</v>
          </cell>
          <cell r="C102">
            <v>3.8237201450929688E-2</v>
          </cell>
        </row>
        <row r="103">
          <cell r="A103">
            <v>53.728596101653096</v>
          </cell>
          <cell r="B103">
            <v>3.8672036348616275E-2</v>
          </cell>
          <cell r="C103">
            <v>3.8744770588232953E-2</v>
          </cell>
        </row>
        <row r="104">
          <cell r="A104">
            <v>54.104942840694136</v>
          </cell>
          <cell r="B104">
            <v>3.9178025609252376E-2</v>
          </cell>
          <cell r="C104">
            <v>3.9222451259469819E-2</v>
          </cell>
        </row>
        <row r="105">
          <cell r="A105">
            <v>54.488527017024424</v>
          </cell>
          <cell r="B105">
            <v>3.9673688558446926E-2</v>
          </cell>
          <cell r="C105">
            <v>3.9697540994955705E-2</v>
          </cell>
        </row>
        <row r="106">
          <cell r="A106">
            <v>54.879348630643975</v>
          </cell>
          <cell r="B106">
            <v>4.0159025196199918E-2</v>
          </cell>
          <cell r="C106">
            <v>4.0168773061756494E-2</v>
          </cell>
        </row>
        <row r="107">
          <cell r="A107">
            <v>55.277407681552759</v>
          </cell>
          <cell r="B107">
            <v>4.0634035522511353E-2</v>
          </cell>
          <cell r="C107">
            <v>4.0634812021363202E-2</v>
          </cell>
        </row>
        <row r="108">
          <cell r="A108">
            <v>55.668229295172303</v>
          </cell>
          <cell r="B108">
            <v>4.1119372160264352E-2</v>
          </cell>
          <cell r="C108">
            <v>4.1078114459460212E-2</v>
          </cell>
        </row>
        <row r="109">
          <cell r="A109">
            <v>56.073525783370343</v>
          </cell>
          <cell r="B109">
            <v>4.1584056175134249E-2</v>
          </cell>
          <cell r="C109">
            <v>4.1522291236137293E-2</v>
          </cell>
        </row>
        <row r="110">
          <cell r="A110">
            <v>56.500534583436142</v>
          </cell>
          <cell r="B110">
            <v>4.200743494423792E-2</v>
          </cell>
          <cell r="C110">
            <v>4.1972464082955761E-2</v>
          </cell>
        </row>
        <row r="111">
          <cell r="A111">
            <v>56.934780820791183</v>
          </cell>
          <cell r="B111">
            <v>4.2420487401900041E-2</v>
          </cell>
          <cell r="C111">
            <v>4.2410820634661964E-2</v>
          </cell>
        </row>
        <row r="112">
          <cell r="A112">
            <v>57.361789620856982</v>
          </cell>
          <cell r="B112">
            <v>4.282321354812061E-2</v>
          </cell>
          <cell r="C112">
            <v>4.2822057745869689E-2</v>
          </cell>
        </row>
        <row r="113">
          <cell r="A113">
            <v>57.788798420922774</v>
          </cell>
          <cell r="B113">
            <v>4.3215613382899622E-2</v>
          </cell>
          <cell r="C113">
            <v>4.32129891449438E-2</v>
          </cell>
        </row>
        <row r="114">
          <cell r="A114">
            <v>58.23028209556707</v>
          </cell>
          <cell r="B114">
            <v>4.3597686906237089E-2</v>
          </cell>
          <cell r="C114">
            <v>4.3595156502302446E-2</v>
          </cell>
        </row>
        <row r="115">
          <cell r="A115">
            <v>58.671765770211366</v>
          </cell>
          <cell r="B115">
            <v>4.3969434118133005E-2</v>
          </cell>
          <cell r="C115">
            <v>4.3954289493395478E-2</v>
          </cell>
        </row>
        <row r="116">
          <cell r="A116">
            <v>59.134961756723413</v>
          </cell>
          <cell r="B116">
            <v>4.4320528707145812E-2</v>
          </cell>
          <cell r="C116">
            <v>4.4305643191963742E-2</v>
          </cell>
        </row>
        <row r="117">
          <cell r="A117">
            <v>59.605395180524717</v>
          </cell>
          <cell r="B117">
            <v>4.4640644361833959E-2</v>
          </cell>
          <cell r="C117">
            <v>4.4635138310111892E-2</v>
          </cell>
        </row>
        <row r="118">
          <cell r="A118">
            <v>60.083066041615261</v>
          </cell>
          <cell r="B118">
            <v>4.4940107393638989E-2</v>
          </cell>
          <cell r="C118">
            <v>4.4940832043450549E-2</v>
          </cell>
        </row>
        <row r="119">
          <cell r="A119">
            <v>60.560736902705813</v>
          </cell>
          <cell r="B119">
            <v>4.5208591491119367E-2</v>
          </cell>
          <cell r="C119">
            <v>4.5216807735014714E-2</v>
          </cell>
        </row>
        <row r="120">
          <cell r="A120">
            <v>61.04564520108562</v>
          </cell>
          <cell r="B120">
            <v>4.54667492771582E-2</v>
          </cell>
          <cell r="C120">
            <v>4.5465980504955573E-2</v>
          </cell>
        </row>
        <row r="121">
          <cell r="A121">
            <v>61.523316062176164</v>
          </cell>
          <cell r="B121">
            <v>4.5704254440313917E-2</v>
          </cell>
          <cell r="C121">
            <v>4.5680395391845298E-2</v>
          </cell>
        </row>
        <row r="122">
          <cell r="A122">
            <v>61.993749485977467</v>
          </cell>
          <cell r="B122">
            <v>4.5890128046261872E-2</v>
          </cell>
          <cell r="C122">
            <v>4.5861014811098E-2</v>
          </cell>
        </row>
        <row r="123">
          <cell r="A123">
            <v>62.47865778435726</v>
          </cell>
          <cell r="B123">
            <v>4.6034696406443622E-2</v>
          </cell>
          <cell r="C123">
            <v>4.601507530372561E-2</v>
          </cell>
        </row>
        <row r="124">
          <cell r="A124">
            <v>62.970803520026323</v>
          </cell>
          <cell r="B124">
            <v>4.6158612143742256E-2</v>
          </cell>
          <cell r="C124">
            <v>4.6137760474142094E-2</v>
          </cell>
        </row>
        <row r="125">
          <cell r="A125">
            <v>63.484661567563116</v>
          </cell>
          <cell r="B125">
            <v>4.6220570012391576E-2</v>
          </cell>
          <cell r="C125">
            <v>4.6229362200214084E-2</v>
          </cell>
        </row>
        <row r="126">
          <cell r="A126">
            <v>64.005757052389171</v>
          </cell>
          <cell r="B126">
            <v>4.6241222635274679E-2</v>
          </cell>
          <cell r="C126">
            <v>4.6283954486622703E-2</v>
          </cell>
        </row>
        <row r="127">
          <cell r="A127">
            <v>64.519615099925971</v>
          </cell>
          <cell r="B127">
            <v>4.625154894671623E-2</v>
          </cell>
          <cell r="C127">
            <v>4.6299888018029568E-2</v>
          </cell>
        </row>
        <row r="128">
          <cell r="A128">
            <v>65.033473147462786</v>
          </cell>
          <cell r="B128">
            <v>4.625154894671623E-2</v>
          </cell>
          <cell r="C128">
            <v>4.6278146665318112E-2</v>
          </cell>
        </row>
        <row r="129">
          <cell r="A129">
            <v>65.540093757710338</v>
          </cell>
          <cell r="B129">
            <v>4.6199917389508467E-2</v>
          </cell>
          <cell r="C129">
            <v>4.6219880239965434E-2</v>
          </cell>
        </row>
        <row r="130">
          <cell r="A130">
            <v>66.04671436795789</v>
          </cell>
          <cell r="B130">
            <v>4.6096654275092935E-2</v>
          </cell>
          <cell r="C130">
            <v>4.6125182227510754E-2</v>
          </cell>
        </row>
        <row r="131">
          <cell r="A131">
            <v>66.56057241549469</v>
          </cell>
          <cell r="B131">
            <v>4.596241222635275E-2</v>
          </cell>
          <cell r="C131">
            <v>4.5992145902881996E-2</v>
          </cell>
        </row>
        <row r="132">
          <cell r="A132">
            <v>67.067193025742256</v>
          </cell>
          <cell r="B132">
            <v>4.5786864931846347E-2</v>
          </cell>
          <cell r="C132">
            <v>4.5824832579316348E-2</v>
          </cell>
        </row>
        <row r="133">
          <cell r="A133">
            <v>67.566576198700545</v>
          </cell>
          <cell r="B133">
            <v>4.5570012391573725E-2</v>
          </cell>
          <cell r="C133">
            <v>4.5625166303189968E-2</v>
          </cell>
        </row>
        <row r="134">
          <cell r="A134">
            <v>68.065959371658849</v>
          </cell>
          <cell r="B134">
            <v>4.5342833539859566E-2</v>
          </cell>
          <cell r="C134">
            <v>4.5391465213101903E-2</v>
          </cell>
        </row>
        <row r="135">
          <cell r="A135">
            <v>68.558105107327918</v>
          </cell>
          <cell r="B135">
            <v>4.5095002065262291E-2</v>
          </cell>
          <cell r="C135">
            <v>4.5128370849441692E-2</v>
          </cell>
        </row>
        <row r="136">
          <cell r="A136">
            <v>69.028538531129215</v>
          </cell>
          <cell r="B136">
            <v>4.4805865344898804E-2</v>
          </cell>
          <cell r="C136">
            <v>4.4847000459637743E-2</v>
          </cell>
        </row>
        <row r="137">
          <cell r="A137">
            <v>69.491734517641248</v>
          </cell>
          <cell r="B137">
            <v>4.4485749690210658E-2</v>
          </cell>
          <cell r="C137">
            <v>4.4541976820073263E-2</v>
          </cell>
        </row>
        <row r="138">
          <cell r="A138">
            <v>69.962167941442544</v>
          </cell>
          <cell r="B138">
            <v>4.4165634035522511E-2</v>
          </cell>
          <cell r="C138">
            <v>4.4204378902661996E-2</v>
          </cell>
        </row>
        <row r="139">
          <cell r="A139">
            <v>70.425363927954606</v>
          </cell>
          <cell r="B139">
            <v>4.3814539446509711E-2</v>
          </cell>
          <cell r="C139">
            <v>4.3845243309372013E-2</v>
          </cell>
        </row>
        <row r="140">
          <cell r="A140">
            <v>70.866847602598909</v>
          </cell>
          <cell r="B140">
            <v>4.3432465923172243E-2</v>
          </cell>
          <cell r="C140">
            <v>4.3478887174813297E-2</v>
          </cell>
        </row>
        <row r="141">
          <cell r="A141">
            <v>71.308331277243184</v>
          </cell>
          <cell r="B141">
            <v>4.3040066088393225E-2</v>
          </cell>
          <cell r="C141">
            <v>4.3089697581895396E-2</v>
          </cell>
        </row>
        <row r="142">
          <cell r="A142">
            <v>71.749814951887487</v>
          </cell>
          <cell r="B142">
            <v>4.2637339942172663E-2</v>
          </cell>
          <cell r="C142">
            <v>4.267834430931064E-2</v>
          </cell>
        </row>
        <row r="143">
          <cell r="A143">
            <v>72.169586314664031</v>
          </cell>
          <cell r="B143">
            <v>4.2203634861627426E-2</v>
          </cell>
          <cell r="C143">
            <v>4.2267307312646059E-2</v>
          </cell>
        </row>
        <row r="144">
          <cell r="A144">
            <v>72.582120240151326</v>
          </cell>
          <cell r="B144">
            <v>4.1769929781082196E-2</v>
          </cell>
          <cell r="C144">
            <v>4.1845065629724135E-2</v>
          </cell>
        </row>
        <row r="145">
          <cell r="A145">
            <v>73.00189160292787</v>
          </cell>
          <cell r="B145">
            <v>4.1346551011978525E-2</v>
          </cell>
          <cell r="C145">
            <v>4.1397449439573422E-2</v>
          </cell>
        </row>
        <row r="146">
          <cell r="A146">
            <v>73.414425528415165</v>
          </cell>
          <cell r="B146">
            <v>4.0892193308550179E-2</v>
          </cell>
          <cell r="C146">
            <v>4.0940546178779937E-2</v>
          </cell>
        </row>
        <row r="147">
          <cell r="A147">
            <v>73.81248457932395</v>
          </cell>
          <cell r="B147">
            <v>4.0406856670797194E-2</v>
          </cell>
          <cell r="C147">
            <v>4.0484318920302693E-2</v>
          </cell>
        </row>
        <row r="148">
          <cell r="A148">
            <v>74.210543630232749</v>
          </cell>
          <cell r="B148">
            <v>3.9921520033044194E-2</v>
          </cell>
          <cell r="C148">
            <v>4.0013628474784659E-2</v>
          </cell>
        </row>
        <row r="149">
          <cell r="A149">
            <v>74.615840118430796</v>
          </cell>
          <cell r="B149">
            <v>3.9456836018174311E-2</v>
          </cell>
          <cell r="C149">
            <v>3.9520166236626089E-2</v>
          </cell>
        </row>
        <row r="150">
          <cell r="A150">
            <v>75.013899169339581</v>
          </cell>
          <cell r="B150">
            <v>3.8981825691862863E-2</v>
          </cell>
          <cell r="C150">
            <v>3.9022203533733646E-2</v>
          </cell>
        </row>
        <row r="151">
          <cell r="A151">
            <v>75.41195822024838</v>
          </cell>
          <cell r="B151">
            <v>3.8506815365551422E-2</v>
          </cell>
          <cell r="C151">
            <v>3.8511701756384395E-2</v>
          </cell>
        </row>
        <row r="152">
          <cell r="A152">
            <v>75.802779833867916</v>
          </cell>
          <cell r="B152">
            <v>3.802147872779843E-2</v>
          </cell>
          <cell r="C152">
            <v>3.7998920169560538E-2</v>
          </cell>
        </row>
        <row r="153">
          <cell r="A153">
            <v>76.171889135619708</v>
          </cell>
          <cell r="B153">
            <v>3.7505163155720778E-2</v>
          </cell>
          <cell r="C153">
            <v>3.7504680823535773E-2</v>
          </cell>
        </row>
        <row r="154">
          <cell r="A154">
            <v>76.540998437371499</v>
          </cell>
          <cell r="B154">
            <v>3.6988847583643125E-2</v>
          </cell>
          <cell r="C154">
            <v>3.700132832466721E-2</v>
          </cell>
        </row>
        <row r="155">
          <cell r="A155">
            <v>76.924582613701787</v>
          </cell>
          <cell r="B155">
            <v>3.6482858323007024E-2</v>
          </cell>
          <cell r="C155">
            <v>3.646916227514127E-2</v>
          </cell>
        </row>
        <row r="156">
          <cell r="A156">
            <v>77.300929352742827</v>
          </cell>
          <cell r="B156">
            <v>3.5976869062370923E-2</v>
          </cell>
          <cell r="C156">
            <v>3.5938632283496967E-2</v>
          </cell>
        </row>
        <row r="157">
          <cell r="A157">
            <v>77.670038654494618</v>
          </cell>
          <cell r="B157">
            <v>3.546055349029327E-2</v>
          </cell>
          <cell r="C157">
            <v>3.5410782764292936E-2</v>
          </cell>
        </row>
        <row r="158">
          <cell r="A158">
            <v>78.031910518957162</v>
          </cell>
          <cell r="B158">
            <v>3.493391160677406E-2</v>
          </cell>
          <cell r="C158">
            <v>3.4886585169561196E-2</v>
          </cell>
        </row>
        <row r="159">
          <cell r="A159">
            <v>78.386544946130442</v>
          </cell>
          <cell r="B159">
            <v>3.4396943411813298E-2</v>
          </cell>
          <cell r="C159">
            <v>3.4366940035806946E-2</v>
          </cell>
        </row>
        <row r="160">
          <cell r="A160">
            <v>78.741179373303723</v>
          </cell>
          <cell r="B160">
            <v>3.3849648905410985E-2</v>
          </cell>
          <cell r="C160">
            <v>3.3841913852791262E-2</v>
          </cell>
        </row>
        <row r="161">
          <cell r="A161">
            <v>79.103051237766266</v>
          </cell>
          <cell r="B161">
            <v>3.330235439900868E-2</v>
          </cell>
          <cell r="C161">
            <v>3.3301130404298405E-2</v>
          </cell>
        </row>
        <row r="162">
          <cell r="A162">
            <v>79.472160539518057</v>
          </cell>
          <cell r="B162">
            <v>3.2775712515489469E-2</v>
          </cell>
          <cell r="C162">
            <v>3.2744814023586123E-2</v>
          </cell>
        </row>
        <row r="163">
          <cell r="A163">
            <v>79.841269841269835</v>
          </cell>
          <cell r="B163">
            <v>3.2249070631970266E-2</v>
          </cell>
          <cell r="C163">
            <v>3.2184272992467726E-2</v>
          </cell>
        </row>
        <row r="164">
          <cell r="A164">
            <v>80.188666831153867</v>
          </cell>
          <cell r="B164">
            <v>3.1712102437009497E-2</v>
          </cell>
          <cell r="C164">
            <v>3.1653328526614379E-2</v>
          </cell>
        </row>
        <row r="165">
          <cell r="A165">
            <v>80.528826383748665</v>
          </cell>
          <cell r="B165">
            <v>3.1164807930607184E-2</v>
          </cell>
          <cell r="C165">
            <v>3.1130710676344816E-2</v>
          </cell>
        </row>
        <row r="166">
          <cell r="A166">
            <v>80.88346081092196</v>
          </cell>
          <cell r="B166">
            <v>3.0617513424204872E-2</v>
          </cell>
          <cell r="C166">
            <v>3.0583423100814751E-2</v>
          </cell>
        </row>
        <row r="167">
          <cell r="A167">
            <v>81.238095238095241</v>
          </cell>
          <cell r="B167">
            <v>3.0070218917802559E-2</v>
          </cell>
          <cell r="C167">
            <v>3.0034112080932429E-2</v>
          </cell>
        </row>
        <row r="168">
          <cell r="A168">
            <v>81.592729665268521</v>
          </cell>
          <cell r="B168">
            <v>2.9533250722841804E-2</v>
          </cell>
          <cell r="C168">
            <v>2.9483235932502145E-2</v>
          </cell>
        </row>
        <row r="169">
          <cell r="A169">
            <v>81.947364092441816</v>
          </cell>
          <cell r="B169">
            <v>2.8996282527881043E-2</v>
          </cell>
          <cell r="C169">
            <v>2.8931246456238392E-2</v>
          </cell>
        </row>
        <row r="170">
          <cell r="A170">
            <v>82.301998519615097</v>
          </cell>
          <cell r="B170">
            <v>2.8448988021478726E-2</v>
          </cell>
          <cell r="C170">
            <v>2.8378588363334675E-2</v>
          </cell>
        </row>
        <row r="171">
          <cell r="A171">
            <v>82.649395509499143</v>
          </cell>
          <cell r="B171">
            <v>2.7891367203634859E-2</v>
          </cell>
          <cell r="C171">
            <v>2.7836981658502832E-2</v>
          </cell>
        </row>
        <row r="172">
          <cell r="A172">
            <v>82.996792499383176</v>
          </cell>
          <cell r="B172">
            <v>2.7333746385790999E-2</v>
          </cell>
          <cell r="C172">
            <v>2.7295556051748174E-2</v>
          </cell>
        </row>
        <row r="173">
          <cell r="A173">
            <v>83.344189489267208</v>
          </cell>
          <cell r="B173">
            <v>2.6786451879388683E-2</v>
          </cell>
          <cell r="C173">
            <v>2.6754706836287539E-2</v>
          </cell>
        </row>
        <row r="174">
          <cell r="A174">
            <v>83.698823916440489</v>
          </cell>
          <cell r="B174">
            <v>2.6259809995869476E-2</v>
          </cell>
          <cell r="C174">
            <v>2.620358625274942E-2</v>
          </cell>
        </row>
        <row r="175">
          <cell r="A175">
            <v>84.046220906324535</v>
          </cell>
          <cell r="B175">
            <v>2.5712515489467163E-2</v>
          </cell>
          <cell r="C175">
            <v>2.5665073610921539E-2</v>
          </cell>
        </row>
        <row r="176">
          <cell r="A176">
            <v>84.386380458919319</v>
          </cell>
          <cell r="B176">
            <v>2.5154894671623299E-2</v>
          </cell>
          <cell r="C176">
            <v>2.5139442125459772E-2</v>
          </cell>
        </row>
        <row r="177">
          <cell r="A177">
            <v>84.741014886092614</v>
          </cell>
          <cell r="B177">
            <v>2.4607600165220983E-2</v>
          </cell>
          <cell r="C177">
            <v>2.4593561172333616E-2</v>
          </cell>
        </row>
        <row r="178">
          <cell r="A178">
            <v>85.102886750555143</v>
          </cell>
          <cell r="B178">
            <v>2.4080958281701776E-2</v>
          </cell>
          <cell r="C178">
            <v>2.4039148765604694E-2</v>
          </cell>
        </row>
        <row r="179">
          <cell r="A179">
            <v>85.464758615017686</v>
          </cell>
          <cell r="B179">
            <v>2.3543990086741014E-2</v>
          </cell>
          <cell r="C179">
            <v>2.3487752146653634E-2</v>
          </cell>
        </row>
        <row r="180">
          <cell r="A180">
            <v>85.826630479480215</v>
          </cell>
          <cell r="B180">
            <v>2.3007021891780256E-2</v>
          </cell>
          <cell r="C180">
            <v>2.2939742070052012E-2</v>
          </cell>
        </row>
        <row r="181">
          <cell r="A181">
            <v>86.18126490665351</v>
          </cell>
          <cell r="B181">
            <v>2.245972738537794E-2</v>
          </cell>
          <cell r="C181">
            <v>2.2406323017772966E-2</v>
          </cell>
        </row>
        <row r="182">
          <cell r="A182">
            <v>86.528661896537542</v>
          </cell>
          <cell r="B182">
            <v>2.1902106567534076E-2</v>
          </cell>
          <cell r="C182">
            <v>2.1887590219029716E-2</v>
          </cell>
        </row>
        <row r="183">
          <cell r="A183">
            <v>86.883296323710837</v>
          </cell>
          <cell r="B183">
            <v>2.1365138372573318E-2</v>
          </cell>
          <cell r="C183">
            <v>2.1362237548195925E-2</v>
          </cell>
        </row>
        <row r="184">
          <cell r="A184">
            <v>87.24516818817338</v>
          </cell>
          <cell r="B184">
            <v>2.0838496489054111E-2</v>
          </cell>
          <cell r="C184">
            <v>2.0830833994235378E-2</v>
          </cell>
        </row>
        <row r="185">
          <cell r="A185">
            <v>87.607040052635909</v>
          </cell>
          <cell r="B185">
            <v>2.0291201982651795E-2</v>
          </cell>
          <cell r="C185">
            <v>2.0304452364701589E-2</v>
          </cell>
        </row>
        <row r="186">
          <cell r="A186">
            <v>87.968911917098453</v>
          </cell>
          <cell r="B186">
            <v>1.9743907476249482E-2</v>
          </cell>
          <cell r="C186">
            <v>1.9783385234431853E-2</v>
          </cell>
        </row>
        <row r="187">
          <cell r="A187">
            <v>88.33802121885023</v>
          </cell>
          <cell r="B187">
            <v>1.9227591904171826E-2</v>
          </cell>
          <cell r="C187">
            <v>1.9257660793634241E-2</v>
          </cell>
        </row>
        <row r="188">
          <cell r="A188">
            <v>88.714367957891284</v>
          </cell>
          <cell r="B188">
            <v>1.8721602643535729E-2</v>
          </cell>
          <cell r="C188">
            <v>1.872791057161011E-2</v>
          </cell>
        </row>
        <row r="189">
          <cell r="A189">
            <v>89.090714696932324</v>
          </cell>
          <cell r="B189">
            <v>1.8205287071458076E-2</v>
          </cell>
          <cell r="C189">
            <v>1.8204783636287719E-2</v>
          </cell>
        </row>
        <row r="190">
          <cell r="A190">
            <v>89.467061435973363</v>
          </cell>
          <cell r="B190">
            <v>1.768897149938042E-2</v>
          </cell>
          <cell r="C190">
            <v>1.7688545263192683E-2</v>
          </cell>
        </row>
        <row r="191">
          <cell r="A191">
            <v>89.857883049592886</v>
          </cell>
          <cell r="B191">
            <v>1.7193308550185873E-2</v>
          </cell>
          <cell r="C191">
            <v>1.716000931448421E-2</v>
          </cell>
        </row>
        <row r="192">
          <cell r="A192">
            <v>90.241467225923188</v>
          </cell>
          <cell r="B192">
            <v>1.6687319289549772E-2</v>
          </cell>
          <cell r="C192">
            <v>1.6648997015476879E-2</v>
          </cell>
        </row>
        <row r="193">
          <cell r="A193">
            <v>90.610576527674965</v>
          </cell>
          <cell r="B193">
            <v>1.617100371747212E-2</v>
          </cell>
          <cell r="C193">
            <v>1.6164717874522529E-2</v>
          </cell>
        </row>
        <row r="194">
          <cell r="A194">
            <v>90.994160704005267</v>
          </cell>
          <cell r="B194">
            <v>1.5665014456836018E-2</v>
          </cell>
          <cell r="C194">
            <v>1.5669393771641248E-2</v>
          </cell>
        </row>
        <row r="195">
          <cell r="A195">
            <v>91.384982317624804</v>
          </cell>
          <cell r="B195">
            <v>1.5169351507641472E-2</v>
          </cell>
          <cell r="C195">
            <v>1.5173252010619257E-2</v>
          </cell>
        </row>
        <row r="196">
          <cell r="A196">
            <v>91.783041368533588</v>
          </cell>
          <cell r="B196">
            <v>1.4694341181330029E-2</v>
          </cell>
          <cell r="C196">
            <v>1.4676963007609352E-2</v>
          </cell>
        </row>
        <row r="197">
          <cell r="A197">
            <v>92.173862982153139</v>
          </cell>
          <cell r="B197">
            <v>1.4219330855018588E-2</v>
          </cell>
          <cell r="C197">
            <v>1.4198745047594739E-2</v>
          </cell>
        </row>
        <row r="198">
          <cell r="A198">
            <v>92.564684595772675</v>
          </cell>
          <cell r="B198">
            <v>1.3723667905824039E-2</v>
          </cell>
          <cell r="C198">
            <v>1.3729643423100403E-2</v>
          </cell>
        </row>
        <row r="199">
          <cell r="A199">
            <v>92.962743646681474</v>
          </cell>
          <cell r="B199">
            <v>1.3238331268071047E-2</v>
          </cell>
          <cell r="C199">
            <v>1.3261363460186635E-2</v>
          </cell>
        </row>
        <row r="200">
          <cell r="A200">
            <v>93.360802697590259</v>
          </cell>
          <cell r="B200">
            <v>1.2763320941759604E-2</v>
          </cell>
          <cell r="C200">
            <v>1.2802800874827892E-2</v>
          </cell>
        </row>
        <row r="201">
          <cell r="A201">
            <v>93.773336623077554</v>
          </cell>
          <cell r="B201">
            <v>1.2308963238331267E-2</v>
          </cell>
          <cell r="C201">
            <v>1.2337928081257797E-2</v>
          </cell>
        </row>
        <row r="202">
          <cell r="A202">
            <v>94.193107985854098</v>
          </cell>
          <cell r="B202">
            <v>1.1864931846344486E-2</v>
          </cell>
          <cell r="C202">
            <v>1.187582614992359E-2</v>
          </cell>
        </row>
        <row r="203">
          <cell r="A203">
            <v>94.612879348630642</v>
          </cell>
          <cell r="B203">
            <v>1.1420900454357704E-2</v>
          </cell>
          <cell r="C203">
            <v>1.1424824857270151E-2</v>
          </cell>
        </row>
        <row r="204">
          <cell r="A204">
            <v>95.032650711407186</v>
          </cell>
          <cell r="B204">
            <v>1.0987195373812472E-2</v>
          </cell>
          <cell r="C204">
            <v>1.0984983110335321E-2</v>
          </cell>
        </row>
        <row r="205">
          <cell r="A205">
            <v>95.445184636894481</v>
          </cell>
          <cell r="B205">
            <v>1.0532837670384139E-2</v>
          </cell>
          <cell r="C205">
            <v>1.0563635130224592E-2</v>
          </cell>
        </row>
        <row r="206">
          <cell r="A206">
            <v>95.857718562381777</v>
          </cell>
          <cell r="B206">
            <v>1.0078479966955801E-2</v>
          </cell>
          <cell r="C206">
            <v>1.015312135682042E-2</v>
          </cell>
        </row>
        <row r="207">
          <cell r="A207">
            <v>96.284727362447569</v>
          </cell>
          <cell r="B207">
            <v>9.655101197852128E-3</v>
          </cell>
          <cell r="C207">
            <v>9.7396157786342787E-3</v>
          </cell>
        </row>
        <row r="208">
          <cell r="A208">
            <v>96.726211037091872</v>
          </cell>
          <cell r="B208">
            <v>9.2627013630731097E-3</v>
          </cell>
          <cell r="C208">
            <v>9.3242801298905401E-3</v>
          </cell>
        </row>
        <row r="209">
          <cell r="A209">
            <v>97.167694711736161</v>
          </cell>
          <cell r="B209">
            <v>8.8703015282940931E-3</v>
          </cell>
          <cell r="C209">
            <v>8.9212948103193045E-3</v>
          </cell>
        </row>
        <row r="210">
          <cell r="A210">
            <v>97.601940949091201</v>
          </cell>
          <cell r="B210">
            <v>8.4779016935150765E-3</v>
          </cell>
          <cell r="C210">
            <v>8.5369057948375127E-3</v>
          </cell>
        </row>
        <row r="211">
          <cell r="A211">
            <v>98.043424623735504</v>
          </cell>
          <cell r="B211">
            <v>8.0958281701776127E-3</v>
          </cell>
          <cell r="C211">
            <v>8.1582221294220162E-3</v>
          </cell>
        </row>
        <row r="212">
          <cell r="A212">
            <v>98.492145735669055</v>
          </cell>
          <cell r="B212">
            <v>7.7240809582817026E-3</v>
          </cell>
          <cell r="C212">
            <v>7.7857449099217896E-3</v>
          </cell>
        </row>
        <row r="213">
          <cell r="A213">
            <v>98.955341722181103</v>
          </cell>
          <cell r="B213">
            <v>7.3833126807104511E-3</v>
          </cell>
          <cell r="C213">
            <v>7.4142531442175467E-3</v>
          </cell>
        </row>
        <row r="214">
          <cell r="A214">
            <v>99.396825396825392</v>
          </cell>
          <cell r="B214">
            <v>7.0012391573729855E-3</v>
          </cell>
          <cell r="C214">
            <v>7.0723315147175414E-3</v>
          </cell>
        </row>
        <row r="215">
          <cell r="A215">
            <v>99.765934698577198</v>
          </cell>
          <cell r="B215">
            <v>6.4849235852953322E-3</v>
          </cell>
          <cell r="C215">
            <v>6.7954621104944837E-3</v>
          </cell>
        </row>
      </sheetData>
      <sheetData sheetId="1">
        <row r="1">
          <cell r="B1">
            <v>4.4003838227729108E-7</v>
          </cell>
        </row>
        <row r="2">
          <cell r="B2">
            <v>1.2417337969773141E-6</v>
          </cell>
        </row>
        <row r="3">
          <cell r="B3">
            <v>3.3888448856169523E-6</v>
          </cell>
        </row>
        <row r="4">
          <cell r="B4">
            <v>8.9445835781762813E-6</v>
          </cell>
        </row>
        <row r="5">
          <cell r="B5">
            <v>2.2832518010504467E-5</v>
          </cell>
        </row>
        <row r="6">
          <cell r="B6">
            <v>5.636801456143394E-5</v>
          </cell>
        </row>
        <row r="7">
          <cell r="B7">
            <v>1.3458507902817298E-4</v>
          </cell>
        </row>
        <row r="8">
          <cell r="B8">
            <v>3.1077518696553009E-4</v>
          </cell>
        </row>
        <row r="9">
          <cell r="B9">
            <v>6.9403441396002853E-4</v>
          </cell>
        </row>
        <row r="10">
          <cell r="B10">
            <v>1.4989975450488188E-3</v>
          </cell>
        </row>
        <row r="11">
          <cell r="B11">
            <v>3.1311659403200714E-3</v>
          </cell>
        </row>
        <row r="12">
          <cell r="B12">
            <v>6.3255237923600764E-3</v>
          </cell>
        </row>
        <row r="13">
          <cell r="B13">
            <v>1.2358681774086904E-2</v>
          </cell>
        </row>
        <row r="14">
          <cell r="B14">
            <v>2.3352482345050374E-2</v>
          </cell>
        </row>
        <row r="15">
          <cell r="B15">
            <v>4.2675557359664593E-2</v>
          </cell>
        </row>
        <row r="16">
          <cell r="B16">
            <v>7.5424180132017696E-2</v>
          </cell>
        </row>
        <row r="17">
          <cell r="B17">
            <v>0.12892206136241444</v>
          </cell>
        </row>
        <row r="18">
          <cell r="B18">
            <v>0.21312241586696479</v>
          </cell>
        </row>
        <row r="19">
          <cell r="B19">
            <v>0.34073462385516673</v>
          </cell>
        </row>
        <row r="20">
          <cell r="B20">
            <v>0.5268520203000614</v>
          </cell>
        </row>
        <row r="21">
          <cell r="B21">
            <v>0.78785497080819578</v>
          </cell>
        </row>
        <row r="22">
          <cell r="B22">
            <v>1.1394339513350575</v>
          </cell>
        </row>
        <row r="23">
          <cell r="B23">
            <v>1.5937392886328596</v>
          </cell>
        </row>
        <row r="24">
          <cell r="B24">
            <v>2.1559101080945759</v>
          </cell>
        </row>
        <row r="25">
          <cell r="B25">
            <v>2.8205205301474878</v>
          </cell>
        </row>
        <row r="26">
          <cell r="B26">
            <v>3.56872537148223</v>
          </cell>
        </row>
        <row r="27">
          <cell r="B27">
            <v>4.3669904115114093</v>
          </cell>
        </row>
        <row r="28">
          <cell r="B28">
            <v>5.1681676700907122</v>
          </cell>
        </row>
        <row r="29">
          <cell r="B29">
            <v>5.9152921424606406</v>
          </cell>
        </row>
        <row r="30">
          <cell r="B30">
            <v>6.5478850750530952</v>
          </cell>
        </row>
        <row r="31">
          <cell r="B31">
            <v>7.0098890639521096</v>
          </cell>
        </row>
        <row r="32">
          <cell r="B32">
            <v>7.2578249353957265</v>
          </cell>
        </row>
        <row r="33">
          <cell r="B33">
            <v>7.2675341064959254</v>
          </cell>
        </row>
        <row r="34">
          <cell r="B34">
            <v>7.0380591980703162</v>
          </cell>
        </row>
        <row r="35">
          <cell r="B35">
            <v>6.5917996491510529</v>
          </cell>
        </row>
        <row r="36">
          <cell r="B36">
            <v>5.9709073070842971</v>
          </cell>
        </row>
        <row r="37">
          <cell r="B37">
            <v>5.2307252181485451</v>
          </cell>
        </row>
        <row r="38">
          <cell r="B38">
            <v>4.4316834308727469</v>
          </cell>
        </row>
        <row r="39">
          <cell r="B39">
            <v>3.6312888836153272</v>
          </cell>
        </row>
        <row r="40">
          <cell r="B40">
            <v>2.8776509697020138</v>
          </cell>
        </row>
        <row r="41">
          <cell r="B41">
            <v>2.2054675945786872</v>
          </cell>
        </row>
        <row r="42">
          <cell r="B42">
            <v>1.6347392549168207</v>
          </cell>
        </row>
        <row r="43">
          <cell r="B43">
            <v>1.1718756994184985</v>
          </cell>
        </row>
        <row r="44">
          <cell r="B44">
            <v>0.8124560040891633</v>
          </cell>
        </row>
        <row r="45">
          <cell r="B45">
            <v>0.54475773194216215</v>
          </cell>
        </row>
        <row r="46">
          <cell r="B46">
            <v>0.35325815823044804</v>
          </cell>
        </row>
        <row r="47">
          <cell r="B47">
            <v>0.2215471891363025</v>
          </cell>
        </row>
        <row r="48">
          <cell r="B48">
            <v>0.1343771837555475</v>
          </cell>
        </row>
        <row r="49">
          <cell r="B49">
            <v>7.88261058916742E-2</v>
          </cell>
        </row>
        <row r="50">
          <cell r="B50">
            <v>4.4719800402142761E-2</v>
          </cell>
        </row>
        <row r="51">
          <cell r="B51">
            <v>2.4536628490190927E-2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5"/>
  <sheetViews>
    <sheetView tabSelected="1" topLeftCell="G1" zoomScale="85" zoomScaleNormal="85" workbookViewId="0">
      <selection activeCell="P3" sqref="P3"/>
    </sheetView>
  </sheetViews>
  <sheetFormatPr defaultRowHeight="14.4" x14ac:dyDescent="0.25"/>
  <cols>
    <col min="1" max="1" width="14" style="1" customWidth="1"/>
    <col min="2" max="2" width="8.5546875" bestFit="1" customWidth="1"/>
    <col min="3" max="4" width="12.77734375" bestFit="1" customWidth="1"/>
    <col min="5" max="5" width="13.88671875" bestFit="1" customWidth="1"/>
    <col min="6" max="6" width="12.77734375" bestFit="1" customWidth="1"/>
    <col min="8" max="12" width="8.77734375" style="5"/>
    <col min="13" max="13" width="15.88671875" style="16" customWidth="1"/>
    <col min="14" max="20" width="10.5546875" bestFit="1" customWidth="1"/>
    <col min="30" max="30" width="12.44140625" customWidth="1"/>
  </cols>
  <sheetData>
    <row r="1" spans="1:17" x14ac:dyDescent="0.25">
      <c r="A1" s="11" t="s">
        <v>1</v>
      </c>
      <c r="B1" s="11" t="s">
        <v>2</v>
      </c>
      <c r="C1" s="9" t="s">
        <v>3</v>
      </c>
      <c r="D1" s="9" t="s">
        <v>0</v>
      </c>
      <c r="E1" s="9" t="s">
        <v>4</v>
      </c>
      <c r="F1" s="9" t="s">
        <v>20</v>
      </c>
      <c r="K1" s="5" t="s">
        <v>57</v>
      </c>
      <c r="M1" s="16" t="s">
        <v>58</v>
      </c>
    </row>
    <row r="2" spans="1:17" x14ac:dyDescent="0.25">
      <c r="A2" s="10">
        <v>43887</v>
      </c>
      <c r="B2" s="9" t="s">
        <v>21</v>
      </c>
      <c r="C2" s="9">
        <v>6.4333333333333336</v>
      </c>
      <c r="D2" s="9">
        <v>75.433333333333337</v>
      </c>
      <c r="E2" s="9">
        <v>21.3</v>
      </c>
      <c r="F2" s="9">
        <v>1</v>
      </c>
      <c r="G2" s="13">
        <v>1</v>
      </c>
      <c r="H2" s="6"/>
      <c r="I2" s="44" t="s">
        <v>22</v>
      </c>
      <c r="J2" s="44"/>
      <c r="K2" s="13">
        <v>1</v>
      </c>
      <c r="L2" s="5" t="s">
        <v>38</v>
      </c>
      <c r="M2" s="34">
        <v>1</v>
      </c>
      <c r="N2" s="34" t="s">
        <v>38</v>
      </c>
      <c r="O2" s="6"/>
      <c r="P2" s="6"/>
      <c r="Q2" s="6"/>
    </row>
    <row r="3" spans="1:17" x14ac:dyDescent="0.25">
      <c r="A3" s="10">
        <v>43888</v>
      </c>
      <c r="B3" s="9" t="s">
        <v>21</v>
      </c>
      <c r="C3" s="9">
        <v>5.9333333333333336</v>
      </c>
      <c r="D3" s="9">
        <v>75.5</v>
      </c>
      <c r="E3" s="9">
        <v>21.2</v>
      </c>
      <c r="F3" s="9">
        <v>0</v>
      </c>
      <c r="G3" s="13">
        <v>0.31351682511601803</v>
      </c>
      <c r="H3" s="6"/>
      <c r="I3" s="44"/>
      <c r="J3" s="44"/>
      <c r="K3" s="13">
        <v>0.31351682511601803</v>
      </c>
      <c r="L3" s="6"/>
      <c r="M3" s="34">
        <v>1.45149221425224E-2</v>
      </c>
      <c r="N3" s="6"/>
      <c r="O3" s="6"/>
      <c r="P3" s="6"/>
      <c r="Q3" s="6"/>
    </row>
    <row r="4" spans="1:17" x14ac:dyDescent="0.25">
      <c r="A4" s="10">
        <v>43889</v>
      </c>
      <c r="B4" s="9" t="s">
        <v>21</v>
      </c>
      <c r="C4" s="9">
        <v>7.6000000000000014</v>
      </c>
      <c r="D4" s="9">
        <v>83.166666666666671</v>
      </c>
      <c r="E4" s="9">
        <v>21.166666666666671</v>
      </c>
      <c r="F4" s="9">
        <v>0</v>
      </c>
      <c r="G4" s="13">
        <v>0.41180962474684601</v>
      </c>
      <c r="H4" s="6"/>
      <c r="I4" s="44"/>
      <c r="J4" s="44"/>
      <c r="K4" s="13">
        <v>0.41180962474684601</v>
      </c>
      <c r="L4" s="6"/>
      <c r="M4" s="34">
        <v>1.2268302493302701E-2</v>
      </c>
      <c r="N4" s="6"/>
      <c r="O4" s="6"/>
      <c r="P4" s="6"/>
      <c r="Q4" s="6"/>
    </row>
    <row r="5" spans="1:17" x14ac:dyDescent="0.25">
      <c r="A5" s="10">
        <v>43890</v>
      </c>
      <c r="B5" s="9" t="s">
        <v>21</v>
      </c>
      <c r="C5" s="9">
        <v>6</v>
      </c>
      <c r="D5" s="9">
        <v>80.833333333333329</v>
      </c>
      <c r="E5" s="9">
        <v>23.033333333333331</v>
      </c>
      <c r="F5" s="9">
        <v>1</v>
      </c>
      <c r="G5" s="13">
        <v>0.54091887084969703</v>
      </c>
      <c r="H5" s="6"/>
      <c r="I5" s="44"/>
      <c r="J5" s="44"/>
      <c r="K5" s="13">
        <v>0.54091887084969703</v>
      </c>
      <c r="L5" s="6"/>
      <c r="M5" s="34">
        <v>0.58923848474403095</v>
      </c>
      <c r="N5" s="6"/>
      <c r="O5" s="6"/>
      <c r="P5" s="6"/>
      <c r="Q5" s="6"/>
    </row>
    <row r="6" spans="1:17" x14ac:dyDescent="0.25">
      <c r="A6" s="10">
        <v>43891</v>
      </c>
      <c r="B6" s="9" t="s">
        <v>21</v>
      </c>
      <c r="C6" s="9">
        <v>3.166666666666667</v>
      </c>
      <c r="D6" s="9">
        <v>80.833333333333329</v>
      </c>
      <c r="E6" s="9">
        <v>22.9</v>
      </c>
      <c r="F6" s="9">
        <v>0</v>
      </c>
      <c r="G6" s="13">
        <v>0.71050603788383504</v>
      </c>
      <c r="H6" s="6"/>
      <c r="I6" s="44"/>
      <c r="J6" s="44"/>
      <c r="K6" s="13">
        <v>0.71050603788383504</v>
      </c>
      <c r="L6" s="6"/>
      <c r="M6" s="34">
        <v>1.65137187970868</v>
      </c>
      <c r="N6" s="6"/>
      <c r="O6" s="6"/>
      <c r="P6" s="6"/>
      <c r="Q6" s="6"/>
    </row>
    <row r="7" spans="1:17" x14ac:dyDescent="0.25">
      <c r="A7" s="10">
        <v>43892</v>
      </c>
      <c r="B7" s="9" t="s">
        <v>21</v>
      </c>
      <c r="C7" s="9">
        <v>5.7333333333333334</v>
      </c>
      <c r="D7" s="9">
        <v>78.099999999999994</v>
      </c>
      <c r="E7" s="9">
        <v>23.033333333333331</v>
      </c>
      <c r="F7" s="9">
        <v>0</v>
      </c>
      <c r="G7" s="13">
        <v>0.93326163510693705</v>
      </c>
      <c r="H7" s="6"/>
      <c r="I7" s="44"/>
      <c r="J7" s="44"/>
      <c r="K7" s="13">
        <v>0.93326163510693705</v>
      </c>
      <c r="L7" s="6"/>
      <c r="M7" s="34">
        <v>3.13975185271938</v>
      </c>
      <c r="N7" s="6"/>
      <c r="O7" s="6"/>
      <c r="P7" s="6"/>
      <c r="Q7" s="6"/>
    </row>
    <row r="8" spans="1:17" x14ac:dyDescent="0.25">
      <c r="A8" s="10">
        <v>43893</v>
      </c>
      <c r="B8" s="9" t="s">
        <v>21</v>
      </c>
      <c r="C8" s="9">
        <v>6.333333333333333</v>
      </c>
      <c r="D8" s="9">
        <v>81.533333333333331</v>
      </c>
      <c r="E8" s="9">
        <v>22.833333333333329</v>
      </c>
      <c r="F8" s="9">
        <v>0</v>
      </c>
      <c r="G8" s="13">
        <v>1.2258548599482499</v>
      </c>
      <c r="H8" s="6"/>
      <c r="I8" s="44"/>
      <c r="J8" s="44"/>
      <c r="K8" s="13">
        <v>1.2258548599482499</v>
      </c>
      <c r="L8" s="6"/>
      <c r="M8" s="34">
        <v>5.0248463892278297</v>
      </c>
      <c r="N8" s="6"/>
      <c r="O8" s="6"/>
      <c r="P8" s="6"/>
      <c r="Q8" s="6"/>
    </row>
    <row r="9" spans="1:17" x14ac:dyDescent="0.25">
      <c r="A9" s="10">
        <v>43894</v>
      </c>
      <c r="B9" s="9" t="s">
        <v>21</v>
      </c>
      <c r="C9" s="9">
        <v>6.0333333333333341</v>
      </c>
      <c r="D9" s="9">
        <v>83.3</v>
      </c>
      <c r="E9" s="9">
        <v>23.13333333333334</v>
      </c>
      <c r="F9" s="9">
        <v>2</v>
      </c>
      <c r="G9" s="13">
        <v>1.61018098369226</v>
      </c>
      <c r="H9" s="6"/>
      <c r="I9" s="6"/>
      <c r="J9" s="6"/>
      <c r="K9" s="13">
        <v>1.61018098369226</v>
      </c>
      <c r="L9" s="6"/>
      <c r="M9" s="34">
        <v>7.3023789191527797</v>
      </c>
      <c r="N9" s="6"/>
      <c r="O9" s="6"/>
      <c r="P9" s="6"/>
      <c r="Q9" s="6"/>
    </row>
    <row r="10" spans="1:17" x14ac:dyDescent="0.25">
      <c r="A10" s="10">
        <v>43895</v>
      </c>
      <c r="B10" s="9" t="s">
        <v>21</v>
      </c>
      <c r="C10" s="9">
        <v>6.2</v>
      </c>
      <c r="D10" s="9">
        <v>81</v>
      </c>
      <c r="E10" s="9">
        <v>23.7</v>
      </c>
      <c r="F10" s="9">
        <v>0</v>
      </c>
      <c r="G10" s="13">
        <v>2.1149998135616501</v>
      </c>
      <c r="H10" s="6"/>
      <c r="I10" s="6"/>
      <c r="J10" s="6"/>
      <c r="K10" s="13">
        <v>2.1149998135616501</v>
      </c>
      <c r="L10" s="6"/>
      <c r="M10" s="34">
        <v>9.9905542549035893</v>
      </c>
      <c r="N10" s="6"/>
      <c r="O10" s="6"/>
      <c r="P10" s="6"/>
      <c r="Q10" s="6"/>
    </row>
    <row r="11" spans="1:17" x14ac:dyDescent="0.25">
      <c r="A11" s="10">
        <v>43896</v>
      </c>
      <c r="B11" s="9" t="s">
        <v>21</v>
      </c>
      <c r="C11" s="9">
        <v>6.0999999999999988</v>
      </c>
      <c r="D11" s="9">
        <v>74.666666666666671</v>
      </c>
      <c r="E11" s="9">
        <v>24.833333333333329</v>
      </c>
      <c r="F11" s="9">
        <v>9</v>
      </c>
      <c r="G11" s="13">
        <v>2.7780878402304698</v>
      </c>
      <c r="H11" s="6"/>
      <c r="I11" s="6"/>
      <c r="J11" s="6"/>
      <c r="K11" s="13">
        <v>2.7780878402304698</v>
      </c>
      <c r="L11" s="6"/>
      <c r="M11" s="34">
        <v>13.1284392076606</v>
      </c>
      <c r="N11" s="6"/>
      <c r="O11" s="6"/>
      <c r="P11" s="6"/>
      <c r="Q11" s="6"/>
    </row>
    <row r="12" spans="1:17" x14ac:dyDescent="0.25">
      <c r="A12" s="10">
        <v>43897</v>
      </c>
      <c r="B12" s="9" t="s">
        <v>21</v>
      </c>
      <c r="C12" s="9">
        <v>5.4333333333333336</v>
      </c>
      <c r="D12" s="9">
        <v>74.86666666666666</v>
      </c>
      <c r="E12" s="9">
        <v>24.63333333333334</v>
      </c>
      <c r="F12" s="9">
        <v>0</v>
      </c>
      <c r="G12" s="13">
        <v>3.6490651197929398</v>
      </c>
      <c r="H12" s="6"/>
      <c r="I12" s="6"/>
      <c r="J12" s="6"/>
      <c r="K12" s="13">
        <v>3.6490651197929398</v>
      </c>
      <c r="L12" s="6"/>
      <c r="M12" s="34">
        <v>16.775353784748901</v>
      </c>
      <c r="N12" s="6"/>
      <c r="O12" s="6"/>
      <c r="P12" s="6"/>
      <c r="Q12" s="6"/>
    </row>
    <row r="13" spans="1:17" x14ac:dyDescent="0.25">
      <c r="A13" s="10">
        <v>43898</v>
      </c>
      <c r="B13" s="9" t="s">
        <v>21</v>
      </c>
      <c r="C13" s="9">
        <v>5.0333333333333341</v>
      </c>
      <c r="D13" s="9">
        <v>81</v>
      </c>
      <c r="E13" s="9">
        <v>23.63333333333334</v>
      </c>
      <c r="F13" s="9">
        <v>7</v>
      </c>
      <c r="G13" s="13">
        <v>4.7931084307920298</v>
      </c>
      <c r="H13" s="6"/>
      <c r="I13" s="6"/>
      <c r="J13" s="6"/>
      <c r="K13" s="13">
        <v>4.7931084307920298</v>
      </c>
      <c r="L13" s="6"/>
      <c r="M13" s="34">
        <v>21.011176612141199</v>
      </c>
      <c r="N13" s="6"/>
      <c r="O13" s="6"/>
      <c r="P13" s="6"/>
      <c r="Q13" s="6"/>
    </row>
    <row r="14" spans="1:17" x14ac:dyDescent="0.25">
      <c r="A14" s="10">
        <v>43899</v>
      </c>
      <c r="B14" s="9" t="s">
        <v>21</v>
      </c>
      <c r="C14" s="9">
        <v>7.3666666666666671</v>
      </c>
      <c r="D14" s="9">
        <v>83.333333333333329</v>
      </c>
      <c r="E14" s="9">
        <v>23.833333333333329</v>
      </c>
      <c r="F14" s="9">
        <v>5</v>
      </c>
      <c r="G14" s="13">
        <v>6.2958285684507604</v>
      </c>
      <c r="H14" s="6"/>
      <c r="I14" s="6"/>
      <c r="J14" s="6"/>
      <c r="K14" s="13">
        <v>6.2958285684507604</v>
      </c>
      <c r="L14" s="6"/>
      <c r="M14" s="34">
        <v>25.937509593341801</v>
      </c>
      <c r="N14" s="6"/>
      <c r="O14" s="6"/>
      <c r="P14" s="6"/>
      <c r="Q14" s="6"/>
    </row>
    <row r="15" spans="1:17" x14ac:dyDescent="0.25">
      <c r="A15" s="10">
        <v>43900</v>
      </c>
      <c r="B15" s="9" t="s">
        <v>21</v>
      </c>
      <c r="C15" s="9">
        <v>6.9666666666666659</v>
      </c>
      <c r="D15" s="9">
        <v>82.2</v>
      </c>
      <c r="E15" s="9">
        <v>25</v>
      </c>
      <c r="F15" s="9">
        <v>6</v>
      </c>
      <c r="G15" s="13">
        <v>8.2696767527061805</v>
      </c>
      <c r="H15" s="6"/>
      <c r="I15" s="6"/>
      <c r="J15" s="6"/>
      <c r="K15" s="13">
        <v>8.2696767527061805</v>
      </c>
      <c r="L15" s="6"/>
      <c r="M15" s="34">
        <v>31.679683683459199</v>
      </c>
      <c r="N15" s="6"/>
      <c r="O15" s="6"/>
      <c r="P15" s="6"/>
      <c r="Q15" s="6"/>
    </row>
    <row r="16" spans="1:17" x14ac:dyDescent="0.25">
      <c r="A16" s="10">
        <v>43901</v>
      </c>
      <c r="B16" s="9" t="s">
        <v>21</v>
      </c>
      <c r="C16" s="9">
        <v>6.5</v>
      </c>
      <c r="D16" s="9">
        <v>83.86666666666666</v>
      </c>
      <c r="E16" s="9">
        <v>23.93333333333333</v>
      </c>
      <c r="F16" s="9">
        <v>7</v>
      </c>
      <c r="G16" s="13">
        <v>10.8623595529504</v>
      </c>
      <c r="H16" s="6"/>
      <c r="I16" s="6"/>
      <c r="J16" s="6"/>
      <c r="K16" s="13">
        <v>10.8623595529504</v>
      </c>
      <c r="L16" s="6"/>
      <c r="M16" s="34">
        <v>38.389621635578798</v>
      </c>
      <c r="N16" s="6"/>
      <c r="O16" s="6"/>
      <c r="P16" s="6"/>
      <c r="Q16" s="6"/>
    </row>
    <row r="17" spans="1:30" x14ac:dyDescent="0.25">
      <c r="A17" s="10">
        <v>43902</v>
      </c>
      <c r="B17" s="9" t="s">
        <v>21</v>
      </c>
      <c r="C17" s="9">
        <v>7.3666666666666671</v>
      </c>
      <c r="D17" s="9">
        <v>84.833333333333329</v>
      </c>
      <c r="E17" s="9">
        <v>21.666666666666671</v>
      </c>
      <c r="F17" s="9">
        <v>14</v>
      </c>
      <c r="G17" s="13">
        <v>14.267892033260001</v>
      </c>
      <c r="H17" s="6"/>
      <c r="I17" s="6"/>
      <c r="J17" s="6"/>
      <c r="K17" s="13">
        <v>14.267892033260001</v>
      </c>
      <c r="L17" s="6"/>
      <c r="M17" s="34">
        <v>46.249606083003499</v>
      </c>
      <c r="N17" s="6"/>
      <c r="O17" s="6"/>
      <c r="P17" s="6"/>
      <c r="Q17" s="6"/>
    </row>
    <row r="18" spans="1:30" x14ac:dyDescent="0.25">
      <c r="A18" s="10">
        <v>43903</v>
      </c>
      <c r="B18" s="9" t="s">
        <v>21</v>
      </c>
      <c r="C18" s="9">
        <v>8.2666666666666675</v>
      </c>
      <c r="D18" s="9">
        <v>80</v>
      </c>
      <c r="E18" s="9">
        <v>21.466666666666669</v>
      </c>
      <c r="F18" s="9">
        <v>99</v>
      </c>
      <c r="G18" s="13">
        <v>18.7411162446258</v>
      </c>
      <c r="H18" s="6"/>
      <c r="I18" s="6"/>
      <c r="J18" s="6"/>
      <c r="K18" s="13">
        <v>18.7411162446258</v>
      </c>
      <c r="L18" s="6"/>
      <c r="M18" s="34">
        <v>55.477033640132298</v>
      </c>
      <c r="N18" s="6"/>
      <c r="O18" s="6"/>
      <c r="P18" s="6"/>
      <c r="Q18" s="6"/>
    </row>
    <row r="19" spans="1:30" x14ac:dyDescent="0.25">
      <c r="A19" s="10">
        <v>43904</v>
      </c>
      <c r="B19" s="9" t="s">
        <v>21</v>
      </c>
      <c r="C19" s="9">
        <v>5.9333333333333327</v>
      </c>
      <c r="D19" s="9">
        <v>77.133333333333326</v>
      </c>
      <c r="E19" s="9">
        <v>20.6</v>
      </c>
      <c r="F19" s="9">
        <v>0</v>
      </c>
      <c r="G19" s="13">
        <v>24.616771508771102</v>
      </c>
      <c r="H19" s="6"/>
      <c r="I19" s="6"/>
      <c r="J19" s="6"/>
      <c r="K19" s="13">
        <v>24.616771508771102</v>
      </c>
      <c r="L19" s="6"/>
      <c r="M19" s="34">
        <v>66.330269040384195</v>
      </c>
      <c r="N19" s="6"/>
      <c r="O19" s="6"/>
      <c r="P19" s="6"/>
      <c r="Q19" s="6"/>
    </row>
    <row r="20" spans="1:30" x14ac:dyDescent="0.25">
      <c r="A20" s="10">
        <v>43905</v>
      </c>
      <c r="B20" s="9" t="s">
        <v>21</v>
      </c>
      <c r="C20" s="9">
        <v>5.0333333333333341</v>
      </c>
      <c r="D20" s="9">
        <v>79</v>
      </c>
      <c r="E20" s="9">
        <v>20.6</v>
      </c>
      <c r="F20" s="9">
        <v>11</v>
      </c>
      <c r="G20" s="13">
        <v>32.334543556807503</v>
      </c>
      <c r="H20" s="6"/>
      <c r="I20" s="6"/>
      <c r="J20" s="6"/>
      <c r="K20" s="13">
        <v>32.334543556807503</v>
      </c>
      <c r="L20" s="6"/>
      <c r="M20" s="34">
        <v>79.115748850151405</v>
      </c>
      <c r="N20" s="6"/>
      <c r="O20" s="6"/>
      <c r="P20" s="6"/>
      <c r="Q20" s="6"/>
    </row>
    <row r="21" spans="1:30" x14ac:dyDescent="0.25">
      <c r="A21" s="10">
        <v>43906</v>
      </c>
      <c r="B21" s="9" t="s">
        <v>21</v>
      </c>
      <c r="C21" s="9">
        <v>8.4</v>
      </c>
      <c r="D21" s="9">
        <v>76.066666666666663</v>
      </c>
      <c r="E21" s="9">
        <v>19.899999999999999</v>
      </c>
      <c r="F21" s="9">
        <v>38</v>
      </c>
      <c r="G21" s="13">
        <v>42.471966994313398</v>
      </c>
      <c r="H21" s="6"/>
      <c r="I21" s="6"/>
      <c r="J21" s="6"/>
      <c r="K21" s="13">
        <v>42.471966994313398</v>
      </c>
      <c r="L21" s="6"/>
      <c r="M21" s="34">
        <v>94.196523177894903</v>
      </c>
      <c r="N21" s="6"/>
      <c r="O21" s="6"/>
      <c r="P21" s="6"/>
      <c r="Q21" s="6"/>
    </row>
    <row r="22" spans="1:30" x14ac:dyDescent="0.25">
      <c r="A22" s="10">
        <v>43907</v>
      </c>
      <c r="B22" s="9" t="s">
        <v>21</v>
      </c>
      <c r="C22" s="9">
        <v>7.5333333333333341</v>
      </c>
      <c r="D22" s="9">
        <v>80.666666666666671</v>
      </c>
      <c r="E22" s="9">
        <v>20.266666666666669</v>
      </c>
      <c r="F22" s="9">
        <v>121</v>
      </c>
      <c r="G22" s="13">
        <v>55.787643242802901</v>
      </c>
      <c r="H22" s="6"/>
      <c r="I22" s="6"/>
      <c r="J22" s="6"/>
      <c r="K22" s="13">
        <v>55.787643242802901</v>
      </c>
      <c r="L22" s="6"/>
      <c r="M22" s="34">
        <v>112.002467255844</v>
      </c>
      <c r="N22" s="6"/>
      <c r="O22" s="6"/>
      <c r="P22" s="6"/>
      <c r="Q22" s="6"/>
    </row>
    <row r="23" spans="1:30" x14ac:dyDescent="0.25">
      <c r="A23" s="10">
        <v>43908</v>
      </c>
      <c r="B23" s="9" t="s">
        <v>21</v>
      </c>
      <c r="C23" s="9">
        <v>8.3333333333333339</v>
      </c>
      <c r="D23" s="9">
        <v>80</v>
      </c>
      <c r="E23" s="9">
        <v>21.666666666666671</v>
      </c>
      <c r="F23" s="9">
        <v>51</v>
      </c>
      <c r="G23" s="13">
        <v>73.278008032991593</v>
      </c>
      <c r="H23" s="6"/>
      <c r="I23" s="6"/>
      <c r="J23" s="6"/>
      <c r="K23" s="13">
        <v>73.278008032991593</v>
      </c>
      <c r="L23" s="6"/>
      <c r="M23" s="34">
        <v>133.04244410693201</v>
      </c>
      <c r="N23" s="6"/>
      <c r="O23" s="6"/>
      <c r="P23" s="6"/>
      <c r="Q23" s="6"/>
    </row>
    <row r="24" spans="1:30" x14ac:dyDescent="0.25">
      <c r="A24" s="10">
        <v>43909</v>
      </c>
      <c r="B24" s="9" t="s">
        <v>21</v>
      </c>
      <c r="C24" s="9">
        <v>8.9333333333333336</v>
      </c>
      <c r="D24" s="9">
        <v>82.666666666666671</v>
      </c>
      <c r="E24" s="9">
        <v>22.433333333333341</v>
      </c>
      <c r="F24" s="9">
        <v>249</v>
      </c>
      <c r="G24" s="13">
        <v>96.251896462321199</v>
      </c>
      <c r="H24" s="6"/>
      <c r="I24" s="6"/>
      <c r="J24" s="6"/>
      <c r="K24" s="13">
        <v>96.251896462321199</v>
      </c>
      <c r="L24" s="6"/>
      <c r="M24" s="34">
        <v>157.918756134266</v>
      </c>
      <c r="N24" s="6"/>
      <c r="O24" s="6"/>
      <c r="P24" s="6"/>
      <c r="Q24" s="6"/>
      <c r="AD24" s="37">
        <v>0.37601063153937098</v>
      </c>
    </row>
    <row r="25" spans="1:30" x14ac:dyDescent="0.25">
      <c r="A25" s="10">
        <v>43910</v>
      </c>
      <c r="B25" s="9" t="s">
        <v>21</v>
      </c>
      <c r="C25" s="9">
        <v>8.0333333333333332</v>
      </c>
      <c r="D25" s="9">
        <v>86.7</v>
      </c>
      <c r="E25" s="9">
        <v>22.166666666666671</v>
      </c>
      <c r="F25" s="9">
        <v>172</v>
      </c>
      <c r="G25" s="13">
        <v>126.428485452584</v>
      </c>
      <c r="H25" s="6"/>
      <c r="I25" s="6"/>
      <c r="J25" s="6"/>
      <c r="K25" s="13">
        <v>126.428485452584</v>
      </c>
      <c r="L25" s="6"/>
      <c r="M25" s="34">
        <v>187.344288944282</v>
      </c>
      <c r="N25" s="6"/>
      <c r="O25" s="6"/>
      <c r="P25" s="6"/>
      <c r="Q25" s="6"/>
      <c r="AD25" s="37">
        <v>0.63887432536935096</v>
      </c>
    </row>
    <row r="26" spans="1:30" x14ac:dyDescent="0.25">
      <c r="A26" s="10">
        <v>43911</v>
      </c>
      <c r="B26" s="9" t="s">
        <v>21</v>
      </c>
      <c r="C26" s="9">
        <v>4.166666666666667</v>
      </c>
      <c r="D26" s="9">
        <v>85</v>
      </c>
      <c r="E26" s="9">
        <v>22.166666666666671</v>
      </c>
      <c r="F26" s="9">
        <v>228</v>
      </c>
      <c r="G26" s="13">
        <v>166.065942815905</v>
      </c>
      <c r="H26" s="6"/>
      <c r="I26" s="6"/>
      <c r="J26" s="6"/>
      <c r="K26" s="13">
        <v>166.065942815905</v>
      </c>
      <c r="L26" s="6"/>
      <c r="M26" s="34">
        <v>222.16282677548</v>
      </c>
      <c r="N26" s="6"/>
      <c r="O26" s="6"/>
      <c r="P26" s="6"/>
      <c r="Q26" s="6"/>
    </row>
    <row r="27" spans="1:30" x14ac:dyDescent="0.25">
      <c r="A27" s="10">
        <v>43912</v>
      </c>
      <c r="B27" s="9" t="s">
        <v>21</v>
      </c>
      <c r="C27" s="9">
        <v>2.7333333333333329</v>
      </c>
      <c r="D27" s="9">
        <v>86.333333333333329</v>
      </c>
      <c r="E27" s="9">
        <v>21.966666666666669</v>
      </c>
      <c r="F27" s="9">
        <v>525</v>
      </c>
      <c r="G27" s="13">
        <v>218.13040996744499</v>
      </c>
      <c r="H27" s="6"/>
      <c r="I27" s="6"/>
      <c r="J27" s="6"/>
      <c r="K27" s="13">
        <v>218.13040996744499</v>
      </c>
      <c r="L27" s="6"/>
      <c r="M27" s="34">
        <v>263.37310749702402</v>
      </c>
      <c r="N27" s="6"/>
      <c r="O27" s="6"/>
      <c r="P27" s="6"/>
      <c r="Q27" s="6"/>
    </row>
    <row r="28" spans="1:30" x14ac:dyDescent="0.25">
      <c r="A28" s="10">
        <v>43913</v>
      </c>
      <c r="B28" s="9" t="s">
        <v>21</v>
      </c>
      <c r="C28" s="9">
        <v>3.666666666666667</v>
      </c>
      <c r="D28" s="9">
        <v>86</v>
      </c>
      <c r="E28" s="9">
        <v>22.333333333333329</v>
      </c>
      <c r="F28" s="9">
        <v>378</v>
      </c>
      <c r="G28" s="13">
        <v>286.51796356169399</v>
      </c>
      <c r="H28" s="6"/>
      <c r="I28" s="6"/>
      <c r="J28" s="6"/>
      <c r="K28" s="13">
        <v>286.51796356169399</v>
      </c>
      <c r="L28" s="6"/>
      <c r="M28" s="34">
        <v>312.15728844135799</v>
      </c>
      <c r="N28" s="6"/>
      <c r="O28" s="6"/>
      <c r="P28" s="6"/>
      <c r="Q28" s="6"/>
    </row>
    <row r="29" spans="1:30" x14ac:dyDescent="0.25">
      <c r="A29" s="10">
        <v>43914</v>
      </c>
      <c r="B29" s="9" t="s">
        <v>21</v>
      </c>
      <c r="C29" s="9">
        <v>4.1000000000000014</v>
      </c>
      <c r="D29" s="9">
        <v>74.533333333333331</v>
      </c>
      <c r="E29" s="9">
        <v>24.666666666666671</v>
      </c>
      <c r="F29" s="9">
        <v>323</v>
      </c>
      <c r="G29" s="13">
        <v>376.34616583626399</v>
      </c>
      <c r="H29" s="6"/>
      <c r="I29" s="6"/>
      <c r="J29" s="6"/>
      <c r="K29" s="13">
        <v>376.34616583626399</v>
      </c>
      <c r="L29" s="6" t="s">
        <v>39</v>
      </c>
      <c r="M29" s="34">
        <v>369.91461476642701</v>
      </c>
      <c r="O29" s="6"/>
      <c r="P29" s="6"/>
      <c r="Q29" s="6"/>
    </row>
    <row r="30" spans="1:30" x14ac:dyDescent="0.25">
      <c r="A30" s="10">
        <v>43915</v>
      </c>
      <c r="B30" s="9" t="s">
        <v>21</v>
      </c>
      <c r="C30" s="9">
        <v>4.6000000000000014</v>
      </c>
      <c r="D30" s="9">
        <v>74.100000000000009</v>
      </c>
      <c r="E30" s="9">
        <v>23.666666666666671</v>
      </c>
      <c r="F30" s="9">
        <v>307</v>
      </c>
      <c r="G30" s="13">
        <v>494.33702090000003</v>
      </c>
      <c r="H30" s="6"/>
      <c r="I30" s="6"/>
      <c r="J30" s="6"/>
      <c r="K30" s="13">
        <v>494.33702090000003</v>
      </c>
      <c r="M30" s="34">
        <v>438.30122228355299</v>
      </c>
      <c r="N30" s="6" t="s">
        <v>39</v>
      </c>
      <c r="O30" s="6"/>
      <c r="P30" s="6"/>
      <c r="Q30" s="6"/>
    </row>
    <row r="31" spans="1:30" x14ac:dyDescent="0.25">
      <c r="A31" s="10">
        <v>43916</v>
      </c>
      <c r="B31" s="9" t="s">
        <v>21</v>
      </c>
      <c r="C31" s="9">
        <v>5.5</v>
      </c>
      <c r="D31" s="9">
        <v>78.5</v>
      </c>
      <c r="E31" s="9">
        <v>21</v>
      </c>
      <c r="F31" s="9">
        <v>431</v>
      </c>
      <c r="G31" s="13">
        <v>177.43476165928601</v>
      </c>
      <c r="H31" s="6"/>
      <c r="I31" s="6"/>
      <c r="J31" s="6"/>
      <c r="K31" s="13">
        <v>177.43476165928601</v>
      </c>
      <c r="M31" s="34">
        <v>519.27716965293996</v>
      </c>
      <c r="N31" s="6"/>
      <c r="O31" s="6"/>
      <c r="P31" s="6"/>
      <c r="Q31" s="6"/>
    </row>
    <row r="32" spans="1:30" x14ac:dyDescent="0.25">
      <c r="A32" s="10">
        <v>43917</v>
      </c>
      <c r="B32" s="9" t="s">
        <v>21</v>
      </c>
      <c r="C32" s="9">
        <v>5.1333333333333329</v>
      </c>
      <c r="D32" s="9">
        <v>81</v>
      </c>
      <c r="E32" s="9">
        <v>20.43333333333333</v>
      </c>
      <c r="F32" s="9">
        <v>432</v>
      </c>
      <c r="G32" s="13">
        <v>188.256958552231</v>
      </c>
      <c r="H32" s="6"/>
      <c r="I32" s="6"/>
      <c r="J32" s="6"/>
      <c r="K32" s="13">
        <v>188.256958552231</v>
      </c>
      <c r="M32" s="34">
        <v>92.354870779998393</v>
      </c>
      <c r="N32" s="6"/>
      <c r="O32" s="6"/>
      <c r="P32" s="6"/>
      <c r="Q32" s="6"/>
    </row>
    <row r="33" spans="1:17" x14ac:dyDescent="0.25">
      <c r="A33" s="10">
        <v>43918</v>
      </c>
      <c r="B33" s="9" t="s">
        <v>21</v>
      </c>
      <c r="C33" s="9">
        <v>4.6000000000000014</v>
      </c>
      <c r="D33" s="9">
        <v>82.666666666666671</v>
      </c>
      <c r="E33" s="9">
        <v>22.433333333333341</v>
      </c>
      <c r="F33" s="9">
        <v>487</v>
      </c>
      <c r="G33" s="13">
        <v>205.95217401238801</v>
      </c>
      <c r="H33" s="6"/>
      <c r="I33" s="6"/>
      <c r="J33" s="6"/>
      <c r="K33" s="13">
        <v>205.95217401238801</v>
      </c>
      <c r="M33" s="34">
        <v>393.85751194002597</v>
      </c>
      <c r="N33" s="6"/>
      <c r="O33" s="6"/>
      <c r="P33" s="6"/>
      <c r="Q33" s="6"/>
    </row>
    <row r="34" spans="1:17" x14ac:dyDescent="0.25">
      <c r="A34" s="10">
        <v>43919</v>
      </c>
      <c r="B34" s="9" t="s">
        <v>21</v>
      </c>
      <c r="C34" s="9">
        <v>3.5333333333333332</v>
      </c>
      <c r="D34" s="9">
        <v>86.7</v>
      </c>
      <c r="E34" s="9">
        <v>22.166666666666671</v>
      </c>
      <c r="F34" s="9">
        <v>352</v>
      </c>
      <c r="G34" s="13">
        <v>226.40884916784199</v>
      </c>
      <c r="H34" s="6"/>
      <c r="I34" s="6"/>
      <c r="J34" s="6"/>
      <c r="K34" s="13">
        <v>226.40884916784199</v>
      </c>
      <c r="M34" s="34">
        <v>545.21273484118603</v>
      </c>
      <c r="N34" s="6"/>
      <c r="O34" s="6"/>
      <c r="P34" s="6"/>
      <c r="Q34" s="6"/>
    </row>
    <row r="35" spans="1:17" x14ac:dyDescent="0.25">
      <c r="A35" s="10">
        <v>43920</v>
      </c>
      <c r="B35" s="9" t="s">
        <v>21</v>
      </c>
      <c r="C35" s="9">
        <v>4.8999999999999986</v>
      </c>
      <c r="D35" s="9">
        <v>85</v>
      </c>
      <c r="E35" s="9">
        <v>22.166666666666671</v>
      </c>
      <c r="F35" s="9">
        <v>323</v>
      </c>
      <c r="G35" s="13">
        <v>252.42832905214101</v>
      </c>
      <c r="H35" s="6"/>
      <c r="I35" s="6"/>
      <c r="J35" s="6"/>
      <c r="K35" s="13">
        <v>252.42832905214101</v>
      </c>
      <c r="M35" s="34">
        <v>693.47498601692996</v>
      </c>
      <c r="O35" s="5"/>
      <c r="P35" s="5"/>
      <c r="Q35" s="5"/>
    </row>
    <row r="36" spans="1:17" x14ac:dyDescent="0.25">
      <c r="A36" s="10">
        <v>43921</v>
      </c>
      <c r="B36" s="9" t="s">
        <v>21</v>
      </c>
      <c r="C36" s="9">
        <v>5.4666666666666659</v>
      </c>
      <c r="D36" s="9">
        <v>86.333333333333329</v>
      </c>
      <c r="E36" s="9">
        <v>21.966666666666669</v>
      </c>
      <c r="F36" s="9">
        <v>1138</v>
      </c>
      <c r="G36" s="13">
        <v>265.40551743226899</v>
      </c>
      <c r="K36" s="13">
        <v>265.40551743226899</v>
      </c>
      <c r="M36" s="34">
        <v>819.81239665978899</v>
      </c>
      <c r="N36" s="5"/>
      <c r="O36" s="5"/>
      <c r="P36" s="5"/>
      <c r="Q36" s="5"/>
    </row>
    <row r="37" spans="1:17" x14ac:dyDescent="0.25">
      <c r="A37" s="10">
        <v>43922</v>
      </c>
      <c r="B37" s="9" t="s">
        <v>21</v>
      </c>
      <c r="C37" s="9">
        <v>5.4333333333333336</v>
      </c>
      <c r="D37" s="9">
        <v>86</v>
      </c>
      <c r="E37" s="9">
        <v>22.333333333333329</v>
      </c>
      <c r="F37" s="9">
        <v>1119</v>
      </c>
      <c r="G37" s="13">
        <v>284.06226582156597</v>
      </c>
      <c r="K37" s="13">
        <v>284.06226582156597</v>
      </c>
      <c r="M37" s="34">
        <v>942.97584022314095</v>
      </c>
      <c r="N37" s="5"/>
      <c r="O37" s="5"/>
      <c r="P37" s="5"/>
      <c r="Q37" s="5"/>
    </row>
    <row r="38" spans="1:17" x14ac:dyDescent="0.25">
      <c r="A38" s="10">
        <v>43923</v>
      </c>
      <c r="B38" s="9" t="s">
        <v>21</v>
      </c>
      <c r="C38" s="9">
        <v>5.2333333333333334</v>
      </c>
      <c r="D38" s="9">
        <v>74.533333333333331</v>
      </c>
      <c r="E38" s="9">
        <v>24.666666666666671</v>
      </c>
      <c r="F38" s="9">
        <v>1208</v>
      </c>
      <c r="G38" s="13">
        <v>309.47507932921297</v>
      </c>
      <c r="K38" s="13">
        <v>309.47507932921297</v>
      </c>
      <c r="M38" s="34">
        <v>1053.3005549944601</v>
      </c>
      <c r="N38" s="5"/>
      <c r="O38" s="5"/>
      <c r="P38" s="5"/>
      <c r="Q38" s="5"/>
    </row>
    <row r="39" spans="1:17" x14ac:dyDescent="0.25">
      <c r="A39" s="10">
        <v>43924</v>
      </c>
      <c r="B39" s="9" t="s">
        <v>21</v>
      </c>
      <c r="C39" s="9">
        <v>6.666666666666667</v>
      </c>
      <c r="D39" s="9">
        <v>74.100000000000009</v>
      </c>
      <c r="E39" s="9">
        <v>23.666666666666671</v>
      </c>
      <c r="F39" s="9">
        <v>1012</v>
      </c>
      <c r="G39" s="13">
        <v>323.21837866260302</v>
      </c>
      <c r="K39" s="13">
        <v>323.21837866260302</v>
      </c>
      <c r="M39" s="34">
        <v>1154.5270411824999</v>
      </c>
      <c r="N39" s="5"/>
      <c r="O39" s="5"/>
      <c r="P39" s="5"/>
      <c r="Q39" s="5"/>
    </row>
    <row r="40" spans="1:17" x14ac:dyDescent="0.25">
      <c r="A40" s="10">
        <v>43925</v>
      </c>
      <c r="B40" s="9" t="s">
        <v>21</v>
      </c>
      <c r="C40" s="9">
        <v>4.2</v>
      </c>
      <c r="D40" s="9">
        <v>78.5</v>
      </c>
      <c r="E40" s="9">
        <v>21</v>
      </c>
      <c r="F40" s="9">
        <v>1304</v>
      </c>
      <c r="G40" s="13">
        <v>372.43569370241102</v>
      </c>
      <c r="K40" s="13">
        <v>372.43569370241102</v>
      </c>
      <c r="M40" s="34">
        <v>1260.8347713420501</v>
      </c>
      <c r="N40" s="5"/>
      <c r="O40" s="5"/>
      <c r="P40" s="5"/>
      <c r="Q40" s="5"/>
    </row>
    <row r="41" spans="1:17" x14ac:dyDescent="0.25">
      <c r="A41" s="10">
        <v>43926</v>
      </c>
      <c r="B41" s="9" t="s">
        <v>21</v>
      </c>
      <c r="C41" s="9">
        <v>3.7</v>
      </c>
      <c r="D41" s="9">
        <v>81</v>
      </c>
      <c r="E41" s="9">
        <v>20.43333333333333</v>
      </c>
      <c r="F41" s="9">
        <v>770</v>
      </c>
      <c r="G41" s="13">
        <v>409.724937788631</v>
      </c>
      <c r="K41" s="13">
        <v>409.724937788631</v>
      </c>
      <c r="M41" s="34">
        <v>1340.84992613278</v>
      </c>
      <c r="N41" s="5"/>
      <c r="O41" s="5"/>
      <c r="P41" s="5"/>
      <c r="Q41" s="5"/>
    </row>
    <row r="42" spans="1:17" x14ac:dyDescent="0.25">
      <c r="A42" s="10">
        <v>43927</v>
      </c>
      <c r="B42" s="9" t="s">
        <v>21</v>
      </c>
      <c r="C42" s="9">
        <v>6.6000000000000014</v>
      </c>
      <c r="D42" s="9">
        <v>76.666666666666671</v>
      </c>
      <c r="E42" s="9">
        <v>23</v>
      </c>
      <c r="F42" s="9">
        <v>1031</v>
      </c>
      <c r="G42" s="13">
        <v>413.70914443541398</v>
      </c>
      <c r="K42" s="13">
        <v>413.70914443541398</v>
      </c>
      <c r="M42" s="34">
        <v>1434.5071704228001</v>
      </c>
      <c r="N42" s="5"/>
      <c r="O42" s="5"/>
      <c r="P42" s="5"/>
      <c r="Q42" s="5"/>
    </row>
    <row r="43" spans="1:17" x14ac:dyDescent="0.25">
      <c r="A43" s="10">
        <v>43928</v>
      </c>
      <c r="B43" s="9" t="s">
        <v>21</v>
      </c>
      <c r="C43" s="9">
        <v>5.3666666666666671</v>
      </c>
      <c r="D43" s="9">
        <v>82.666666666666671</v>
      </c>
      <c r="E43" s="9">
        <v>22.56666666666667</v>
      </c>
      <c r="F43" s="9">
        <v>1873</v>
      </c>
      <c r="G43" s="13">
        <v>462.03964932570898</v>
      </c>
      <c r="K43" s="13">
        <v>462.03964932570898</v>
      </c>
      <c r="M43" s="34">
        <v>1549.52546527348</v>
      </c>
      <c r="N43" s="5"/>
      <c r="O43" s="5"/>
      <c r="P43" s="5"/>
      <c r="Q43" s="5"/>
    </row>
    <row r="44" spans="1:17" x14ac:dyDescent="0.25">
      <c r="A44" s="10">
        <v>43929</v>
      </c>
      <c r="B44" s="9" t="s">
        <v>21</v>
      </c>
      <c r="C44" s="9">
        <v>4.1333333333333337</v>
      </c>
      <c r="D44" s="9">
        <v>85.866666666666674</v>
      </c>
      <c r="E44" s="9">
        <v>20.233333333333331</v>
      </c>
      <c r="F44" s="9">
        <v>2136</v>
      </c>
      <c r="G44" s="13">
        <v>516.76779365896903</v>
      </c>
      <c r="K44" s="13">
        <v>516.76779365896903</v>
      </c>
      <c r="M44" s="34">
        <v>1634.86160480071</v>
      </c>
      <c r="N44" s="5"/>
      <c r="O44" s="5"/>
      <c r="P44" s="5"/>
      <c r="Q44" s="5"/>
    </row>
    <row r="45" spans="1:17" x14ac:dyDescent="0.25">
      <c r="A45" s="10">
        <v>43930</v>
      </c>
      <c r="B45" s="9" t="s">
        <v>21</v>
      </c>
      <c r="C45" s="9">
        <v>4.6000000000000014</v>
      </c>
      <c r="D45" s="9">
        <v>83.666666666666671</v>
      </c>
      <c r="E45" s="9">
        <v>18</v>
      </c>
      <c r="F45" s="9">
        <v>1922</v>
      </c>
      <c r="G45" s="13">
        <v>555.02027363399804</v>
      </c>
      <c r="K45" s="13">
        <v>555.02027363399804</v>
      </c>
      <c r="M45" s="34">
        <v>1726.5802384250501</v>
      </c>
      <c r="N45" s="5"/>
      <c r="O45" s="5"/>
      <c r="P45" s="5"/>
      <c r="Q45" s="5"/>
    </row>
    <row r="46" spans="1:17" x14ac:dyDescent="0.25">
      <c r="A46" s="10">
        <v>43931</v>
      </c>
      <c r="B46" s="9" t="s">
        <v>21</v>
      </c>
      <c r="C46" s="9">
        <v>4.0666666666666673</v>
      </c>
      <c r="D46" s="9">
        <v>80.666666666666671</v>
      </c>
      <c r="E46" s="9">
        <v>18.666666666666671</v>
      </c>
      <c r="F46" s="9">
        <v>1546</v>
      </c>
      <c r="G46" s="13">
        <v>610.687394523526</v>
      </c>
      <c r="K46" s="13">
        <v>610.687394523526</v>
      </c>
      <c r="M46" s="34">
        <v>1834.4020231869999</v>
      </c>
      <c r="N46" s="5"/>
      <c r="O46" s="5"/>
      <c r="P46" s="5"/>
      <c r="Q46" s="5"/>
    </row>
    <row r="47" spans="1:17" x14ac:dyDescent="0.25">
      <c r="A47" s="10">
        <v>43932</v>
      </c>
      <c r="B47" s="9" t="s">
        <v>21</v>
      </c>
      <c r="C47" s="9">
        <v>3.333333333333333</v>
      </c>
      <c r="D47" s="9">
        <v>83.533333333333331</v>
      </c>
      <c r="E47" s="9">
        <v>19.7</v>
      </c>
      <c r="F47" s="9">
        <v>1089</v>
      </c>
      <c r="G47" s="13">
        <v>675.84148122352406</v>
      </c>
      <c r="K47" s="13">
        <v>675.84148122352406</v>
      </c>
      <c r="M47" s="34">
        <v>1936.0642411062399</v>
      </c>
      <c r="N47" s="5"/>
      <c r="O47" s="5"/>
      <c r="P47" s="5"/>
      <c r="Q47" s="5"/>
    </row>
    <row r="48" spans="1:17" x14ac:dyDescent="0.25">
      <c r="A48" s="10">
        <v>43933</v>
      </c>
      <c r="B48" s="9" t="s">
        <v>21</v>
      </c>
      <c r="C48" s="9">
        <v>2.2666666666666671</v>
      </c>
      <c r="D48" s="9">
        <v>77.36666666666666</v>
      </c>
      <c r="E48" s="9">
        <v>19.166666666666671</v>
      </c>
      <c r="F48" s="9">
        <v>1465</v>
      </c>
      <c r="G48" s="13">
        <v>754.79886475813998</v>
      </c>
      <c r="K48" s="13">
        <v>754.79886475813998</v>
      </c>
      <c r="M48" s="34">
        <v>2042.0643328746701</v>
      </c>
      <c r="N48" s="5"/>
      <c r="O48" s="5"/>
      <c r="P48" s="5"/>
      <c r="Q48" s="5"/>
    </row>
    <row r="49" spans="1:17" x14ac:dyDescent="0.25">
      <c r="A49" s="10">
        <v>43934</v>
      </c>
      <c r="B49" s="9" t="s">
        <v>21</v>
      </c>
      <c r="C49" s="9">
        <v>5.2666666666666666</v>
      </c>
      <c r="D49" s="9">
        <v>80.666666666666671</v>
      </c>
      <c r="E49" s="9">
        <v>19.399999999999999</v>
      </c>
      <c r="F49" s="9">
        <v>1238</v>
      </c>
      <c r="G49" s="13">
        <v>764.36419005552796</v>
      </c>
      <c r="K49" s="13">
        <v>764.36419005552796</v>
      </c>
      <c r="M49" s="34">
        <v>2149.8424960050702</v>
      </c>
      <c r="N49" s="5"/>
      <c r="O49" s="5"/>
      <c r="P49" s="5"/>
      <c r="Q49" s="5"/>
    </row>
    <row r="50" spans="1:17" x14ac:dyDescent="0.25">
      <c r="A50" s="10">
        <v>43935</v>
      </c>
      <c r="B50" s="9" t="s">
        <v>21</v>
      </c>
      <c r="C50" s="9">
        <v>7.2666666666666666</v>
      </c>
      <c r="D50" s="9">
        <v>80.899999999999991</v>
      </c>
      <c r="E50" s="9">
        <v>20.7</v>
      </c>
      <c r="F50" s="9">
        <v>1832</v>
      </c>
      <c r="G50" s="13">
        <v>786.164231786512</v>
      </c>
      <c r="K50" s="13">
        <v>786.164231786512</v>
      </c>
      <c r="M50" s="34">
        <v>2305.9577571325799</v>
      </c>
      <c r="N50" s="5"/>
      <c r="O50" s="5"/>
      <c r="P50" s="5"/>
      <c r="Q50" s="5"/>
    </row>
    <row r="51" spans="1:17" x14ac:dyDescent="0.25">
      <c r="A51" s="10">
        <v>43936</v>
      </c>
      <c r="B51" s="9" t="s">
        <v>21</v>
      </c>
      <c r="C51" s="9">
        <v>7.2666666666666666</v>
      </c>
      <c r="D51" s="9">
        <v>75.833333333333329</v>
      </c>
      <c r="E51" s="9">
        <v>22</v>
      </c>
      <c r="F51" s="9">
        <v>3058</v>
      </c>
      <c r="G51" s="13">
        <v>848.98025641029699</v>
      </c>
      <c r="K51" s="13">
        <v>848.98025641029699</v>
      </c>
      <c r="M51" s="34">
        <v>2455.0900607622002</v>
      </c>
      <c r="N51" s="5"/>
      <c r="O51" s="5"/>
      <c r="P51" s="5"/>
      <c r="Q51" s="5"/>
    </row>
    <row r="52" spans="1:17" x14ac:dyDescent="0.25">
      <c r="A52" s="10">
        <v>43937</v>
      </c>
      <c r="B52" s="9" t="s">
        <v>21</v>
      </c>
      <c r="C52" s="9">
        <v>7.5333333333333341</v>
      </c>
      <c r="D52" s="9">
        <v>85.399999999999991</v>
      </c>
      <c r="E52" s="9">
        <v>20.5</v>
      </c>
      <c r="F52" s="9">
        <v>2105</v>
      </c>
      <c r="G52" s="13">
        <v>910.19422567750303</v>
      </c>
      <c r="K52" s="13">
        <v>910.19422567750303</v>
      </c>
      <c r="M52" s="34">
        <v>2593.07711079811</v>
      </c>
      <c r="N52" s="5"/>
      <c r="O52" s="5"/>
      <c r="P52" s="5"/>
      <c r="Q52" s="5"/>
    </row>
    <row r="53" spans="1:17" x14ac:dyDescent="0.25">
      <c r="A53" s="10">
        <v>43938</v>
      </c>
      <c r="B53" s="9" t="s">
        <v>21</v>
      </c>
      <c r="C53" s="9">
        <v>4.2</v>
      </c>
      <c r="D53" s="9">
        <v>79.2</v>
      </c>
      <c r="E53" s="9">
        <v>19.666666666666671</v>
      </c>
      <c r="F53" s="9">
        <v>3257</v>
      </c>
      <c r="G53" s="13">
        <v>1071.72525564684</v>
      </c>
      <c r="K53" s="13">
        <v>1071.72525564684</v>
      </c>
      <c r="M53" s="34">
        <v>2745.4575845016102</v>
      </c>
      <c r="N53" s="5"/>
      <c r="O53" s="5"/>
      <c r="P53" s="5"/>
      <c r="Q53" s="5"/>
    </row>
    <row r="54" spans="1:17" x14ac:dyDescent="0.25">
      <c r="A54" s="10">
        <v>43939</v>
      </c>
      <c r="B54" s="9" t="s">
        <v>21</v>
      </c>
      <c r="C54" s="9">
        <v>2.9666666666666659</v>
      </c>
      <c r="D54" s="9">
        <v>80</v>
      </c>
      <c r="E54" s="9">
        <v>19.333333333333329</v>
      </c>
      <c r="F54" s="9">
        <v>2976</v>
      </c>
      <c r="G54" s="13">
        <v>1200.3825097741101</v>
      </c>
      <c r="K54" s="13">
        <v>1200.3825097741101</v>
      </c>
      <c r="M54" s="34">
        <v>2858.1638138382</v>
      </c>
      <c r="N54" s="5"/>
      <c r="O54" s="5"/>
      <c r="P54" s="5"/>
      <c r="Q54" s="5"/>
    </row>
    <row r="55" spans="1:17" x14ac:dyDescent="0.25">
      <c r="A55" s="10">
        <v>43940</v>
      </c>
      <c r="B55" s="9" t="s">
        <v>21</v>
      </c>
      <c r="C55" s="9">
        <v>2.6</v>
      </c>
      <c r="D55" s="9">
        <v>79.333333333333329</v>
      </c>
      <c r="E55" s="9">
        <v>19.966666666666669</v>
      </c>
      <c r="F55" s="9">
        <v>1996</v>
      </c>
      <c r="G55" s="13">
        <v>1319.09384098839</v>
      </c>
      <c r="K55" s="13">
        <v>1319.09384098839</v>
      </c>
      <c r="M55" s="34">
        <v>3012.9321085134302</v>
      </c>
      <c r="N55" s="5"/>
      <c r="O55" s="5"/>
      <c r="P55" s="5"/>
      <c r="Q55" s="5"/>
    </row>
    <row r="56" spans="1:17" x14ac:dyDescent="0.25">
      <c r="A56" s="10">
        <v>43941</v>
      </c>
      <c r="B56" s="9" t="s">
        <v>21</v>
      </c>
      <c r="C56" s="9">
        <v>4.4000000000000004</v>
      </c>
      <c r="D56" s="9">
        <v>77.766666666666666</v>
      </c>
      <c r="E56" s="9">
        <v>20.033333333333331</v>
      </c>
      <c r="F56" s="9">
        <v>2089</v>
      </c>
      <c r="G56" s="13">
        <v>1375.5864267366201</v>
      </c>
      <c r="K56" s="13">
        <v>1375.5864267366201</v>
      </c>
      <c r="M56" s="34">
        <v>3183.06997648787</v>
      </c>
      <c r="N56" s="5"/>
      <c r="O56" s="5"/>
      <c r="P56" s="5"/>
      <c r="Q56" s="5"/>
    </row>
    <row r="57" spans="1:17" x14ac:dyDescent="0.25">
      <c r="A57" s="10">
        <v>43942</v>
      </c>
      <c r="B57" s="9" t="s">
        <v>21</v>
      </c>
      <c r="C57" s="9">
        <v>4.166666666666667</v>
      </c>
      <c r="D57" s="9">
        <v>79.833333333333329</v>
      </c>
      <c r="E57" s="9">
        <v>19.833333333333329</v>
      </c>
      <c r="F57" s="9">
        <v>2336</v>
      </c>
      <c r="G57" s="13">
        <v>1502.79241560582</v>
      </c>
      <c r="K57" s="13">
        <v>1502.79241560582</v>
      </c>
      <c r="M57" s="34">
        <v>3395.5550985088398</v>
      </c>
      <c r="N57" s="5"/>
      <c r="O57" s="5"/>
      <c r="P57" s="5"/>
      <c r="Q57" s="5"/>
    </row>
    <row r="58" spans="1:17" x14ac:dyDescent="0.25">
      <c r="A58" s="10">
        <v>43943</v>
      </c>
      <c r="B58" s="9" t="s">
        <v>21</v>
      </c>
      <c r="C58" s="9">
        <v>6.3666666666666671</v>
      </c>
      <c r="D58" s="9">
        <v>81.100000000000009</v>
      </c>
      <c r="E58" s="9">
        <v>20</v>
      </c>
      <c r="F58" s="9">
        <v>2678</v>
      </c>
      <c r="G58" s="13">
        <v>1543.1923030432999</v>
      </c>
      <c r="K58" s="13">
        <v>1543.1923030432999</v>
      </c>
      <c r="M58" s="34">
        <v>3583.7184138432399</v>
      </c>
      <c r="N58" s="5"/>
      <c r="O58" s="5"/>
      <c r="P58" s="5"/>
      <c r="Q58" s="5"/>
    </row>
    <row r="59" spans="1:17" x14ac:dyDescent="0.25">
      <c r="A59" s="10">
        <v>43944</v>
      </c>
      <c r="B59" s="9" t="s">
        <v>21</v>
      </c>
      <c r="C59" s="9">
        <v>6.6333333333333329</v>
      </c>
      <c r="D59" s="9">
        <v>81.5</v>
      </c>
      <c r="E59" s="9">
        <v>20.2</v>
      </c>
      <c r="F59" s="9">
        <v>4279</v>
      </c>
      <c r="G59" s="13">
        <v>1657.7315931406099</v>
      </c>
      <c r="K59" s="13">
        <v>1657.7315931406099</v>
      </c>
      <c r="M59" s="34">
        <v>3831.1422029167202</v>
      </c>
      <c r="N59" s="5"/>
      <c r="O59" s="5"/>
      <c r="P59" s="5"/>
      <c r="Q59" s="5"/>
    </row>
    <row r="60" spans="1:17" x14ac:dyDescent="0.25">
      <c r="A60" s="10">
        <v>43945</v>
      </c>
      <c r="B60" s="9" t="s">
        <v>21</v>
      </c>
      <c r="C60" s="9">
        <v>6.5666666666666664</v>
      </c>
      <c r="D60" s="9">
        <v>79</v>
      </c>
      <c r="E60" s="9">
        <v>20.9</v>
      </c>
      <c r="F60" s="9">
        <v>4007</v>
      </c>
      <c r="G60" s="13">
        <v>1795.6410916518801</v>
      </c>
      <c r="K60" s="13">
        <v>1795.6410916518801</v>
      </c>
      <c r="M60" s="34">
        <v>4052.2874346073199</v>
      </c>
      <c r="N60" s="5"/>
      <c r="O60" s="5"/>
      <c r="P60" s="5"/>
      <c r="Q60" s="5"/>
    </row>
    <row r="61" spans="1:17" x14ac:dyDescent="0.25">
      <c r="A61" s="10">
        <v>43946</v>
      </c>
      <c r="B61" s="9" t="s">
        <v>21</v>
      </c>
      <c r="C61" s="9">
        <v>6.666666666666667</v>
      </c>
      <c r="D61" s="9">
        <v>75.966666666666654</v>
      </c>
      <c r="E61" s="9">
        <v>20.866666666666671</v>
      </c>
      <c r="F61" s="9">
        <v>5281</v>
      </c>
      <c r="G61" s="13">
        <v>1936.67510147896</v>
      </c>
      <c r="K61" s="13">
        <v>1936.67510147896</v>
      </c>
      <c r="M61" s="34">
        <v>4286.2037016167396</v>
      </c>
      <c r="N61" s="5"/>
      <c r="O61" s="5"/>
      <c r="P61" s="5"/>
      <c r="Q61" s="5"/>
    </row>
    <row r="62" spans="1:17" x14ac:dyDescent="0.25">
      <c r="A62" s="10">
        <v>43947</v>
      </c>
      <c r="B62" s="9" t="s">
        <v>21</v>
      </c>
      <c r="C62" s="9">
        <v>5.9333333333333327</v>
      </c>
      <c r="D62" s="9">
        <v>77.166666666666671</v>
      </c>
      <c r="E62" s="9">
        <v>21</v>
      </c>
      <c r="F62" s="9">
        <v>3776</v>
      </c>
      <c r="G62" s="13">
        <v>2134.8548495617802</v>
      </c>
      <c r="K62" s="13">
        <v>2134.8548495617802</v>
      </c>
      <c r="M62" s="34">
        <v>4536.9470910310501</v>
      </c>
      <c r="N62" s="5"/>
      <c r="O62" s="5"/>
      <c r="P62" s="5"/>
      <c r="Q62" s="5"/>
    </row>
    <row r="63" spans="1:17" x14ac:dyDescent="0.25">
      <c r="A63" s="10">
        <v>43948</v>
      </c>
      <c r="B63" s="9" t="s">
        <v>21</v>
      </c>
      <c r="C63" s="9">
        <v>5.3</v>
      </c>
      <c r="D63" s="9">
        <v>79.5</v>
      </c>
      <c r="E63" s="9">
        <v>19.5</v>
      </c>
      <c r="F63" s="9">
        <v>4346</v>
      </c>
      <c r="G63" s="13">
        <v>2349.8602147950801</v>
      </c>
      <c r="K63" s="13">
        <v>2349.8602147950801</v>
      </c>
      <c r="M63" s="34">
        <v>4783.1403021217002</v>
      </c>
      <c r="N63" s="5"/>
      <c r="O63" s="5"/>
      <c r="P63" s="5"/>
      <c r="Q63" s="5"/>
    </row>
    <row r="64" spans="1:17" x14ac:dyDescent="0.25">
      <c r="A64" s="10">
        <v>43949</v>
      </c>
      <c r="B64" s="9" t="s">
        <v>21</v>
      </c>
      <c r="C64" s="9">
        <v>7.7333333333333334</v>
      </c>
      <c r="D64" s="9">
        <v>80.766666666666666</v>
      </c>
      <c r="E64" s="9">
        <v>19.666666666666671</v>
      </c>
      <c r="F64" s="9">
        <v>5789</v>
      </c>
      <c r="G64" s="13">
        <v>2388.2203643074299</v>
      </c>
      <c r="K64" s="13">
        <v>2388.2203643074299</v>
      </c>
      <c r="M64" s="34">
        <v>5047.3770952805498</v>
      </c>
      <c r="N64" s="5"/>
      <c r="O64" s="5"/>
      <c r="P64" s="5"/>
      <c r="Q64" s="5"/>
    </row>
    <row r="65" spans="1:17" x14ac:dyDescent="0.25">
      <c r="A65" s="10">
        <v>43950</v>
      </c>
      <c r="B65" s="9" t="s">
        <v>21</v>
      </c>
      <c r="C65" s="9">
        <v>8.2000000000000011</v>
      </c>
      <c r="D65" s="9">
        <v>79.333333333333329</v>
      </c>
      <c r="E65" s="9">
        <v>19.2</v>
      </c>
      <c r="F65" s="9">
        <v>6450</v>
      </c>
      <c r="G65" s="13">
        <v>2543.65076445047</v>
      </c>
      <c r="K65" s="13">
        <v>2543.65076445047</v>
      </c>
      <c r="M65" s="34">
        <v>5399.8080986189498</v>
      </c>
      <c r="N65" s="5"/>
      <c r="O65" s="5"/>
      <c r="P65" s="5"/>
      <c r="Q65" s="5"/>
    </row>
    <row r="66" spans="1:17" x14ac:dyDescent="0.25">
      <c r="A66" s="10">
        <v>43951</v>
      </c>
      <c r="B66" s="9" t="s">
        <v>21</v>
      </c>
      <c r="C66" s="9">
        <v>13.7</v>
      </c>
      <c r="D66" s="9">
        <v>76</v>
      </c>
      <c r="E66" s="9">
        <v>20.666666666666671</v>
      </c>
      <c r="F66" s="9">
        <v>7502</v>
      </c>
      <c r="G66" s="13">
        <v>2322.7746967324301</v>
      </c>
      <c r="K66" s="13">
        <v>2322.7746967324301</v>
      </c>
      <c r="M66" s="34">
        <v>5713.1540484364104</v>
      </c>
      <c r="N66" s="5"/>
      <c r="O66" s="5"/>
      <c r="P66" s="5"/>
      <c r="Q66" s="5"/>
    </row>
    <row r="67" spans="1:17" x14ac:dyDescent="0.25">
      <c r="A67" s="10">
        <v>43952</v>
      </c>
      <c r="B67" s="9" t="s">
        <v>21</v>
      </c>
      <c r="C67" s="9">
        <v>11.25</v>
      </c>
      <c r="D67" s="9">
        <v>84</v>
      </c>
      <c r="E67" s="9">
        <v>21</v>
      </c>
      <c r="F67" s="9">
        <v>5015</v>
      </c>
      <c r="G67" s="13">
        <v>2476.0329461711899</v>
      </c>
      <c r="H67" s="9"/>
      <c r="K67" s="13">
        <v>2476.0329461711899</v>
      </c>
      <c r="M67" s="34">
        <v>6191.8983793513898</v>
      </c>
      <c r="N67" s="5"/>
      <c r="O67" s="5"/>
      <c r="P67" s="5"/>
      <c r="Q67" s="5"/>
    </row>
    <row r="68" spans="1:17" x14ac:dyDescent="0.25">
      <c r="A68" s="10">
        <v>43953</v>
      </c>
      <c r="B68" s="9" t="s">
        <v>21</v>
      </c>
      <c r="C68" s="9">
        <v>5.5666666666666664</v>
      </c>
      <c r="D68" s="9">
        <v>83.166666666666671</v>
      </c>
      <c r="E68" s="9">
        <v>20.666666666666671</v>
      </c>
      <c r="F68" s="9">
        <v>4898</v>
      </c>
      <c r="G68" s="13">
        <v>2851.4818136365402</v>
      </c>
      <c r="H68" s="9"/>
      <c r="K68" s="13">
        <v>2851.4818136365402</v>
      </c>
      <c r="M68" s="34">
        <v>6526.3105912655201</v>
      </c>
      <c r="N68" s="5"/>
      <c r="O68" s="5"/>
      <c r="P68" s="5"/>
      <c r="Q68" s="5"/>
    </row>
    <row r="69" spans="1:17" x14ac:dyDescent="0.25">
      <c r="A69" s="10">
        <v>43954</v>
      </c>
      <c r="B69" s="9" t="s">
        <v>21</v>
      </c>
      <c r="C69" s="9">
        <v>2.166666666666667</v>
      </c>
      <c r="D69" s="9">
        <v>76.2</v>
      </c>
      <c r="E69" s="9">
        <v>18.5</v>
      </c>
      <c r="F69" s="9">
        <v>4726</v>
      </c>
      <c r="G69" s="13">
        <v>3581.7748069690501</v>
      </c>
      <c r="H69" s="9"/>
      <c r="K69" s="13">
        <v>3581.7748069690501</v>
      </c>
      <c r="M69" s="34">
        <v>6819.6609546517402</v>
      </c>
      <c r="N69" s="5"/>
      <c r="O69" s="5"/>
      <c r="P69" s="5"/>
      <c r="Q69" s="5"/>
    </row>
    <row r="70" spans="1:17" x14ac:dyDescent="0.25">
      <c r="A70" s="10">
        <v>43955</v>
      </c>
      <c r="B70" s="9" t="s">
        <v>21</v>
      </c>
      <c r="C70" s="9">
        <v>5.7666666666666657</v>
      </c>
      <c r="D70" s="9">
        <v>78.566666666666663</v>
      </c>
      <c r="E70" s="9">
        <v>18.399999999999999</v>
      </c>
      <c r="F70" s="9">
        <v>6794</v>
      </c>
      <c r="G70" s="13">
        <v>4222.7863161940404</v>
      </c>
      <c r="H70" s="9"/>
      <c r="K70" s="13">
        <v>4222.7863161940404</v>
      </c>
      <c r="M70" s="34">
        <v>7024.1258965356201</v>
      </c>
      <c r="N70" s="5"/>
      <c r="O70" s="5"/>
      <c r="P70" s="5"/>
      <c r="Q70" s="5"/>
    </row>
    <row r="71" spans="1:17" x14ac:dyDescent="0.25">
      <c r="A71" s="10">
        <v>43956</v>
      </c>
      <c r="B71" s="9" t="s">
        <v>21</v>
      </c>
      <c r="C71" s="9">
        <v>9.7333333333333325</v>
      </c>
      <c r="D71" s="9">
        <v>65.666666666666671</v>
      </c>
      <c r="E71" s="9">
        <v>20.333333333333329</v>
      </c>
      <c r="F71" s="9">
        <v>6835</v>
      </c>
      <c r="G71" s="13">
        <v>4212.1602414064</v>
      </c>
      <c r="H71" s="9"/>
      <c r="K71" s="13">
        <v>4212.1602414064</v>
      </c>
      <c r="M71" s="34">
        <v>7327.5444208015697</v>
      </c>
      <c r="N71" s="5"/>
      <c r="O71" s="5"/>
      <c r="P71" s="5"/>
      <c r="Q71" s="5"/>
    </row>
    <row r="72" spans="1:17" x14ac:dyDescent="0.25">
      <c r="A72" s="10">
        <v>43957</v>
      </c>
      <c r="B72" s="9" t="s">
        <v>21</v>
      </c>
      <c r="C72" s="9">
        <v>10.06666666666667</v>
      </c>
      <c r="D72" s="9">
        <v>70.5</v>
      </c>
      <c r="E72" s="9">
        <v>20.166666666666671</v>
      </c>
      <c r="F72" s="9">
        <v>11156</v>
      </c>
      <c r="G72" s="13">
        <v>4091.4047408256001</v>
      </c>
      <c r="H72" s="9"/>
      <c r="K72" s="13">
        <v>4091.4047408256001</v>
      </c>
      <c r="M72" s="34">
        <v>7875.9147858951501</v>
      </c>
      <c r="N72" s="5"/>
      <c r="O72" s="5"/>
      <c r="P72" s="5"/>
      <c r="Q72" s="5"/>
    </row>
    <row r="73" spans="1:17" x14ac:dyDescent="0.25">
      <c r="A73" s="10">
        <v>43958</v>
      </c>
      <c r="B73" s="9" t="s">
        <v>21</v>
      </c>
      <c r="C73" s="9">
        <v>5.166666666666667</v>
      </c>
      <c r="D73" s="9">
        <v>83.86666666666666</v>
      </c>
      <c r="E73" s="9">
        <v>16.733333333333331</v>
      </c>
      <c r="F73" s="9">
        <v>9162</v>
      </c>
      <c r="G73" s="13">
        <v>4353.9472824983804</v>
      </c>
      <c r="H73" s="9"/>
      <c r="K73" s="13">
        <v>4353.9472824983804</v>
      </c>
      <c r="M73" s="34">
        <v>8436.6710828765699</v>
      </c>
      <c r="N73" s="5"/>
      <c r="O73" s="5"/>
      <c r="P73" s="5"/>
      <c r="Q73" s="5"/>
    </row>
    <row r="74" spans="1:17" x14ac:dyDescent="0.25">
      <c r="A74" s="10">
        <v>43959</v>
      </c>
      <c r="B74" s="9" t="s">
        <v>21</v>
      </c>
      <c r="C74" s="9">
        <v>5.7333333333333334</v>
      </c>
      <c r="D74" s="9">
        <v>80.666666666666671</v>
      </c>
      <c r="E74" s="9">
        <v>17.033333333333331</v>
      </c>
      <c r="F74" s="9">
        <v>11121</v>
      </c>
      <c r="G74" s="13">
        <v>5346.8113036510504</v>
      </c>
      <c r="H74" s="9"/>
      <c r="K74" s="13">
        <v>5346.8113036510504</v>
      </c>
      <c r="M74" s="34">
        <v>8889.7941177922894</v>
      </c>
      <c r="N74" s="5"/>
      <c r="O74" s="5"/>
      <c r="P74" s="5"/>
      <c r="Q74" s="5"/>
    </row>
    <row r="75" spans="1:17" x14ac:dyDescent="0.25">
      <c r="A75" s="10">
        <v>43960</v>
      </c>
      <c r="B75" s="9" t="s">
        <v>21</v>
      </c>
      <c r="C75" s="9">
        <v>5.7666666666666666</v>
      </c>
      <c r="D75" s="9">
        <v>79.5</v>
      </c>
      <c r="E75" s="9">
        <v>16.833333333333329</v>
      </c>
      <c r="F75" s="9">
        <v>9167</v>
      </c>
      <c r="G75" s="13">
        <v>5714.1327543492998</v>
      </c>
      <c r="H75" s="9"/>
      <c r="K75" s="13">
        <v>5714.1327543492998</v>
      </c>
      <c r="M75" s="34">
        <v>9154.8751148796091</v>
      </c>
      <c r="N75" s="5"/>
      <c r="O75" s="5"/>
      <c r="P75" s="5"/>
      <c r="Q75" s="5"/>
    </row>
    <row r="76" spans="1:17" x14ac:dyDescent="0.25">
      <c r="A76" s="10">
        <v>43961</v>
      </c>
      <c r="B76" s="9" t="s">
        <v>21</v>
      </c>
      <c r="C76" s="9">
        <v>5.4333333333333336</v>
      </c>
      <c r="D76" s="9">
        <v>77</v>
      </c>
      <c r="E76" s="9">
        <v>17.333333333333329</v>
      </c>
      <c r="F76" s="9">
        <v>6638</v>
      </c>
      <c r="G76" s="13">
        <v>6184.2975749474999</v>
      </c>
      <c r="H76" s="9"/>
      <c r="K76" s="13">
        <v>6184.2975749474999</v>
      </c>
      <c r="M76" s="34">
        <v>9697.6867337344902</v>
      </c>
      <c r="N76" s="5"/>
      <c r="O76" s="5"/>
      <c r="P76" s="5"/>
      <c r="Q76" s="5"/>
    </row>
    <row r="77" spans="1:17" x14ac:dyDescent="0.25">
      <c r="A77" s="10">
        <v>43962</v>
      </c>
      <c r="B77" s="9" t="s">
        <v>21</v>
      </c>
      <c r="C77" s="9">
        <v>8.9666666666666668</v>
      </c>
      <c r="D77" s="9">
        <v>76</v>
      </c>
      <c r="E77" s="9">
        <v>18.2</v>
      </c>
      <c r="F77" s="9">
        <v>6895</v>
      </c>
      <c r="G77" s="13">
        <v>6756.61786257315</v>
      </c>
      <c r="H77" s="9"/>
      <c r="K77" s="13">
        <v>6756.61786257315</v>
      </c>
      <c r="M77" s="34">
        <v>10196.582367831399</v>
      </c>
      <c r="N77" s="5"/>
      <c r="O77" s="5"/>
      <c r="P77" s="5"/>
      <c r="Q77" s="5"/>
    </row>
    <row r="78" spans="1:17" x14ac:dyDescent="0.25">
      <c r="A78" s="10">
        <v>43963</v>
      </c>
      <c r="B78" s="9" t="s">
        <v>21</v>
      </c>
      <c r="C78" s="9">
        <v>12.866666666666671</v>
      </c>
      <c r="D78" s="9">
        <v>70.399999999999991</v>
      </c>
      <c r="E78" s="9">
        <v>18.7</v>
      </c>
      <c r="F78" s="9">
        <v>8620</v>
      </c>
      <c r="G78" s="13">
        <v>6655.6676063496097</v>
      </c>
      <c r="H78" s="9"/>
      <c r="K78" s="13">
        <v>6655.6676063496097</v>
      </c>
      <c r="M78" s="34">
        <v>10705.976095858199</v>
      </c>
      <c r="N78" s="5"/>
      <c r="O78" s="5"/>
      <c r="P78" s="5"/>
      <c r="Q78" s="5"/>
    </row>
    <row r="79" spans="1:17" x14ac:dyDescent="0.25">
      <c r="A79" s="10">
        <v>43964</v>
      </c>
      <c r="B79" s="9" t="s">
        <v>21</v>
      </c>
      <c r="C79" s="9">
        <v>13.33333333333333</v>
      </c>
      <c r="D79" s="9">
        <v>74.333333333333329</v>
      </c>
      <c r="E79" s="9">
        <v>20.766666666666669</v>
      </c>
      <c r="F79" s="9">
        <v>11923</v>
      </c>
      <c r="G79" s="13">
        <v>6369.9117949906504</v>
      </c>
      <c r="H79" s="9"/>
      <c r="K79" s="13">
        <v>6369.9117949906504</v>
      </c>
      <c r="M79" s="34">
        <v>11434.560867822</v>
      </c>
      <c r="N79" s="5"/>
      <c r="O79" s="5"/>
      <c r="P79" s="5"/>
      <c r="Q79" s="5"/>
    </row>
    <row r="80" spans="1:17" x14ac:dyDescent="0.25">
      <c r="A80" s="10">
        <v>43965</v>
      </c>
      <c r="B80" s="9" t="s">
        <v>21</v>
      </c>
      <c r="C80" s="9">
        <v>8.7000000000000011</v>
      </c>
      <c r="D80" s="9">
        <v>83.666666666666671</v>
      </c>
      <c r="E80" s="9">
        <v>20.13333333333334</v>
      </c>
      <c r="F80" s="9">
        <v>13028</v>
      </c>
      <c r="G80" s="13">
        <v>6700.3594752927202</v>
      </c>
      <c r="H80" s="9"/>
      <c r="K80" s="13">
        <v>6700.3594752927202</v>
      </c>
      <c r="M80" s="34">
        <v>12195.0592297483</v>
      </c>
      <c r="N80" s="5"/>
      <c r="O80" s="5"/>
      <c r="P80" s="5"/>
      <c r="Q80" s="5"/>
    </row>
    <row r="81" spans="1:17" x14ac:dyDescent="0.25">
      <c r="A81" s="10">
        <v>43966</v>
      </c>
      <c r="B81" s="9" t="s">
        <v>21</v>
      </c>
      <c r="C81" s="9">
        <v>5.5</v>
      </c>
      <c r="D81" s="9">
        <v>85.866666666666674</v>
      </c>
      <c r="E81" s="9">
        <v>18.366666666666671</v>
      </c>
      <c r="F81" s="9">
        <v>17126</v>
      </c>
      <c r="G81" s="13">
        <v>8221.0119642107293</v>
      </c>
      <c r="H81" s="9"/>
      <c r="K81" s="13">
        <v>8221.0119642107293</v>
      </c>
      <c r="M81" s="34">
        <v>12796.622779522701</v>
      </c>
      <c r="N81" s="5"/>
      <c r="O81" s="5"/>
      <c r="P81" s="5"/>
      <c r="Q81" s="5"/>
    </row>
    <row r="82" spans="1:17" x14ac:dyDescent="0.25">
      <c r="A82" s="10">
        <v>43967</v>
      </c>
      <c r="B82" s="9" t="s">
        <v>21</v>
      </c>
      <c r="C82" s="9">
        <v>5.8666666666666671</v>
      </c>
      <c r="D82" s="9">
        <v>85.766666666666652</v>
      </c>
      <c r="E82" s="9">
        <v>17.7</v>
      </c>
      <c r="F82" s="9">
        <v>13220</v>
      </c>
      <c r="G82" s="13">
        <v>9650.54670004328</v>
      </c>
      <c r="H82" s="9"/>
      <c r="K82" s="13">
        <v>9650.54670004328</v>
      </c>
      <c r="M82" s="34">
        <v>13122.5863074112</v>
      </c>
      <c r="N82" s="5"/>
      <c r="O82" s="5"/>
      <c r="P82" s="5"/>
      <c r="Q82" s="5"/>
    </row>
    <row r="83" spans="1:17" x14ac:dyDescent="0.25">
      <c r="A83" s="10">
        <v>43968</v>
      </c>
      <c r="B83" s="9" t="s">
        <v>21</v>
      </c>
      <c r="C83" s="9">
        <v>7.7666666666666657</v>
      </c>
      <c r="D83" s="9">
        <v>87.733333333333334</v>
      </c>
      <c r="E83" s="9">
        <v>17.333333333333329</v>
      </c>
      <c r="F83" s="9">
        <v>7569</v>
      </c>
      <c r="G83" s="13">
        <v>10359.424393801601</v>
      </c>
      <c r="H83" s="9"/>
      <c r="K83" s="13">
        <v>10359.424393801601</v>
      </c>
      <c r="M83" s="34">
        <v>13576.8721236203</v>
      </c>
      <c r="N83" s="5"/>
      <c r="O83" s="5"/>
      <c r="P83" s="5"/>
      <c r="Q83" s="5"/>
    </row>
    <row r="84" spans="1:17" x14ac:dyDescent="0.25">
      <c r="A84" s="10">
        <v>43969</v>
      </c>
      <c r="B84" s="9" t="s">
        <v>21</v>
      </c>
      <c r="C84" s="9">
        <v>9.7666666666666657</v>
      </c>
      <c r="D84" s="9">
        <v>89.600000000000009</v>
      </c>
      <c r="E84" s="9">
        <v>17.966666666666669</v>
      </c>
      <c r="F84" s="9">
        <v>14288</v>
      </c>
      <c r="G84" s="13">
        <v>10662.3692532566</v>
      </c>
      <c r="H84" s="9"/>
      <c r="K84" s="13">
        <v>10662.3692532566</v>
      </c>
      <c r="M84" s="34">
        <v>14252.5963894671</v>
      </c>
      <c r="N84" s="5"/>
      <c r="O84" s="5"/>
      <c r="P84" s="5"/>
      <c r="Q84" s="5"/>
    </row>
    <row r="85" spans="1:17" x14ac:dyDescent="0.25">
      <c r="A85" s="10">
        <v>43970</v>
      </c>
      <c r="B85" s="9" t="s">
        <v>21</v>
      </c>
      <c r="C85" s="9">
        <v>6.7</v>
      </c>
      <c r="D85" s="9">
        <v>88.333333333333329</v>
      </c>
      <c r="E85" s="9">
        <v>18.866666666666671</v>
      </c>
      <c r="F85" s="9">
        <v>16517</v>
      </c>
      <c r="G85" s="13">
        <v>10871.182396685699</v>
      </c>
      <c r="H85" s="9"/>
      <c r="K85" s="13">
        <v>10871.182396685699</v>
      </c>
      <c r="M85" s="34">
        <v>15019.1952477914</v>
      </c>
      <c r="N85" s="5"/>
      <c r="O85" s="5"/>
      <c r="P85" s="5"/>
      <c r="Q85" s="5"/>
    </row>
    <row r="86" spans="1:17" x14ac:dyDescent="0.25">
      <c r="A86" s="10">
        <v>43971</v>
      </c>
      <c r="B86" s="9" t="s">
        <v>21</v>
      </c>
      <c r="C86" s="9">
        <v>7.8666666666666671</v>
      </c>
      <c r="D86" s="9">
        <v>87.866666666666674</v>
      </c>
      <c r="E86" s="9">
        <v>19.06666666666667</v>
      </c>
      <c r="F86" s="9">
        <v>19694</v>
      </c>
      <c r="G86" s="13">
        <v>12721.585681852601</v>
      </c>
      <c r="H86" s="9"/>
      <c r="K86" s="13">
        <v>12721.585681852601</v>
      </c>
      <c r="M86" s="34">
        <v>15808.368875059899</v>
      </c>
      <c r="N86" s="5"/>
      <c r="O86" s="5"/>
      <c r="P86" s="5"/>
      <c r="Q86" s="5"/>
    </row>
    <row r="87" spans="1:17" x14ac:dyDescent="0.25">
      <c r="A87" s="10">
        <v>43972</v>
      </c>
      <c r="B87" s="9" t="s">
        <v>21</v>
      </c>
      <c r="C87" s="9">
        <v>8.9333333333333336</v>
      </c>
      <c r="D87" s="9">
        <v>80.2</v>
      </c>
      <c r="E87" s="9">
        <v>19.133333333333329</v>
      </c>
      <c r="F87" s="9">
        <v>18508</v>
      </c>
      <c r="G87" s="13">
        <v>13325.672461996601</v>
      </c>
      <c r="H87" s="9"/>
      <c r="K87" s="13">
        <v>13325.672461996601</v>
      </c>
      <c r="M87" s="34">
        <v>16234.224990143101</v>
      </c>
      <c r="N87" s="5"/>
      <c r="O87" s="5"/>
      <c r="P87" s="5"/>
      <c r="Q87" s="5"/>
    </row>
    <row r="88" spans="1:17" x14ac:dyDescent="0.25">
      <c r="A88" s="10">
        <v>43973</v>
      </c>
      <c r="B88" s="9" t="s">
        <v>21</v>
      </c>
      <c r="C88" s="9">
        <v>8.2333333333333325</v>
      </c>
      <c r="D88" s="9">
        <v>68.5</v>
      </c>
      <c r="E88" s="9">
        <v>22</v>
      </c>
      <c r="F88" s="9">
        <v>20803</v>
      </c>
      <c r="G88" s="13">
        <v>13951.0529075511</v>
      </c>
      <c r="H88" s="9"/>
      <c r="K88" s="13">
        <v>13951.0529075511</v>
      </c>
      <c r="M88" s="34">
        <v>17042.5950476008</v>
      </c>
      <c r="N88" s="5"/>
      <c r="O88" s="5"/>
      <c r="P88" s="5"/>
      <c r="Q88" s="5"/>
    </row>
    <row r="89" spans="1:17" x14ac:dyDescent="0.25">
      <c r="A89" s="10">
        <v>43974</v>
      </c>
      <c r="B89" s="9" t="s">
        <v>21</v>
      </c>
      <c r="C89" s="9">
        <v>4.6333333333333337</v>
      </c>
      <c r="D89" s="9">
        <v>79.233333333333334</v>
      </c>
      <c r="E89" s="9">
        <v>22</v>
      </c>
      <c r="F89" s="9">
        <v>16508</v>
      </c>
      <c r="G89" s="13">
        <v>15313.5660423347</v>
      </c>
      <c r="H89" s="9"/>
      <c r="K89" s="13">
        <v>15313.5660423347</v>
      </c>
      <c r="M89" s="34">
        <v>17805.412247865101</v>
      </c>
      <c r="N89" s="5"/>
      <c r="O89" s="5"/>
      <c r="P89" s="5"/>
      <c r="Q89" s="5"/>
    </row>
    <row r="90" spans="1:17" x14ac:dyDescent="0.25">
      <c r="A90" s="10">
        <v>43975</v>
      </c>
      <c r="B90" s="9" t="s">
        <v>21</v>
      </c>
      <c r="C90" s="9">
        <v>3.166666666666667</v>
      </c>
      <c r="D90" s="9">
        <v>77</v>
      </c>
      <c r="E90" s="9">
        <v>17.666666666666671</v>
      </c>
      <c r="F90" s="9">
        <v>15813</v>
      </c>
      <c r="G90" s="13">
        <v>18157.560114122502</v>
      </c>
      <c r="H90" s="9"/>
      <c r="K90" s="13">
        <v>18157.560114122502</v>
      </c>
      <c r="M90" s="34">
        <v>18438.366591502399</v>
      </c>
      <c r="N90" s="5"/>
      <c r="O90" s="5"/>
      <c r="P90" s="5"/>
      <c r="Q90" s="5"/>
    </row>
    <row r="91" spans="1:17" x14ac:dyDescent="0.25">
      <c r="A91" s="10">
        <v>43976</v>
      </c>
      <c r="B91" s="9" t="s">
        <v>21</v>
      </c>
      <c r="C91" s="9">
        <v>4.4666666666666668</v>
      </c>
      <c r="D91" s="9">
        <v>70.466666666666669</v>
      </c>
      <c r="E91" s="9">
        <v>16.399999999999999</v>
      </c>
      <c r="F91" s="9">
        <v>11687</v>
      </c>
      <c r="G91" s="13">
        <v>20442.697007394199</v>
      </c>
      <c r="H91" s="9"/>
      <c r="K91" s="13">
        <v>20442.697007394199</v>
      </c>
      <c r="M91" s="34">
        <v>18832.1956656619</v>
      </c>
      <c r="N91" s="5"/>
      <c r="O91" s="5"/>
      <c r="P91" s="5"/>
      <c r="Q91" s="5"/>
    </row>
    <row r="92" spans="1:17" x14ac:dyDescent="0.25">
      <c r="A92" s="10">
        <v>43977</v>
      </c>
      <c r="B92" s="9" t="s">
        <v>21</v>
      </c>
      <c r="C92" s="9">
        <v>6.8</v>
      </c>
      <c r="D92" s="9">
        <v>67.5</v>
      </c>
      <c r="E92" s="9">
        <v>16.233333333333331</v>
      </c>
      <c r="F92" s="9">
        <v>16324</v>
      </c>
      <c r="G92" s="13">
        <v>21552.174726449401</v>
      </c>
      <c r="H92" s="9"/>
      <c r="K92" s="13">
        <v>21552.174726449401</v>
      </c>
      <c r="M92" s="34">
        <v>19446.773242835701</v>
      </c>
      <c r="N92" s="5"/>
      <c r="O92" s="5"/>
      <c r="P92" s="5"/>
      <c r="Q92" s="5"/>
    </row>
    <row r="93" spans="1:17" x14ac:dyDescent="0.25">
      <c r="A93" s="10">
        <v>43978</v>
      </c>
      <c r="B93" s="9" t="s">
        <v>21</v>
      </c>
      <c r="C93" s="9">
        <v>11.33333333333333</v>
      </c>
      <c r="D93" s="9">
        <v>69.566666666666663</v>
      </c>
      <c r="E93" s="9">
        <v>14.9</v>
      </c>
      <c r="F93" s="9">
        <v>20599</v>
      </c>
      <c r="G93" s="13">
        <v>22030.071854313101</v>
      </c>
      <c r="H93" s="9"/>
      <c r="K93" s="13">
        <v>22030.071854313101</v>
      </c>
      <c r="M93" s="34">
        <v>20282.105509588899</v>
      </c>
      <c r="N93" s="5"/>
      <c r="O93" s="5"/>
      <c r="P93" s="5"/>
      <c r="Q93" s="5"/>
    </row>
    <row r="94" spans="1:17" x14ac:dyDescent="0.25">
      <c r="A94" s="10">
        <v>43979</v>
      </c>
      <c r="B94" s="9" t="s">
        <v>21</v>
      </c>
      <c r="C94" s="9">
        <v>10.53333333333333</v>
      </c>
      <c r="D94" s="9">
        <v>78.966666666666654</v>
      </c>
      <c r="E94" s="9">
        <v>15.7</v>
      </c>
      <c r="F94" s="9">
        <v>26417</v>
      </c>
      <c r="G94" s="13">
        <v>20925.515996715199</v>
      </c>
      <c r="H94" s="9"/>
      <c r="K94" s="13">
        <v>20925.515996715199</v>
      </c>
      <c r="M94" s="34">
        <v>21193.429087325701</v>
      </c>
      <c r="N94" s="5"/>
      <c r="O94" s="5"/>
      <c r="P94" s="5"/>
      <c r="Q94" s="5"/>
    </row>
    <row r="95" spans="1:17" x14ac:dyDescent="0.25">
      <c r="A95" s="10">
        <v>43980</v>
      </c>
      <c r="B95" s="9" t="s">
        <v>21</v>
      </c>
      <c r="C95" s="9">
        <v>12.66666666666667</v>
      </c>
      <c r="D95" s="9">
        <v>86.833333333333329</v>
      </c>
      <c r="E95" s="9">
        <v>15.56666666666667</v>
      </c>
      <c r="F95" s="9">
        <v>26928</v>
      </c>
      <c r="G95" s="13">
        <v>22959.0651065444</v>
      </c>
      <c r="H95" s="9"/>
      <c r="K95" s="13">
        <v>22959.0651065444</v>
      </c>
      <c r="M95" s="34">
        <v>22337.254201432799</v>
      </c>
      <c r="N95" s="5"/>
      <c r="O95" s="5"/>
      <c r="P95" s="5"/>
      <c r="Q95" s="5"/>
    </row>
    <row r="96" spans="1:17" x14ac:dyDescent="0.25">
      <c r="A96" s="10">
        <v>43981</v>
      </c>
      <c r="B96" s="9" t="s">
        <v>21</v>
      </c>
      <c r="C96" s="9">
        <v>14.03333333333333</v>
      </c>
      <c r="D96" s="9">
        <v>73.666666666666671</v>
      </c>
      <c r="E96" s="9">
        <v>17.166666666666671</v>
      </c>
      <c r="F96" s="9">
        <v>33274</v>
      </c>
      <c r="G96" s="13">
        <v>23070.047092462999</v>
      </c>
      <c r="H96" s="9"/>
      <c r="K96" s="13">
        <v>23070.047092462999</v>
      </c>
      <c r="M96" s="34">
        <v>22913.1639385415</v>
      </c>
      <c r="N96" s="5"/>
      <c r="O96" s="5"/>
      <c r="P96" s="5"/>
      <c r="Q96" s="5"/>
    </row>
    <row r="97" spans="1:17" x14ac:dyDescent="0.25">
      <c r="A97" s="10">
        <v>43982</v>
      </c>
      <c r="B97" s="9" t="s">
        <v>21</v>
      </c>
      <c r="C97" s="9">
        <v>10.16666666666667</v>
      </c>
      <c r="D97" s="9">
        <v>67.666666666666671</v>
      </c>
      <c r="E97" s="9">
        <v>17.533333333333331</v>
      </c>
      <c r="F97" s="9">
        <v>16409</v>
      </c>
      <c r="G97" s="13">
        <v>23575.4414641642</v>
      </c>
      <c r="H97" s="9"/>
      <c r="K97" s="13">
        <v>23575.4414641642</v>
      </c>
      <c r="M97" s="34">
        <v>23876.118284372998</v>
      </c>
      <c r="N97" s="5"/>
      <c r="O97" s="5"/>
      <c r="P97" s="5"/>
      <c r="Q97" s="5"/>
    </row>
    <row r="98" spans="1:17" x14ac:dyDescent="0.25">
      <c r="A98" s="10">
        <v>43983</v>
      </c>
      <c r="B98" s="9" t="s">
        <v>21</v>
      </c>
      <c r="C98" s="9">
        <v>13.233333333333331</v>
      </c>
      <c r="D98" s="9">
        <v>71.099999999999994</v>
      </c>
      <c r="E98" s="9">
        <v>18</v>
      </c>
      <c r="F98" s="9">
        <v>11598</v>
      </c>
      <c r="G98" s="13">
        <v>28333.9216131883</v>
      </c>
      <c r="H98" s="9"/>
      <c r="K98" s="13">
        <v>28333.9216131883</v>
      </c>
      <c r="M98" s="34">
        <v>24711.181668746602</v>
      </c>
      <c r="N98" s="5"/>
      <c r="O98" s="5"/>
      <c r="P98" s="5"/>
      <c r="Q98" s="5"/>
    </row>
    <row r="99" spans="1:17" x14ac:dyDescent="0.25">
      <c r="A99" s="10">
        <v>43984</v>
      </c>
      <c r="B99" s="9" t="s">
        <v>21</v>
      </c>
      <c r="C99" s="9">
        <v>11.46666666666667</v>
      </c>
      <c r="D99" s="9">
        <v>88.3</v>
      </c>
      <c r="E99" s="9">
        <v>18.3</v>
      </c>
      <c r="F99" s="9">
        <v>28936</v>
      </c>
      <c r="G99" s="13">
        <v>27678.2627186955</v>
      </c>
      <c r="H99" s="9"/>
      <c r="K99" s="13">
        <v>27678.2627186955</v>
      </c>
      <c r="M99" s="34">
        <v>24933.449208755599</v>
      </c>
      <c r="O99" s="5"/>
      <c r="P99" s="5"/>
      <c r="Q99" s="5"/>
    </row>
    <row r="100" spans="1:17" x14ac:dyDescent="0.25">
      <c r="A100" s="10">
        <v>43985</v>
      </c>
      <c r="B100" s="9" t="s">
        <v>21</v>
      </c>
      <c r="C100" s="9">
        <v>10.33333333333333</v>
      </c>
      <c r="D100" s="9">
        <v>86.5</v>
      </c>
      <c r="E100" s="9">
        <v>19.06666666666667</v>
      </c>
      <c r="F100" s="9">
        <v>28633</v>
      </c>
      <c r="G100" s="13">
        <v>31217.763618488701</v>
      </c>
      <c r="H100" s="9"/>
      <c r="K100" s="13">
        <v>31217.763618488701</v>
      </c>
      <c r="L100" s="16" t="s">
        <v>40</v>
      </c>
      <c r="M100" s="34">
        <v>26044.5754024868</v>
      </c>
      <c r="N100" s="16" t="s">
        <v>40</v>
      </c>
      <c r="O100" s="5"/>
      <c r="P100" s="5"/>
      <c r="Q100" s="5"/>
    </row>
    <row r="101" spans="1:17" x14ac:dyDescent="0.25">
      <c r="A101" s="10">
        <v>43986</v>
      </c>
      <c r="B101" s="9" t="s">
        <v>21</v>
      </c>
      <c r="C101" s="9">
        <v>8.3666666666666671</v>
      </c>
      <c r="D101" s="9">
        <v>84.666666666666671</v>
      </c>
      <c r="E101" s="9">
        <v>19.8</v>
      </c>
      <c r="F101" s="9">
        <v>30925</v>
      </c>
      <c r="G101" s="13">
        <v>12702.385710455501</v>
      </c>
      <c r="H101" s="9"/>
      <c r="K101" s="13">
        <v>12702.385710455501</v>
      </c>
      <c r="M101" s="34">
        <v>26445.960807526699</v>
      </c>
      <c r="N101" s="5"/>
      <c r="O101" s="5"/>
      <c r="P101" s="5"/>
      <c r="Q101" s="5"/>
    </row>
    <row r="102" spans="1:17" x14ac:dyDescent="0.25">
      <c r="A102" s="10">
        <v>43987</v>
      </c>
      <c r="B102" s="9" t="s">
        <v>21</v>
      </c>
      <c r="C102" s="9">
        <v>9.7999999999999989</v>
      </c>
      <c r="D102" s="9">
        <v>90</v>
      </c>
      <c r="E102" s="9">
        <v>19.533333333333331</v>
      </c>
      <c r="F102" s="9">
        <v>30830</v>
      </c>
      <c r="G102" s="13">
        <v>13231.079358740601</v>
      </c>
      <c r="H102" s="9"/>
      <c r="K102" s="13">
        <v>13231.079358740601</v>
      </c>
      <c r="M102" s="34">
        <v>26849.614478697102</v>
      </c>
      <c r="N102" s="5"/>
      <c r="P102" s="5"/>
      <c r="Q102" s="5"/>
    </row>
    <row r="103" spans="1:17" x14ac:dyDescent="0.25">
      <c r="A103" s="10">
        <v>43988</v>
      </c>
      <c r="B103" s="9" t="s">
        <v>21</v>
      </c>
      <c r="C103" s="9">
        <v>7.9666666666666659</v>
      </c>
      <c r="D103" s="9">
        <v>86.833333333333329</v>
      </c>
      <c r="E103" s="9">
        <v>20.100000000000001</v>
      </c>
      <c r="F103" s="9">
        <v>27075</v>
      </c>
      <c r="G103" s="13">
        <v>13583.1232788497</v>
      </c>
      <c r="H103" s="9"/>
      <c r="K103" s="13">
        <v>13583.1232788497</v>
      </c>
      <c r="M103" s="34">
        <v>26814.507200834199</v>
      </c>
      <c r="P103" s="5"/>
      <c r="Q103" s="5"/>
    </row>
    <row r="104" spans="1:17" x14ac:dyDescent="0.25">
      <c r="A104" s="10">
        <v>43989</v>
      </c>
      <c r="B104" s="9" t="s">
        <v>21</v>
      </c>
      <c r="C104" s="9">
        <v>5.0333333333333341</v>
      </c>
      <c r="D104" s="9">
        <v>85.2</v>
      </c>
      <c r="E104" s="9">
        <v>20.166666666666671</v>
      </c>
      <c r="F104" s="9">
        <v>18912</v>
      </c>
      <c r="G104" s="13">
        <v>13402.4528081769</v>
      </c>
      <c r="H104" s="9"/>
      <c r="K104" s="13">
        <v>13402.4528081769</v>
      </c>
      <c r="M104" s="34">
        <v>27205.1842226757</v>
      </c>
      <c r="P104" s="5"/>
      <c r="Q104" s="5"/>
    </row>
    <row r="105" spans="1:17" x14ac:dyDescent="0.25">
      <c r="A105" s="10">
        <v>43990</v>
      </c>
      <c r="B105" s="9" t="s">
        <v>21</v>
      </c>
      <c r="C105" s="9">
        <v>8.9333333333333318</v>
      </c>
      <c r="D105" s="9">
        <v>84.399999999999991</v>
      </c>
      <c r="E105" s="9">
        <v>20.5</v>
      </c>
      <c r="F105" s="9">
        <v>15654</v>
      </c>
      <c r="G105" s="13">
        <v>12855.6834737681</v>
      </c>
      <c r="H105" s="9"/>
      <c r="K105" s="13">
        <v>12855.6834737681</v>
      </c>
      <c r="M105" s="34">
        <v>27241.1216877839</v>
      </c>
      <c r="P105" s="5"/>
      <c r="Q105" s="5"/>
    </row>
    <row r="106" spans="1:17" x14ac:dyDescent="0.25">
      <c r="A106" s="10">
        <v>43991</v>
      </c>
      <c r="B106" s="9" t="s">
        <v>21</v>
      </c>
      <c r="C106" s="9">
        <v>10.43333333333333</v>
      </c>
      <c r="D106" s="9">
        <v>83.666666666666671</v>
      </c>
      <c r="E106" s="9">
        <v>20.833333333333329</v>
      </c>
      <c r="F106" s="9">
        <v>32091</v>
      </c>
      <c r="G106" s="13">
        <v>14374.0977029571</v>
      </c>
      <c r="H106" s="9"/>
      <c r="K106" s="13">
        <v>14374.0977029571</v>
      </c>
      <c r="M106" s="34">
        <v>27237.668803803801</v>
      </c>
      <c r="P106" s="5"/>
      <c r="Q106" s="5"/>
    </row>
    <row r="107" spans="1:17" x14ac:dyDescent="0.25">
      <c r="A107" s="10">
        <v>43992</v>
      </c>
      <c r="B107" s="9" t="s">
        <v>21</v>
      </c>
      <c r="C107" s="9">
        <v>12.7</v>
      </c>
      <c r="D107" s="9">
        <v>76.566666666666663</v>
      </c>
      <c r="E107" s="9">
        <v>21.9</v>
      </c>
      <c r="F107" s="9">
        <v>32913</v>
      </c>
      <c r="G107" s="13">
        <v>15227.4331320245</v>
      </c>
      <c r="H107" s="9"/>
      <c r="K107" s="13">
        <v>15227.4331320245</v>
      </c>
      <c r="M107" s="34">
        <v>27937.138782728402</v>
      </c>
      <c r="P107" s="5"/>
      <c r="Q107" s="5"/>
    </row>
    <row r="108" spans="1:17" x14ac:dyDescent="0.25">
      <c r="A108" s="10">
        <v>43993</v>
      </c>
      <c r="B108" s="9" t="s">
        <v>21</v>
      </c>
      <c r="C108" s="9">
        <v>10.133333333333329</v>
      </c>
      <c r="D108" s="9">
        <v>69</v>
      </c>
      <c r="E108" s="9">
        <v>22.466666666666669</v>
      </c>
      <c r="F108" s="9">
        <v>30412</v>
      </c>
      <c r="G108" s="13">
        <v>16379.6796717503</v>
      </c>
      <c r="H108" s="9"/>
      <c r="K108" s="13">
        <v>16379.6796717503</v>
      </c>
      <c r="M108" s="34">
        <v>28315.9510757879</v>
      </c>
      <c r="P108" s="5"/>
      <c r="Q108" s="5"/>
    </row>
    <row r="109" spans="1:17" x14ac:dyDescent="0.25">
      <c r="A109" s="10">
        <v>43994</v>
      </c>
      <c r="B109" s="9" t="s">
        <v>21</v>
      </c>
      <c r="C109" s="9">
        <v>13.53333333333333</v>
      </c>
      <c r="D109" s="9">
        <v>78.933333333333337</v>
      </c>
      <c r="E109" s="9">
        <v>21.63333333333334</v>
      </c>
      <c r="F109" s="9">
        <v>25982</v>
      </c>
      <c r="G109" s="13">
        <v>15978.777190165099</v>
      </c>
      <c r="H109" s="9"/>
      <c r="K109" s="13">
        <v>15978.777190165099</v>
      </c>
      <c r="M109" s="34">
        <v>28833.4571082445</v>
      </c>
      <c r="P109" s="5"/>
      <c r="Q109" s="5"/>
    </row>
    <row r="110" spans="1:17" x14ac:dyDescent="0.25">
      <c r="A110" s="10">
        <v>43995</v>
      </c>
      <c r="B110" s="9" t="s">
        <v>21</v>
      </c>
      <c r="C110" s="9">
        <v>10.8</v>
      </c>
      <c r="D110" s="9">
        <v>77.166666666666671</v>
      </c>
      <c r="E110" s="9">
        <v>21.3</v>
      </c>
      <c r="F110" s="9">
        <v>21704</v>
      </c>
      <c r="G110" s="13">
        <v>17581.471740166999</v>
      </c>
      <c r="H110" s="9"/>
      <c r="K110" s="13">
        <v>17581.471740166999</v>
      </c>
      <c r="M110" s="34">
        <v>28840.944655937099</v>
      </c>
      <c r="P110" s="5"/>
      <c r="Q110" s="5"/>
    </row>
    <row r="111" spans="1:17" x14ac:dyDescent="0.25">
      <c r="A111" s="10">
        <v>43996</v>
      </c>
      <c r="B111" s="9" t="s">
        <v>21</v>
      </c>
      <c r="C111" s="9">
        <v>3.6333333333333329</v>
      </c>
      <c r="D111" s="9">
        <v>88.399999999999991</v>
      </c>
      <c r="E111" s="9">
        <v>18.533333333333331</v>
      </c>
      <c r="F111" s="9">
        <v>17110</v>
      </c>
      <c r="G111" s="13">
        <v>17114.951861952701</v>
      </c>
      <c r="H111" s="9"/>
      <c r="K111" s="13">
        <v>17114.951861952701</v>
      </c>
      <c r="M111" s="34">
        <v>29549.0683695074</v>
      </c>
      <c r="P111" s="5"/>
      <c r="Q111" s="5"/>
    </row>
    <row r="112" spans="1:17" x14ac:dyDescent="0.25">
      <c r="A112" s="10">
        <v>43997</v>
      </c>
      <c r="B112" s="9" t="s">
        <v>21</v>
      </c>
      <c r="C112" s="9">
        <v>5.5666666666666664</v>
      </c>
      <c r="D112" s="9">
        <v>86.833333333333329</v>
      </c>
      <c r="E112" s="9">
        <v>18.866666666666671</v>
      </c>
      <c r="F112" s="9">
        <v>20647</v>
      </c>
      <c r="G112" s="13">
        <v>14963.9635587826</v>
      </c>
      <c r="H112" s="9"/>
      <c r="K112" s="13">
        <v>14963.9635587826</v>
      </c>
      <c r="M112" s="34">
        <v>29524.048723053598</v>
      </c>
      <c r="P112" s="5"/>
      <c r="Q112" s="5"/>
    </row>
    <row r="113" spans="1:17" x14ac:dyDescent="0.25">
      <c r="A113" s="10">
        <v>43998</v>
      </c>
      <c r="B113" s="9" t="s">
        <v>21</v>
      </c>
      <c r="C113" s="9">
        <v>6.8</v>
      </c>
      <c r="D113" s="9">
        <v>85.333333333333329</v>
      </c>
      <c r="E113" s="9">
        <v>18.833333333333329</v>
      </c>
      <c r="F113" s="9">
        <v>34918</v>
      </c>
      <c r="G113" s="13">
        <v>16032.0944417796</v>
      </c>
      <c r="H113" s="9"/>
      <c r="K113" s="13">
        <v>16032.0944417796</v>
      </c>
      <c r="M113" s="34">
        <v>29118.763760084901</v>
      </c>
      <c r="P113" s="5"/>
      <c r="Q113" s="5"/>
    </row>
    <row r="114" spans="1:17" x14ac:dyDescent="0.25">
      <c r="A114" s="10">
        <v>43999</v>
      </c>
      <c r="B114" s="9" t="s">
        <v>21</v>
      </c>
      <c r="C114" s="9">
        <v>7.5</v>
      </c>
      <c r="D114" s="9">
        <v>80.600000000000009</v>
      </c>
      <c r="E114" s="9">
        <v>18.666666666666671</v>
      </c>
      <c r="F114" s="9">
        <v>32188</v>
      </c>
      <c r="G114" s="13">
        <v>17587.438957320999</v>
      </c>
      <c r="H114" s="9"/>
      <c r="K114" s="13">
        <v>17587.438957320999</v>
      </c>
      <c r="M114" s="34">
        <v>29759.887626731601</v>
      </c>
      <c r="P114" s="5"/>
      <c r="Q114" s="5"/>
    </row>
    <row r="115" spans="1:17" x14ac:dyDescent="0.25">
      <c r="A115" s="10">
        <v>44000</v>
      </c>
      <c r="B115" s="9" t="s">
        <v>21</v>
      </c>
      <c r="C115" s="9">
        <v>9.1666666666666661</v>
      </c>
      <c r="D115" s="9">
        <v>78.433333333333337</v>
      </c>
      <c r="E115" s="9">
        <v>18.06666666666667</v>
      </c>
      <c r="F115" s="9">
        <v>22765</v>
      </c>
      <c r="G115" s="13">
        <v>18032.572189409799</v>
      </c>
      <c r="H115" s="9"/>
      <c r="K115" s="13">
        <v>18032.572189409799</v>
      </c>
      <c r="M115" s="34">
        <v>30171.116685376299</v>
      </c>
      <c r="P115" s="5"/>
      <c r="Q115" s="5"/>
    </row>
    <row r="116" spans="1:17" x14ac:dyDescent="0.25">
      <c r="A116" s="10">
        <v>44001</v>
      </c>
      <c r="B116" s="9" t="s">
        <v>21</v>
      </c>
      <c r="C116" s="9">
        <v>11.66666666666667</v>
      </c>
      <c r="D116" s="9">
        <v>78.233333333333334</v>
      </c>
      <c r="E116" s="9">
        <v>19.06666666666667</v>
      </c>
      <c r="F116" s="9">
        <v>54771</v>
      </c>
      <c r="G116" s="13">
        <v>19175.8734635455</v>
      </c>
      <c r="H116" s="9"/>
      <c r="K116" s="13">
        <v>19175.8734635455</v>
      </c>
      <c r="M116" s="34">
        <v>30564.740329070301</v>
      </c>
      <c r="P116" s="5"/>
      <c r="Q116" s="5"/>
    </row>
    <row r="117" spans="1:17" x14ac:dyDescent="0.25">
      <c r="A117" s="10">
        <v>44002</v>
      </c>
      <c r="B117" s="9" t="s">
        <v>21</v>
      </c>
      <c r="C117" s="9">
        <v>10.866666666666671</v>
      </c>
      <c r="D117" s="9">
        <v>72.733333333333334</v>
      </c>
      <c r="E117" s="9">
        <v>20</v>
      </c>
      <c r="F117" s="9">
        <v>34666</v>
      </c>
      <c r="G117" s="13">
        <v>20736.640285147299</v>
      </c>
      <c r="H117" s="9"/>
      <c r="K117" s="13">
        <v>20736.640285147299</v>
      </c>
      <c r="M117" s="34">
        <v>31073.2305872201</v>
      </c>
      <c r="P117" s="5"/>
      <c r="Q117" s="5"/>
    </row>
    <row r="118" spans="1:17" x14ac:dyDescent="0.25">
      <c r="A118" s="10">
        <v>44003</v>
      </c>
      <c r="B118" s="9" t="s">
        <v>21</v>
      </c>
      <c r="C118" s="9">
        <v>7.8999999999999986</v>
      </c>
      <c r="D118" s="9">
        <v>74.566666666666663</v>
      </c>
      <c r="E118" s="9">
        <v>20.06666666666667</v>
      </c>
      <c r="F118" s="9">
        <v>15762</v>
      </c>
      <c r="G118" s="13">
        <v>20962.498639404799</v>
      </c>
      <c r="H118" s="9"/>
      <c r="K118" s="13">
        <v>20962.498639404799</v>
      </c>
      <c r="M118" s="34">
        <v>31667.433042158798</v>
      </c>
      <c r="P118" s="5"/>
      <c r="Q118" s="5"/>
    </row>
    <row r="119" spans="1:17" x14ac:dyDescent="0.25">
      <c r="A119" s="10">
        <v>44004</v>
      </c>
      <c r="B119" s="9" t="s">
        <v>21</v>
      </c>
      <c r="C119" s="9">
        <v>12.33333333333333</v>
      </c>
      <c r="D119" s="9">
        <v>72.833333333333329</v>
      </c>
      <c r="E119" s="9">
        <v>19.466666666666669</v>
      </c>
      <c r="F119" s="9">
        <v>23129</v>
      </c>
      <c r="G119" s="13">
        <v>20208.295724359101</v>
      </c>
      <c r="H119" s="9"/>
      <c r="K119" s="13">
        <v>20208.295724359101</v>
      </c>
      <c r="M119" s="34">
        <v>31880.323337604001</v>
      </c>
      <c r="P119" s="5"/>
      <c r="Q119" s="5"/>
    </row>
    <row r="120" spans="1:17" x14ac:dyDescent="0.25">
      <c r="A120" s="10">
        <v>44005</v>
      </c>
      <c r="B120" s="9" t="s">
        <v>21</v>
      </c>
      <c r="C120" s="9">
        <v>13.56666666666667</v>
      </c>
      <c r="D120" s="9">
        <v>70.833333333333329</v>
      </c>
      <c r="E120" s="9">
        <v>18.06666666666667</v>
      </c>
      <c r="F120" s="9">
        <v>39436</v>
      </c>
      <c r="G120" s="13">
        <v>22754.288261771399</v>
      </c>
      <c r="H120" s="9"/>
      <c r="K120" s="13">
        <v>22754.288261771399</v>
      </c>
      <c r="M120" s="34">
        <v>31891.690921903901</v>
      </c>
      <c r="P120" s="5"/>
      <c r="Q120" s="5"/>
    </row>
    <row r="121" spans="1:17" x14ac:dyDescent="0.25">
      <c r="A121" s="10">
        <v>44006</v>
      </c>
      <c r="B121" s="9" t="s">
        <v>21</v>
      </c>
      <c r="C121" s="9">
        <v>12.866666666666671</v>
      </c>
      <c r="D121" s="9">
        <v>65.566666666666663</v>
      </c>
      <c r="E121" s="9">
        <v>19.06666666666667</v>
      </c>
      <c r="F121" s="9">
        <v>42725</v>
      </c>
      <c r="G121" s="13">
        <v>23972.801757363901</v>
      </c>
      <c r="H121" s="9"/>
      <c r="K121" s="13">
        <v>23972.801757363901</v>
      </c>
      <c r="M121" s="34">
        <v>32793.845736480398</v>
      </c>
      <c r="P121" s="5"/>
      <c r="Q121" s="5"/>
    </row>
    <row r="122" spans="1:17" x14ac:dyDescent="0.25">
      <c r="A122" s="10">
        <v>44007</v>
      </c>
      <c r="B122" s="9" t="s">
        <v>21</v>
      </c>
      <c r="C122" s="9">
        <v>12.766666666666669</v>
      </c>
      <c r="D122" s="9">
        <v>68.733333333333334</v>
      </c>
      <c r="E122" s="9">
        <v>21.833333333333329</v>
      </c>
      <c r="F122" s="9">
        <v>39483</v>
      </c>
      <c r="G122" s="13">
        <v>24322.6240666009</v>
      </c>
      <c r="H122" s="9"/>
      <c r="K122" s="13">
        <v>24322.6240666009</v>
      </c>
      <c r="M122" s="34">
        <v>33214.445140258598</v>
      </c>
      <c r="P122" s="5"/>
      <c r="Q122" s="5"/>
    </row>
    <row r="123" spans="1:17" x14ac:dyDescent="0.25">
      <c r="A123" s="10">
        <v>44008</v>
      </c>
      <c r="B123" s="9" t="s">
        <v>21</v>
      </c>
      <c r="C123" s="9">
        <v>8.8666666666666671</v>
      </c>
      <c r="D123" s="9">
        <v>88.333333333333329</v>
      </c>
      <c r="E123" s="9">
        <v>18.666666666666671</v>
      </c>
      <c r="F123" s="9">
        <v>46860</v>
      </c>
      <c r="G123" s="13">
        <v>24962.0694751999</v>
      </c>
      <c r="H123" s="9"/>
      <c r="K123" s="13">
        <v>24962.0694751999</v>
      </c>
      <c r="M123" s="34">
        <v>33465.8065627084</v>
      </c>
      <c r="P123" s="5"/>
      <c r="Q123" s="5"/>
    </row>
    <row r="124" spans="1:17" x14ac:dyDescent="0.25">
      <c r="A124" s="10">
        <v>44009</v>
      </c>
      <c r="B124" s="9" t="s">
        <v>21</v>
      </c>
      <c r="C124" s="9">
        <v>7.1333333333333329</v>
      </c>
      <c r="D124" s="9">
        <v>89.8</v>
      </c>
      <c r="E124" s="9">
        <v>17.5</v>
      </c>
      <c r="F124" s="9">
        <v>38693</v>
      </c>
      <c r="G124" s="13">
        <v>23671.008461782902</v>
      </c>
      <c r="H124" s="9"/>
      <c r="K124" s="13">
        <v>23671.008461782902</v>
      </c>
      <c r="M124" s="34">
        <v>33811.457077856001</v>
      </c>
      <c r="P124" s="5"/>
      <c r="Q124" s="5"/>
    </row>
    <row r="125" spans="1:17" x14ac:dyDescent="0.25">
      <c r="A125" s="10">
        <v>44010</v>
      </c>
      <c r="B125" s="9" t="s">
        <v>21</v>
      </c>
      <c r="C125" s="9">
        <v>3.7999999999999989</v>
      </c>
      <c r="D125" s="9">
        <v>86.533333333333346</v>
      </c>
      <c r="E125" s="9">
        <v>17</v>
      </c>
      <c r="F125" s="9">
        <v>30476</v>
      </c>
      <c r="G125" s="13">
        <v>23377.655911560902</v>
      </c>
      <c r="H125" s="9"/>
      <c r="K125" s="13">
        <v>23377.655911560902</v>
      </c>
      <c r="M125" s="34">
        <v>33677.769887725299</v>
      </c>
      <c r="P125" s="5"/>
      <c r="Q125" s="5"/>
    </row>
    <row r="126" spans="1:17" x14ac:dyDescent="0.25">
      <c r="A126" s="10">
        <v>44011</v>
      </c>
      <c r="B126" s="9" t="s">
        <v>21</v>
      </c>
      <c r="C126" s="9">
        <v>10.16666666666667</v>
      </c>
      <c r="D126" s="9">
        <v>89.166666666666671</v>
      </c>
      <c r="E126" s="9">
        <v>16.333333333333329</v>
      </c>
      <c r="F126" s="9">
        <v>24052</v>
      </c>
      <c r="G126" s="13">
        <v>22169.1706119421</v>
      </c>
      <c r="H126" s="9"/>
      <c r="K126" s="13">
        <v>22169.1706119421</v>
      </c>
      <c r="M126" s="34">
        <v>33877.275033861602</v>
      </c>
      <c r="P126" s="5"/>
      <c r="Q126" s="5"/>
    </row>
    <row r="127" spans="1:17" x14ac:dyDescent="0.25">
      <c r="A127" s="10">
        <v>44012</v>
      </c>
      <c r="B127" s="9" t="s">
        <v>21</v>
      </c>
      <c r="C127" s="9">
        <v>8.5666666666666682</v>
      </c>
      <c r="D127" s="9">
        <v>67.933333333333337</v>
      </c>
      <c r="E127" s="9">
        <v>20.6</v>
      </c>
      <c r="F127" s="9">
        <v>33846</v>
      </c>
      <c r="G127" s="13">
        <v>26192.7021979528</v>
      </c>
      <c r="H127" s="9"/>
      <c r="K127" s="13">
        <v>26192.7021979528</v>
      </c>
      <c r="M127" s="34">
        <v>33832.429547004598</v>
      </c>
      <c r="P127" s="5"/>
      <c r="Q127" s="5"/>
    </row>
    <row r="128" spans="1:17" x14ac:dyDescent="0.25">
      <c r="A128" s="10">
        <v>44013</v>
      </c>
      <c r="B128" s="9" t="s">
        <v>21</v>
      </c>
      <c r="C128" s="9">
        <v>6.666666666666667</v>
      </c>
      <c r="D128" s="9">
        <v>67.899999999999991</v>
      </c>
      <c r="E128" s="9">
        <v>19.8</v>
      </c>
      <c r="F128" s="9">
        <v>46712</v>
      </c>
      <c r="G128" s="13">
        <v>25989.6239555067</v>
      </c>
      <c r="H128" s="9"/>
      <c r="K128" s="13">
        <v>25989.6239555067</v>
      </c>
      <c r="M128" s="34">
        <v>35023.822950459296</v>
      </c>
      <c r="P128" s="5"/>
      <c r="Q128" s="5"/>
    </row>
    <row r="129" spans="1:17" x14ac:dyDescent="0.25">
      <c r="A129" s="10">
        <v>44014</v>
      </c>
      <c r="B129" s="9" t="s">
        <v>21</v>
      </c>
      <c r="C129" s="9">
        <v>10.93333333333333</v>
      </c>
      <c r="D129" s="9">
        <v>79.166666666666671</v>
      </c>
      <c r="E129" s="9">
        <v>15.633333333333329</v>
      </c>
      <c r="F129" s="9">
        <v>48105</v>
      </c>
      <c r="G129" s="13">
        <v>25560.014787251999</v>
      </c>
      <c r="H129" s="9"/>
      <c r="K129" s="13">
        <v>25560.014787251999</v>
      </c>
      <c r="M129" s="34">
        <v>35054.591430734101</v>
      </c>
      <c r="P129" s="5"/>
      <c r="Q129" s="5"/>
    </row>
    <row r="130" spans="1:17" x14ac:dyDescent="0.25">
      <c r="A130" s="10">
        <v>44015</v>
      </c>
      <c r="B130" s="9" t="s">
        <v>21</v>
      </c>
      <c r="C130" s="9">
        <v>9.9333333333333336</v>
      </c>
      <c r="D130" s="9">
        <v>84</v>
      </c>
      <c r="E130" s="9">
        <v>15.7</v>
      </c>
      <c r="F130" s="9">
        <v>42223</v>
      </c>
      <c r="G130" s="13">
        <v>28733.4439995742</v>
      </c>
      <c r="H130" s="9"/>
      <c r="K130" s="13">
        <v>28733.4439995742</v>
      </c>
      <c r="M130" s="34">
        <v>35202.631503842698</v>
      </c>
      <c r="P130" s="5"/>
      <c r="Q130" s="5"/>
    </row>
    <row r="131" spans="1:17" x14ac:dyDescent="0.25">
      <c r="A131" s="10">
        <v>44016</v>
      </c>
      <c r="B131" s="9" t="s">
        <v>21</v>
      </c>
      <c r="C131" s="9">
        <v>9.1666666666666661</v>
      </c>
      <c r="D131" s="9">
        <v>81.766666666666666</v>
      </c>
      <c r="E131" s="9">
        <v>16.8</v>
      </c>
      <c r="F131" s="9">
        <v>37923</v>
      </c>
      <c r="G131" s="13">
        <v>28905.158345272099</v>
      </c>
      <c r="H131" s="9"/>
      <c r="K131" s="13">
        <v>28905.158345272099</v>
      </c>
      <c r="M131" s="34">
        <v>36125.79533416</v>
      </c>
      <c r="P131" s="5"/>
      <c r="Q131" s="5"/>
    </row>
    <row r="132" spans="1:17" x14ac:dyDescent="0.25">
      <c r="A132" s="10">
        <v>44017</v>
      </c>
      <c r="B132" s="9" t="s">
        <v>21</v>
      </c>
      <c r="C132" s="9">
        <v>8.5666666666666664</v>
      </c>
      <c r="D132" s="9">
        <v>82.066666666666663</v>
      </c>
      <c r="E132" s="9">
        <v>18.93333333333333</v>
      </c>
      <c r="F132" s="9">
        <v>26051</v>
      </c>
      <c r="G132" s="13">
        <v>29195.349245584599</v>
      </c>
      <c r="H132" s="9"/>
      <c r="K132" s="13">
        <v>29195.349245584599</v>
      </c>
      <c r="M132" s="34">
        <v>36267.096974688699</v>
      </c>
      <c r="P132" s="5"/>
      <c r="Q132" s="5"/>
    </row>
    <row r="133" spans="1:17" x14ac:dyDescent="0.25">
      <c r="A133" s="10">
        <v>44018</v>
      </c>
      <c r="B133" s="9" t="s">
        <v>21</v>
      </c>
      <c r="C133" s="9">
        <v>11.46666666666667</v>
      </c>
      <c r="D133" s="9">
        <v>78.63333333333334</v>
      </c>
      <c r="E133" s="9">
        <v>19.333333333333329</v>
      </c>
      <c r="F133" s="9">
        <v>20229</v>
      </c>
      <c r="G133" s="13">
        <v>29575.353176443601</v>
      </c>
      <c r="H133" s="9"/>
      <c r="K133" s="13">
        <v>29575.353176443601</v>
      </c>
      <c r="M133" s="34">
        <v>36540.607071997103</v>
      </c>
      <c r="P133" s="5"/>
      <c r="Q133" s="5"/>
    </row>
    <row r="134" spans="1:17" x14ac:dyDescent="0.25">
      <c r="A134" s="10">
        <v>44019</v>
      </c>
      <c r="B134" s="9" t="s">
        <v>21</v>
      </c>
      <c r="C134" s="9">
        <v>10.03333333333333</v>
      </c>
      <c r="D134" s="9">
        <v>78.899999999999991</v>
      </c>
      <c r="E134" s="9">
        <v>19.600000000000001</v>
      </c>
      <c r="F134" s="9">
        <v>45305</v>
      </c>
      <c r="G134" s="13">
        <v>32257.563346290499</v>
      </c>
      <c r="H134" s="9"/>
      <c r="K134" s="13">
        <v>32257.563346290499</v>
      </c>
      <c r="M134" s="34">
        <v>36817.586004578399</v>
      </c>
      <c r="P134" s="5"/>
      <c r="Q134" s="5"/>
    </row>
    <row r="135" spans="1:17" x14ac:dyDescent="0.25">
      <c r="A135" s="10">
        <v>44020</v>
      </c>
      <c r="B135" s="9" t="s">
        <v>21</v>
      </c>
      <c r="C135" s="9">
        <v>11.46666666666667</v>
      </c>
      <c r="D135" s="9">
        <v>59.633333333333333</v>
      </c>
      <c r="E135" s="9">
        <v>21.033333333333331</v>
      </c>
      <c r="F135" s="9">
        <v>44571</v>
      </c>
      <c r="G135" s="13">
        <v>32173.174840057502</v>
      </c>
      <c r="H135" s="9"/>
      <c r="K135" s="13">
        <v>32173.174840057502</v>
      </c>
      <c r="M135" s="34">
        <v>37562.969326029299</v>
      </c>
      <c r="P135" s="5"/>
      <c r="Q135" s="5"/>
    </row>
    <row r="136" spans="1:17" x14ac:dyDescent="0.25">
      <c r="A136" s="10">
        <v>44021</v>
      </c>
      <c r="B136" s="9" t="s">
        <v>21</v>
      </c>
      <c r="C136" s="9">
        <v>11.1</v>
      </c>
      <c r="D136" s="9">
        <v>75.399999999999991</v>
      </c>
      <c r="E136" s="9">
        <v>19.93333333333333</v>
      </c>
      <c r="F136" s="9">
        <v>42619</v>
      </c>
      <c r="G136" s="13">
        <v>34032.478985089198</v>
      </c>
      <c r="H136" s="9"/>
      <c r="K136" s="13">
        <v>34032.478985089198</v>
      </c>
      <c r="M136" s="34">
        <v>37662.2282366254</v>
      </c>
      <c r="P136" s="5"/>
      <c r="Q136" s="5"/>
    </row>
    <row r="137" spans="1:17" x14ac:dyDescent="0.25">
      <c r="A137" s="10">
        <v>44022</v>
      </c>
      <c r="B137" s="9" t="s">
        <v>21</v>
      </c>
      <c r="C137" s="9">
        <v>11.133333333333329</v>
      </c>
      <c r="D137" s="9">
        <v>80.733333333333334</v>
      </c>
      <c r="E137" s="9">
        <v>18.06666666666667</v>
      </c>
      <c r="F137" s="9">
        <v>45048</v>
      </c>
      <c r="G137" s="13">
        <v>34707.388930679102</v>
      </c>
      <c r="H137" s="9"/>
      <c r="K137" s="13">
        <v>34707.388930679102</v>
      </c>
      <c r="M137" s="34">
        <v>38237.343759652496</v>
      </c>
      <c r="P137" s="5"/>
      <c r="Q137" s="5"/>
    </row>
    <row r="138" spans="1:17" x14ac:dyDescent="0.25">
      <c r="A138" s="10">
        <v>44023</v>
      </c>
      <c r="B138" s="9" t="s">
        <v>21</v>
      </c>
      <c r="C138" s="9">
        <v>8.6666666666666661</v>
      </c>
      <c r="D138" s="9">
        <v>78.399999999999991</v>
      </c>
      <c r="E138" s="9">
        <v>18.866666666666671</v>
      </c>
      <c r="F138" s="9">
        <v>39023</v>
      </c>
      <c r="G138" s="13">
        <v>35680.8421140645</v>
      </c>
      <c r="H138" s="9"/>
      <c r="K138" s="13">
        <v>35680.8421140645</v>
      </c>
      <c r="M138" s="34">
        <v>38501.948654086002</v>
      </c>
      <c r="P138" s="5"/>
      <c r="Q138" s="5"/>
    </row>
    <row r="139" spans="1:17" x14ac:dyDescent="0.25">
      <c r="A139" s="10">
        <v>44024</v>
      </c>
      <c r="B139" s="9" t="s">
        <v>21</v>
      </c>
      <c r="C139" s="9">
        <v>10.4</v>
      </c>
      <c r="D139" s="9">
        <v>67.333333333333329</v>
      </c>
      <c r="E139" s="9">
        <v>21.233333333333331</v>
      </c>
      <c r="F139" s="9">
        <v>24831</v>
      </c>
      <c r="G139" s="13">
        <v>34792.484016056602</v>
      </c>
      <c r="H139" s="9"/>
      <c r="K139" s="13">
        <v>34792.484016056602</v>
      </c>
      <c r="M139" s="34">
        <v>38860.886643732898</v>
      </c>
      <c r="P139" s="5"/>
      <c r="Q139" s="5"/>
    </row>
    <row r="140" spans="1:17" x14ac:dyDescent="0.25">
      <c r="A140" s="10">
        <v>44025</v>
      </c>
      <c r="B140" s="9" t="s">
        <v>21</v>
      </c>
      <c r="C140" s="9">
        <v>14.633333333333329</v>
      </c>
      <c r="D140" s="9">
        <v>75.2</v>
      </c>
      <c r="E140" s="9">
        <v>19.766666666666669</v>
      </c>
      <c r="F140" s="9">
        <v>20286</v>
      </c>
      <c r="G140" s="13">
        <v>37040.236675366803</v>
      </c>
      <c r="H140" s="9"/>
      <c r="K140" s="13">
        <v>37040.236675366803</v>
      </c>
      <c r="M140" s="34">
        <v>38852.173482029299</v>
      </c>
      <c r="P140" s="5"/>
      <c r="Q140" s="5"/>
    </row>
    <row r="141" spans="1:17" x14ac:dyDescent="0.25">
      <c r="A141" s="10">
        <v>44026</v>
      </c>
      <c r="B141" s="9" t="s">
        <v>21</v>
      </c>
      <c r="C141" s="9">
        <v>8.0333333333333332</v>
      </c>
      <c r="D141" s="9">
        <v>83</v>
      </c>
      <c r="E141" s="9">
        <v>18.866666666666671</v>
      </c>
      <c r="F141" s="9">
        <v>41857</v>
      </c>
      <c r="G141" s="13">
        <v>41409.888938326098</v>
      </c>
      <c r="H141" s="9"/>
      <c r="K141" s="13">
        <v>41409.888938326098</v>
      </c>
      <c r="M141" s="34">
        <v>39487.218015651699</v>
      </c>
      <c r="P141" s="5"/>
      <c r="Q141" s="5"/>
    </row>
    <row r="142" spans="1:17" x14ac:dyDescent="0.25">
      <c r="A142" s="10">
        <v>44027</v>
      </c>
      <c r="B142" s="9" t="s">
        <v>21</v>
      </c>
      <c r="C142" s="9">
        <v>6.5333333333333341</v>
      </c>
      <c r="D142" s="9">
        <v>89.333333333333329</v>
      </c>
      <c r="E142" s="9">
        <v>16.100000000000001</v>
      </c>
      <c r="F142" s="9">
        <v>39924</v>
      </c>
      <c r="G142" s="13">
        <v>37213.956426027296</v>
      </c>
      <c r="H142" s="9"/>
      <c r="K142" s="13">
        <v>37213.956426027296</v>
      </c>
      <c r="M142" s="34">
        <v>40398.360146370898</v>
      </c>
      <c r="P142" s="5"/>
      <c r="Q142" s="5"/>
    </row>
    <row r="143" spans="1:17" x14ac:dyDescent="0.25">
      <c r="A143" s="10">
        <v>44028</v>
      </c>
      <c r="B143" s="9" t="s">
        <v>21</v>
      </c>
      <c r="C143" s="9">
        <v>8.4333333333333336</v>
      </c>
      <c r="D143" s="9">
        <v>86.266666666666666</v>
      </c>
      <c r="E143" s="9">
        <v>16.666666666666671</v>
      </c>
      <c r="F143" s="9">
        <v>45403</v>
      </c>
      <c r="G143" s="13">
        <v>36905.840305052501</v>
      </c>
      <c r="H143" s="9"/>
      <c r="K143" s="13">
        <v>36905.840305052501</v>
      </c>
      <c r="M143" s="34">
        <v>39698.600465082804</v>
      </c>
      <c r="P143" s="5"/>
      <c r="Q143" s="5"/>
    </row>
    <row r="144" spans="1:17" x14ac:dyDescent="0.25">
      <c r="A144" s="10">
        <v>44029</v>
      </c>
      <c r="B144" s="9" t="s">
        <v>21</v>
      </c>
      <c r="C144" s="9">
        <v>15.03333333333333</v>
      </c>
      <c r="D144" s="9">
        <v>86.166666666666671</v>
      </c>
      <c r="E144" s="9">
        <v>18.06666666666667</v>
      </c>
      <c r="F144" s="9">
        <v>34177</v>
      </c>
      <c r="G144" s="13">
        <v>39456.856208842699</v>
      </c>
      <c r="H144" s="9"/>
      <c r="K144" s="13">
        <v>39456.856208842699</v>
      </c>
      <c r="M144" s="34">
        <v>39962.512813024397</v>
      </c>
      <c r="P144" s="5"/>
      <c r="Q144" s="5"/>
    </row>
    <row r="145" spans="1:17" x14ac:dyDescent="0.25">
      <c r="A145" s="10">
        <v>44030</v>
      </c>
      <c r="B145" s="9" t="s">
        <v>21</v>
      </c>
      <c r="C145" s="9">
        <v>11.866666666666671</v>
      </c>
      <c r="D145" s="9">
        <v>84.166666666666671</v>
      </c>
      <c r="E145" s="9">
        <v>18.266666666666669</v>
      </c>
      <c r="F145" s="9">
        <v>28532</v>
      </c>
      <c r="G145" s="13">
        <v>46309.850649100103</v>
      </c>
      <c r="H145" s="9"/>
      <c r="K145" s="13">
        <v>46309.850649100103</v>
      </c>
      <c r="M145" s="34">
        <v>40584.512407407499</v>
      </c>
      <c r="P145" s="5"/>
      <c r="Q145" s="5"/>
    </row>
    <row r="146" spans="1:17" x14ac:dyDescent="0.25">
      <c r="A146" s="10">
        <v>44031</v>
      </c>
      <c r="B146" s="9" t="s">
        <v>21</v>
      </c>
      <c r="C146" s="9">
        <v>6.9333333333333336</v>
      </c>
      <c r="D146" s="9">
        <v>84.566666666666663</v>
      </c>
      <c r="E146" s="9">
        <v>17.666666666666671</v>
      </c>
      <c r="F146" s="9">
        <v>23529</v>
      </c>
      <c r="G146" s="13">
        <v>44797.091572119003</v>
      </c>
      <c r="H146" s="9"/>
      <c r="K146" s="13">
        <v>44797.091572119003</v>
      </c>
      <c r="M146" s="34">
        <v>41854.128042267897</v>
      </c>
      <c r="P146" s="5"/>
      <c r="Q146" s="5"/>
    </row>
    <row r="147" spans="1:17" x14ac:dyDescent="0.25">
      <c r="A147" s="10">
        <v>44032</v>
      </c>
      <c r="B147" s="9" t="s">
        <v>21</v>
      </c>
      <c r="C147" s="9">
        <v>12.866666666666671</v>
      </c>
      <c r="D147" s="9">
        <v>75.399999999999991</v>
      </c>
      <c r="E147" s="9">
        <v>18.633333333333329</v>
      </c>
      <c r="F147" s="9">
        <v>20257</v>
      </c>
      <c r="G147" s="13">
        <v>41427.227043238898</v>
      </c>
      <c r="H147" s="9"/>
      <c r="K147" s="13">
        <v>41427.227043238898</v>
      </c>
      <c r="M147" s="34">
        <v>41593.9896643998</v>
      </c>
      <c r="P147" s="5"/>
      <c r="Q147" s="5"/>
    </row>
    <row r="148" spans="1:17" x14ac:dyDescent="0.25">
      <c r="A148" s="10">
        <v>44033</v>
      </c>
      <c r="B148" s="9" t="s">
        <v>21</v>
      </c>
      <c r="C148" s="9">
        <v>14.06666666666667</v>
      </c>
      <c r="D148" s="9">
        <v>73.933333333333337</v>
      </c>
      <c r="E148" s="9">
        <v>19</v>
      </c>
      <c r="F148" s="9">
        <v>41008</v>
      </c>
      <c r="G148" s="13">
        <v>48150.477135706897</v>
      </c>
      <c r="H148" s="9"/>
      <c r="K148" s="13">
        <v>48150.477135706897</v>
      </c>
      <c r="M148" s="34">
        <v>41246.644470742503</v>
      </c>
      <c r="P148" s="5"/>
      <c r="Q148" s="5"/>
    </row>
    <row r="149" spans="1:17" x14ac:dyDescent="0.25">
      <c r="A149" s="10">
        <v>44034</v>
      </c>
      <c r="B149" s="9" t="s">
        <v>21</v>
      </c>
      <c r="C149" s="9">
        <v>14.16666666666667</v>
      </c>
      <c r="D149" s="9">
        <v>72.100000000000009</v>
      </c>
      <c r="E149" s="9">
        <v>19.366666666666671</v>
      </c>
      <c r="F149" s="9">
        <v>67860</v>
      </c>
      <c r="G149" s="13">
        <v>50697.923714138997</v>
      </c>
      <c r="H149" s="9"/>
      <c r="K149" s="13">
        <v>50697.923714138997</v>
      </c>
      <c r="M149" s="34">
        <v>42561.411856598301</v>
      </c>
      <c r="P149" s="5"/>
      <c r="Q149" s="5"/>
    </row>
    <row r="150" spans="1:17" x14ac:dyDescent="0.25">
      <c r="A150" s="10">
        <v>44035</v>
      </c>
      <c r="B150" s="9" t="s">
        <v>21</v>
      </c>
      <c r="C150" s="9">
        <v>15.366666666666671</v>
      </c>
      <c r="D150" s="9">
        <v>75.833333333333329</v>
      </c>
      <c r="E150" s="9">
        <v>18.600000000000001</v>
      </c>
      <c r="F150" s="9">
        <v>59961</v>
      </c>
      <c r="G150" s="13">
        <v>52270.377139542499</v>
      </c>
      <c r="H150" s="9"/>
      <c r="K150" s="13">
        <v>52270.377139542499</v>
      </c>
      <c r="M150" s="34">
        <v>42950.271370969604</v>
      </c>
      <c r="P150" s="5"/>
      <c r="Q150" s="5"/>
    </row>
    <row r="151" spans="1:17" x14ac:dyDescent="0.25">
      <c r="A151" s="10">
        <v>44036</v>
      </c>
      <c r="B151" s="9" t="s">
        <v>21</v>
      </c>
      <c r="C151" s="9">
        <v>16.333333333333329</v>
      </c>
      <c r="D151" s="9">
        <v>74.833333333333329</v>
      </c>
      <c r="E151" s="9">
        <v>18.633333333333329</v>
      </c>
      <c r="F151" s="9">
        <v>55891</v>
      </c>
      <c r="G151" s="13">
        <v>55042.883267318299</v>
      </c>
      <c r="H151" s="9"/>
      <c r="K151" s="13">
        <v>55042.883267318299</v>
      </c>
      <c r="M151" s="34">
        <v>43276.974931561097</v>
      </c>
      <c r="P151" s="5"/>
      <c r="Q151" s="5"/>
    </row>
    <row r="152" spans="1:17" x14ac:dyDescent="0.25">
      <c r="A152" s="10">
        <v>44037</v>
      </c>
      <c r="B152" s="9" t="s">
        <v>21</v>
      </c>
      <c r="C152" s="9">
        <v>11.56666666666667</v>
      </c>
      <c r="D152" s="9">
        <v>66.63333333333334</v>
      </c>
      <c r="E152" s="9">
        <v>19.399999999999999</v>
      </c>
      <c r="F152" s="9">
        <v>51147</v>
      </c>
      <c r="G152" s="13">
        <v>57721.464005652902</v>
      </c>
      <c r="H152" s="9"/>
      <c r="K152" s="13">
        <v>57721.464005652902</v>
      </c>
      <c r="M152" s="34">
        <v>43781.5463812284</v>
      </c>
      <c r="P152" s="5"/>
      <c r="Q152" s="5"/>
    </row>
    <row r="153" spans="1:17" x14ac:dyDescent="0.25">
      <c r="A153" s="10">
        <v>44038</v>
      </c>
      <c r="B153" s="9" t="s">
        <v>21</v>
      </c>
      <c r="C153" s="9">
        <v>3.9</v>
      </c>
      <c r="D153" s="9">
        <v>86.566666666666663</v>
      </c>
      <c r="E153" s="9">
        <v>17.8</v>
      </c>
      <c r="F153" s="9">
        <v>24578</v>
      </c>
      <c r="G153" s="13">
        <v>54206.335750019098</v>
      </c>
      <c r="H153" s="9"/>
      <c r="K153" s="13">
        <v>54206.335750019098</v>
      </c>
      <c r="M153" s="34">
        <v>44227.695082320999</v>
      </c>
      <c r="P153" s="5"/>
      <c r="Q153" s="5"/>
    </row>
    <row r="154" spans="1:17" x14ac:dyDescent="0.25">
      <c r="A154" s="10">
        <v>44039</v>
      </c>
      <c r="B154" s="9" t="s">
        <v>21</v>
      </c>
      <c r="C154" s="9">
        <v>10.5</v>
      </c>
      <c r="D154" s="9">
        <v>78</v>
      </c>
      <c r="E154" s="9">
        <v>19.533333333333331</v>
      </c>
      <c r="F154" s="9">
        <v>23284</v>
      </c>
      <c r="G154" s="13">
        <v>47094.8551617669</v>
      </c>
      <c r="H154" s="9"/>
      <c r="K154" s="13">
        <v>47094.8551617669</v>
      </c>
      <c r="M154" s="34">
        <v>43753.686607557604</v>
      </c>
      <c r="P154" s="5"/>
      <c r="Q154" s="5"/>
    </row>
    <row r="155" spans="1:17" x14ac:dyDescent="0.25">
      <c r="A155" s="10">
        <v>44040</v>
      </c>
      <c r="B155" s="9" t="s">
        <v>21</v>
      </c>
      <c r="C155" s="9">
        <v>11.7</v>
      </c>
      <c r="D155" s="9">
        <v>70.899999999999991</v>
      </c>
      <c r="E155" s="9">
        <v>20.633333333333329</v>
      </c>
      <c r="F155" s="9">
        <v>40816</v>
      </c>
      <c r="G155" s="13">
        <v>56767.472684109001</v>
      </c>
      <c r="H155" s="9"/>
      <c r="K155" s="13">
        <v>56767.472684109001</v>
      </c>
      <c r="M155" s="34">
        <v>42935.964799977097</v>
      </c>
      <c r="P155" s="5"/>
      <c r="Q155" s="5"/>
    </row>
    <row r="156" spans="1:17" x14ac:dyDescent="0.25">
      <c r="A156" s="10">
        <v>44041</v>
      </c>
      <c r="B156" s="9" t="s">
        <v>21</v>
      </c>
      <c r="C156" s="9">
        <v>5.4333333333333336</v>
      </c>
      <c r="D156" s="9">
        <v>81</v>
      </c>
      <c r="E156" s="9">
        <v>18.233333333333331</v>
      </c>
      <c r="F156" s="9">
        <v>69074</v>
      </c>
      <c r="G156" s="13">
        <v>67366.929927430305</v>
      </c>
      <c r="H156" s="9"/>
      <c r="K156" s="13">
        <v>67366.929927430305</v>
      </c>
      <c r="L156" t="s">
        <v>41</v>
      </c>
      <c r="M156" s="34">
        <v>44448.67527</v>
      </c>
      <c r="N156" s="34" t="s">
        <v>41</v>
      </c>
      <c r="O156" s="8"/>
      <c r="P156" s="5"/>
      <c r="Q156" s="5"/>
    </row>
    <row r="157" spans="1:17" x14ac:dyDescent="0.25">
      <c r="A157" s="10">
        <v>44042</v>
      </c>
      <c r="B157" s="9" t="s">
        <v>21</v>
      </c>
      <c r="C157" s="9">
        <v>6.833333333333333</v>
      </c>
      <c r="D157" s="9">
        <v>86.466666666666654</v>
      </c>
      <c r="E157" s="9">
        <v>17.43333333333333</v>
      </c>
      <c r="F157" s="9">
        <v>57837</v>
      </c>
      <c r="G157" s="13">
        <v>40352.349065653798</v>
      </c>
      <c r="I157" s="9"/>
      <c r="K157" s="13">
        <v>40352.349065653798</v>
      </c>
      <c r="M157" s="34">
        <v>44787.680229556201</v>
      </c>
      <c r="P157" s="5"/>
      <c r="Q157" s="5"/>
    </row>
    <row r="158" spans="1:17" x14ac:dyDescent="0.25">
      <c r="A158" s="10">
        <v>44043</v>
      </c>
      <c r="B158" s="9" t="s">
        <v>21</v>
      </c>
      <c r="C158" s="9">
        <v>5.9666666666666659</v>
      </c>
      <c r="D158" s="9">
        <v>85.5</v>
      </c>
      <c r="E158" s="9">
        <v>17.333333333333329</v>
      </c>
      <c r="F158" s="9">
        <v>52383</v>
      </c>
      <c r="G158" s="13">
        <v>41333.9605642612</v>
      </c>
      <c r="I158" s="9"/>
      <c r="K158" s="13">
        <v>41333.9605642612</v>
      </c>
      <c r="M158" s="34">
        <v>44372.3267115454</v>
      </c>
      <c r="P158" s="5"/>
      <c r="Q158" s="5"/>
    </row>
    <row r="159" spans="1:17" x14ac:dyDescent="0.25">
      <c r="A159" s="10">
        <v>44044</v>
      </c>
      <c r="B159" s="9" t="s">
        <v>21</v>
      </c>
      <c r="C159" s="9">
        <v>6.333333333333333</v>
      </c>
      <c r="D159" s="9">
        <v>87.166666666666671</v>
      </c>
      <c r="E159" s="9">
        <v>16.533333333333331</v>
      </c>
      <c r="F159" s="9">
        <v>45392</v>
      </c>
      <c r="G159" s="13">
        <v>40999.1414848446</v>
      </c>
      <c r="I159" s="9"/>
      <c r="K159" s="13">
        <v>40999.1414848446</v>
      </c>
      <c r="M159" s="34">
        <v>44538.966385067302</v>
      </c>
      <c r="P159" s="5"/>
      <c r="Q159" s="5"/>
    </row>
    <row r="160" spans="1:17" x14ac:dyDescent="0.25">
      <c r="A160" s="10">
        <v>44045</v>
      </c>
      <c r="B160" s="9" t="s">
        <v>21</v>
      </c>
      <c r="C160" s="9">
        <v>5.1333333333333329</v>
      </c>
      <c r="D160" s="9">
        <v>79.333333333333329</v>
      </c>
      <c r="E160" s="9">
        <v>17.333333333333329</v>
      </c>
      <c r="F160" s="9">
        <v>25800</v>
      </c>
      <c r="G160" s="13">
        <v>41327.908258122203</v>
      </c>
      <c r="I160" s="9"/>
      <c r="K160" s="13">
        <v>41327.908258122203</v>
      </c>
      <c r="M160" s="34">
        <v>45238.370760247097</v>
      </c>
      <c r="P160" s="5"/>
      <c r="Q160" s="5"/>
    </row>
    <row r="161" spans="1:17" x14ac:dyDescent="0.25">
      <c r="A161" s="10">
        <v>44046</v>
      </c>
      <c r="B161" s="9" t="s">
        <v>21</v>
      </c>
      <c r="C161" s="9">
        <v>10.8</v>
      </c>
      <c r="D161" s="9">
        <v>81.8</v>
      </c>
      <c r="E161" s="9">
        <v>16.733333333333331</v>
      </c>
      <c r="F161" s="9">
        <v>16641</v>
      </c>
      <c r="G161" s="13">
        <v>40655.887742647603</v>
      </c>
      <c r="I161" s="9"/>
      <c r="K161" s="13">
        <v>40655.887742647603</v>
      </c>
      <c r="M161" s="34">
        <v>45152.1293779392</v>
      </c>
      <c r="P161" s="5"/>
      <c r="Q161" s="5"/>
    </row>
    <row r="162" spans="1:17" x14ac:dyDescent="0.25">
      <c r="A162" s="10">
        <v>44047</v>
      </c>
      <c r="B162" s="9" t="s">
        <v>21</v>
      </c>
      <c r="C162" s="9">
        <v>11.16666666666667</v>
      </c>
      <c r="D162" s="9">
        <v>88.5</v>
      </c>
      <c r="E162" s="9">
        <v>15.7</v>
      </c>
      <c r="F162" s="9">
        <v>51603</v>
      </c>
      <c r="G162" s="13">
        <v>44264.451705629399</v>
      </c>
      <c r="I162" s="9"/>
      <c r="K162" s="13">
        <v>44264.451705629399</v>
      </c>
      <c r="M162" s="34">
        <v>45653.222607129603</v>
      </c>
      <c r="P162" s="5"/>
      <c r="Q162" s="5"/>
    </row>
    <row r="163" spans="1:17" x14ac:dyDescent="0.25">
      <c r="A163" s="10">
        <v>44048</v>
      </c>
      <c r="B163" s="9" t="s">
        <v>21</v>
      </c>
      <c r="C163" s="9">
        <v>10.133333333333329</v>
      </c>
      <c r="D163" s="9">
        <v>86</v>
      </c>
      <c r="E163" s="9">
        <v>16.266666666666669</v>
      </c>
      <c r="F163" s="9">
        <v>57152</v>
      </c>
      <c r="G163" s="13">
        <v>44639.290261624599</v>
      </c>
      <c r="I163" s="9"/>
      <c r="K163" s="13">
        <v>44639.290261624599</v>
      </c>
      <c r="M163" s="34">
        <v>43160.5971812274</v>
      </c>
      <c r="P163" s="5"/>
      <c r="Q163" s="5"/>
    </row>
    <row r="164" spans="1:17" x14ac:dyDescent="0.25">
      <c r="A164" s="10">
        <v>44049</v>
      </c>
      <c r="B164" s="9" t="s">
        <v>21</v>
      </c>
      <c r="C164" s="9">
        <v>12.3</v>
      </c>
      <c r="D164" s="9">
        <v>85.666666666666671</v>
      </c>
      <c r="E164" s="9">
        <v>16.366666666666671</v>
      </c>
      <c r="F164" s="9">
        <v>53139</v>
      </c>
      <c r="G164" s="13">
        <v>44050.845794607398</v>
      </c>
      <c r="I164" s="9"/>
      <c r="K164" s="13">
        <v>44050.845794607398</v>
      </c>
      <c r="M164" s="34">
        <v>43306.444534656497</v>
      </c>
      <c r="P164" s="5"/>
      <c r="Q164" s="5"/>
    </row>
    <row r="165" spans="1:17" x14ac:dyDescent="0.25">
      <c r="A165" s="10">
        <v>44050</v>
      </c>
      <c r="B165" s="9" t="s">
        <v>21</v>
      </c>
      <c r="C165" s="9">
        <v>12.766666666666669</v>
      </c>
      <c r="D165" s="9">
        <v>83.333333333333329</v>
      </c>
      <c r="E165" s="9">
        <v>16.666666666666671</v>
      </c>
      <c r="F165" s="9">
        <v>50230</v>
      </c>
      <c r="G165" s="13">
        <v>45574.068914632502</v>
      </c>
      <c r="I165" s="9"/>
      <c r="K165" s="13">
        <v>45574.068914632502</v>
      </c>
      <c r="M165" s="34">
        <v>43433.063587073702</v>
      </c>
      <c r="P165" s="5"/>
      <c r="Q165" s="5"/>
    </row>
    <row r="166" spans="1:17" x14ac:dyDescent="0.25">
      <c r="A166" s="10">
        <v>44051</v>
      </c>
      <c r="B166" s="9" t="s">
        <v>21</v>
      </c>
      <c r="C166" s="9">
        <v>11.53333333333333</v>
      </c>
      <c r="D166" s="9">
        <v>80.666666666666671</v>
      </c>
      <c r="E166" s="9">
        <v>17.533333333333331</v>
      </c>
      <c r="F166" s="9">
        <v>49970</v>
      </c>
      <c r="G166" s="13">
        <v>45968.523874266801</v>
      </c>
      <c r="I166" s="9"/>
      <c r="K166" s="13">
        <v>45968.523874266801</v>
      </c>
      <c r="M166" s="34">
        <v>42273.204552294199</v>
      </c>
      <c r="P166" s="5"/>
      <c r="Q166" s="5"/>
    </row>
    <row r="167" spans="1:17" x14ac:dyDescent="0.25">
      <c r="A167" s="10">
        <v>44052</v>
      </c>
      <c r="B167" s="9" t="s">
        <v>21</v>
      </c>
      <c r="C167" s="9">
        <v>7.833333333333333</v>
      </c>
      <c r="D167" s="9">
        <v>84.2</v>
      </c>
      <c r="E167" s="9">
        <v>18.06666666666667</v>
      </c>
      <c r="F167" s="9">
        <v>23010</v>
      </c>
      <c r="G167" s="13">
        <v>45118.144353607997</v>
      </c>
      <c r="I167" s="9"/>
      <c r="K167" s="13">
        <v>45118.144353607997</v>
      </c>
      <c r="M167" s="34">
        <v>42005.283587119498</v>
      </c>
      <c r="P167" s="5"/>
      <c r="Q167" s="5"/>
    </row>
    <row r="168" spans="1:17" x14ac:dyDescent="0.25">
      <c r="A168" s="10">
        <v>44053</v>
      </c>
      <c r="B168" s="9" t="s">
        <v>21</v>
      </c>
      <c r="C168" s="9">
        <v>12.96666666666667</v>
      </c>
      <c r="D168" s="9">
        <v>64.666666666666671</v>
      </c>
      <c r="E168" s="9">
        <v>20</v>
      </c>
      <c r="F168" s="9">
        <v>22048</v>
      </c>
      <c r="G168" s="15">
        <v>42337.732145279202</v>
      </c>
      <c r="I168" s="9"/>
      <c r="K168" s="15">
        <v>42337.732145279202</v>
      </c>
      <c r="M168" s="34">
        <v>42171.970609117503</v>
      </c>
      <c r="P168" s="5"/>
      <c r="Q168" s="5"/>
    </row>
    <row r="169" spans="1:17" x14ac:dyDescent="0.25">
      <c r="A169" s="10">
        <v>44054</v>
      </c>
      <c r="B169" s="9" t="s">
        <v>21</v>
      </c>
      <c r="C169" s="9">
        <v>15.93333333333333</v>
      </c>
      <c r="D169" s="9">
        <v>67</v>
      </c>
      <c r="E169" s="9">
        <v>19.399999999999999</v>
      </c>
      <c r="F169" s="9">
        <v>52160</v>
      </c>
      <c r="G169" s="15">
        <v>46031.274502952401</v>
      </c>
      <c r="I169" s="9"/>
      <c r="K169" s="15">
        <v>46031.274502952401</v>
      </c>
      <c r="M169" s="34">
        <v>43156.453271136903</v>
      </c>
      <c r="P169" s="5"/>
      <c r="Q169" s="5"/>
    </row>
    <row r="170" spans="1:17" x14ac:dyDescent="0.25">
      <c r="A170" s="10">
        <v>44055</v>
      </c>
      <c r="B170" s="9" t="s">
        <v>21</v>
      </c>
      <c r="C170" s="9">
        <v>11.633333333333329</v>
      </c>
      <c r="D170" s="9">
        <v>81.899999999999991</v>
      </c>
      <c r="E170" s="9">
        <v>19.600000000000001</v>
      </c>
      <c r="F170" s="9">
        <v>55155</v>
      </c>
      <c r="G170" s="15">
        <v>48273.713864910198</v>
      </c>
      <c r="I170" s="9"/>
      <c r="K170" s="15">
        <v>48273.713864910198</v>
      </c>
      <c r="M170" s="34">
        <v>40619.993660546803</v>
      </c>
      <c r="P170" s="5"/>
      <c r="Q170" s="5"/>
    </row>
    <row r="171" spans="1:17" x14ac:dyDescent="0.25">
      <c r="A171" s="10">
        <v>44056</v>
      </c>
      <c r="B171" s="9" t="s">
        <v>21</v>
      </c>
      <c r="C171" s="9">
        <v>12.7</v>
      </c>
      <c r="D171" s="9">
        <v>68.333333333333329</v>
      </c>
      <c r="E171" s="9">
        <v>21.966666666666669</v>
      </c>
      <c r="F171" s="9">
        <v>60091</v>
      </c>
      <c r="G171" s="15">
        <v>44875.556279506003</v>
      </c>
      <c r="I171" s="9"/>
      <c r="K171" s="15">
        <v>44875.556279506003</v>
      </c>
      <c r="M171" s="34">
        <v>39679.204419190602</v>
      </c>
      <c r="P171" s="5"/>
      <c r="Q171" s="5"/>
    </row>
    <row r="172" spans="1:17" x14ac:dyDescent="0.25">
      <c r="A172" s="10">
        <v>44057</v>
      </c>
      <c r="B172" s="9" t="s">
        <v>21</v>
      </c>
      <c r="C172" s="9">
        <v>11.8</v>
      </c>
      <c r="D172" s="9">
        <v>70.966666666666654</v>
      </c>
      <c r="E172" s="9">
        <v>22.1</v>
      </c>
      <c r="F172" s="9">
        <v>50644</v>
      </c>
      <c r="G172" s="15">
        <v>45573.023623198998</v>
      </c>
      <c r="I172" s="9"/>
      <c r="K172" s="15">
        <v>45573.023623198998</v>
      </c>
      <c r="M172" s="34">
        <v>41031.765789352401</v>
      </c>
      <c r="P172" s="5"/>
      <c r="Q172" s="5"/>
    </row>
    <row r="173" spans="1:17" x14ac:dyDescent="0.25">
      <c r="A173" s="10">
        <v>44058</v>
      </c>
      <c r="B173" s="9" t="s">
        <v>21</v>
      </c>
      <c r="C173" s="9">
        <v>6.7333333333333334</v>
      </c>
      <c r="D173" s="9">
        <v>80.666666666666671</v>
      </c>
      <c r="E173" s="9">
        <v>20.5</v>
      </c>
      <c r="F173" s="9">
        <v>41576</v>
      </c>
      <c r="G173" s="15">
        <v>44666.894497989997</v>
      </c>
      <c r="I173" s="9"/>
      <c r="K173" s="15">
        <v>44666.894497989997</v>
      </c>
      <c r="M173" s="34">
        <v>39967.212969029002</v>
      </c>
      <c r="P173" s="5"/>
      <c r="Q173" s="5"/>
    </row>
    <row r="174" spans="1:17" x14ac:dyDescent="0.25">
      <c r="A174" s="10">
        <v>44059</v>
      </c>
      <c r="B174" s="9" t="s">
        <v>21</v>
      </c>
      <c r="C174" s="9">
        <v>5.6333333333333329</v>
      </c>
      <c r="D174" s="9">
        <v>80.733333333333334</v>
      </c>
      <c r="E174" s="9">
        <v>20.233333333333331</v>
      </c>
      <c r="F174" s="9">
        <v>23101</v>
      </c>
      <c r="G174" s="15">
        <v>40162.875497001703</v>
      </c>
      <c r="I174" s="9"/>
      <c r="K174" s="15">
        <v>40162.875497001703</v>
      </c>
      <c r="M174" s="34">
        <v>40096.813685263201</v>
      </c>
      <c r="P174" s="5"/>
      <c r="Q174" s="5"/>
    </row>
    <row r="175" spans="1:17" x14ac:dyDescent="0.25">
      <c r="A175" s="10">
        <v>44060</v>
      </c>
      <c r="B175" s="9" t="s">
        <v>21</v>
      </c>
      <c r="C175" s="9">
        <v>10.33333333333333</v>
      </c>
      <c r="D175" s="9">
        <v>86</v>
      </c>
      <c r="E175" s="9">
        <v>19.600000000000001</v>
      </c>
      <c r="F175" s="9">
        <v>19373</v>
      </c>
      <c r="G175" s="15">
        <v>38809.075671264203</v>
      </c>
      <c r="I175" s="9"/>
      <c r="K175" s="15">
        <v>38809.075671264203</v>
      </c>
      <c r="M175" s="34">
        <v>41468.730785862397</v>
      </c>
      <c r="P175" s="5"/>
      <c r="Q175" s="5"/>
    </row>
    <row r="176" spans="1:17" x14ac:dyDescent="0.25">
      <c r="A176" s="10">
        <v>44061</v>
      </c>
      <c r="B176" s="9" t="s">
        <v>21</v>
      </c>
      <c r="C176" s="9">
        <v>13.5</v>
      </c>
      <c r="D176" s="9">
        <v>87.233333333333334</v>
      </c>
      <c r="E176" s="9">
        <v>19.100000000000001</v>
      </c>
      <c r="F176" s="9">
        <v>47784</v>
      </c>
      <c r="G176" s="15">
        <v>42466.436023832801</v>
      </c>
      <c r="I176" s="9"/>
      <c r="K176" s="15">
        <v>42466.436023832801</v>
      </c>
      <c r="M176" s="34">
        <v>41235.379437060597</v>
      </c>
      <c r="P176" s="5"/>
      <c r="Q176" s="5"/>
    </row>
    <row r="177" spans="1:17" x14ac:dyDescent="0.25">
      <c r="A177" s="10">
        <v>44062</v>
      </c>
      <c r="B177" s="9" t="s">
        <v>21</v>
      </c>
      <c r="C177" s="9">
        <v>8.6</v>
      </c>
      <c r="D177" s="9">
        <v>87.899999999999991</v>
      </c>
      <c r="E177" s="9">
        <v>19.133333333333329</v>
      </c>
      <c r="F177" s="9">
        <v>49298</v>
      </c>
      <c r="G177" s="15">
        <v>44957.302036782799</v>
      </c>
      <c r="I177" s="9"/>
      <c r="K177" s="15">
        <v>44957.302036782799</v>
      </c>
      <c r="M177" s="34">
        <v>39105.794971243697</v>
      </c>
      <c r="P177" s="5"/>
      <c r="Q177" s="5"/>
    </row>
    <row r="178" spans="1:17" x14ac:dyDescent="0.25">
      <c r="A178" s="10">
        <v>44063</v>
      </c>
      <c r="B178" s="9" t="s">
        <v>21</v>
      </c>
      <c r="C178" s="9">
        <v>7.6000000000000014</v>
      </c>
      <c r="D178" s="9">
        <v>86.766666666666666</v>
      </c>
      <c r="E178" s="9">
        <v>18.100000000000001</v>
      </c>
      <c r="F178" s="9">
        <v>45323</v>
      </c>
      <c r="G178" s="15">
        <v>40250.179039119699</v>
      </c>
      <c r="I178" s="9"/>
      <c r="K178" s="15">
        <v>40250.179039119699</v>
      </c>
      <c r="M178" s="34">
        <v>37977.884679579598</v>
      </c>
      <c r="P178" s="5"/>
      <c r="Q178" s="5"/>
    </row>
    <row r="179" spans="1:17" x14ac:dyDescent="0.25">
      <c r="A179" s="10">
        <v>44064</v>
      </c>
      <c r="B179" s="9" t="s">
        <v>21</v>
      </c>
      <c r="C179" s="9">
        <v>7.3666666666666671</v>
      </c>
      <c r="D179" s="9">
        <v>87.899999999999991</v>
      </c>
      <c r="E179" s="9">
        <v>14.53333333333333</v>
      </c>
      <c r="F179" s="9">
        <v>30355</v>
      </c>
      <c r="G179" s="15">
        <v>38899.947405192099</v>
      </c>
      <c r="I179" s="9"/>
      <c r="K179" s="15">
        <v>38899.947405192099</v>
      </c>
      <c r="M179" s="34">
        <v>39473.006017637097</v>
      </c>
      <c r="P179" s="5"/>
      <c r="Q179" s="5"/>
    </row>
    <row r="180" spans="1:17" x14ac:dyDescent="0.25">
      <c r="A180" s="10">
        <v>44065</v>
      </c>
      <c r="B180" s="9" t="s">
        <v>21</v>
      </c>
      <c r="C180" s="9">
        <v>4.6000000000000014</v>
      </c>
      <c r="D180" s="9">
        <v>86.333333333333329</v>
      </c>
      <c r="E180" s="9">
        <v>13.96666666666667</v>
      </c>
      <c r="F180" s="9">
        <v>50032</v>
      </c>
      <c r="G180" s="15">
        <v>38211.866914394399</v>
      </c>
      <c r="I180" s="9"/>
      <c r="K180" s="15">
        <v>38211.866914394399</v>
      </c>
      <c r="M180" s="34">
        <v>39153.481305678397</v>
      </c>
      <c r="P180" s="5"/>
      <c r="Q180" s="5"/>
    </row>
    <row r="181" spans="1:17" x14ac:dyDescent="0.25">
      <c r="A181" s="10">
        <v>44066</v>
      </c>
      <c r="B181" s="9" t="s">
        <v>21</v>
      </c>
      <c r="C181" s="9">
        <v>4.6333333333333337</v>
      </c>
      <c r="D181" s="9">
        <v>79</v>
      </c>
      <c r="E181" s="9">
        <v>15.1</v>
      </c>
      <c r="F181" s="9">
        <v>23421</v>
      </c>
      <c r="G181" s="15">
        <v>35083.337033345</v>
      </c>
      <c r="I181" s="9"/>
      <c r="K181" s="15">
        <v>35083.337033345</v>
      </c>
      <c r="M181" s="34">
        <v>38864.779314710999</v>
      </c>
      <c r="P181" s="5"/>
      <c r="Q181" s="5"/>
    </row>
    <row r="182" spans="1:17" x14ac:dyDescent="0.25">
      <c r="A182" s="10">
        <v>44067</v>
      </c>
      <c r="B182" s="9" t="s">
        <v>21</v>
      </c>
      <c r="C182" s="9">
        <v>6.2</v>
      </c>
      <c r="D182" s="9">
        <v>76.333333333333329</v>
      </c>
      <c r="E182" s="9">
        <v>15.366666666666671</v>
      </c>
      <c r="F182" s="9">
        <v>17078</v>
      </c>
      <c r="G182" s="15">
        <v>34543.315064153001</v>
      </c>
      <c r="I182" s="9"/>
      <c r="K182" s="15">
        <v>34543.315064153001</v>
      </c>
      <c r="M182" s="34">
        <v>39449.8309069795</v>
      </c>
      <c r="P182" s="5"/>
      <c r="Q182" s="5"/>
    </row>
    <row r="183" spans="1:17" x14ac:dyDescent="0.25">
      <c r="A183" s="10">
        <v>44068</v>
      </c>
      <c r="B183" s="9" t="s">
        <v>21</v>
      </c>
      <c r="C183" s="9">
        <v>6.6333333333333329</v>
      </c>
      <c r="D183" s="9">
        <v>76.5</v>
      </c>
      <c r="E183" s="9">
        <v>15</v>
      </c>
      <c r="F183" s="9">
        <v>47134</v>
      </c>
      <c r="G183" s="15">
        <v>35504.098126411198</v>
      </c>
      <c r="I183" s="9"/>
      <c r="K183" s="15">
        <v>35504.098126411198</v>
      </c>
      <c r="M183" s="34">
        <v>38934.838003450102</v>
      </c>
      <c r="P183" s="5"/>
      <c r="Q183" s="5"/>
    </row>
    <row r="184" spans="1:17" x14ac:dyDescent="0.25">
      <c r="A184" s="10">
        <v>44069</v>
      </c>
      <c r="B184" s="9" t="s">
        <v>21</v>
      </c>
      <c r="C184" s="9">
        <v>8.1666666666666661</v>
      </c>
      <c r="D184" s="9">
        <v>75.5</v>
      </c>
      <c r="E184" s="9">
        <v>15.93333333333333</v>
      </c>
      <c r="F184" s="9">
        <v>47161</v>
      </c>
      <c r="G184" s="15">
        <v>35395.745944679002</v>
      </c>
      <c r="I184" s="9"/>
      <c r="K184" s="15">
        <v>35395.745944679002</v>
      </c>
      <c r="M184" s="34">
        <v>38037.364892693302</v>
      </c>
      <c r="P184" s="5"/>
      <c r="Q184" s="5"/>
    </row>
    <row r="185" spans="1:17" x14ac:dyDescent="0.25">
      <c r="A185" s="10">
        <v>44070</v>
      </c>
      <c r="B185" s="9" t="s">
        <v>21</v>
      </c>
      <c r="C185" s="9">
        <v>11.133333333333329</v>
      </c>
      <c r="D185" s="9">
        <v>85.666666666666671</v>
      </c>
      <c r="E185" s="9">
        <v>17.866666666666671</v>
      </c>
      <c r="F185" s="9">
        <v>44235</v>
      </c>
      <c r="G185" s="15">
        <v>36411.5389687403</v>
      </c>
      <c r="I185" s="9"/>
      <c r="K185" s="15">
        <v>36411.5389687403</v>
      </c>
      <c r="M185" s="34">
        <v>37608.923965487003</v>
      </c>
      <c r="P185" s="5"/>
      <c r="Q185" s="5"/>
    </row>
    <row r="186" spans="1:17" x14ac:dyDescent="0.25">
      <c r="A186" s="10">
        <v>44071</v>
      </c>
      <c r="B186" s="9" t="s">
        <v>21</v>
      </c>
      <c r="C186" s="9">
        <v>13</v>
      </c>
      <c r="D186" s="9">
        <v>82</v>
      </c>
      <c r="E186" s="9">
        <v>18.8</v>
      </c>
      <c r="F186" s="9">
        <v>43412</v>
      </c>
      <c r="G186" s="15">
        <v>38954.631303251997</v>
      </c>
      <c r="I186" s="9"/>
      <c r="K186" s="15">
        <v>38954.631303251997</v>
      </c>
      <c r="M186" s="34">
        <v>36749.920993093801</v>
      </c>
      <c r="P186" s="5"/>
      <c r="Q186" s="5"/>
    </row>
    <row r="187" spans="1:17" x14ac:dyDescent="0.25">
      <c r="A187" s="10">
        <v>44072</v>
      </c>
      <c r="B187" s="9" t="s">
        <v>21</v>
      </c>
      <c r="C187" s="9">
        <v>12.96666666666667</v>
      </c>
      <c r="D187" s="9">
        <v>72.333333333333329</v>
      </c>
      <c r="E187" s="9">
        <v>21.36666666666666</v>
      </c>
      <c r="F187" s="9">
        <v>41350</v>
      </c>
      <c r="G187" s="15">
        <v>40483.870782928003</v>
      </c>
      <c r="I187" s="9"/>
      <c r="K187" s="15">
        <v>40483.870782928003</v>
      </c>
      <c r="M187" s="34">
        <v>35516.7991285608</v>
      </c>
      <c r="P187" s="5"/>
      <c r="Q187" s="5"/>
    </row>
    <row r="188" spans="1:17" x14ac:dyDescent="0.25">
      <c r="A188" s="10">
        <v>44073</v>
      </c>
      <c r="B188" s="9" t="s">
        <v>21</v>
      </c>
      <c r="C188" s="9">
        <v>9.0666666666666664</v>
      </c>
      <c r="D188" s="9">
        <v>72.666666666666671</v>
      </c>
      <c r="E188" s="9">
        <v>21.266666666666669</v>
      </c>
      <c r="F188" s="9">
        <v>16158</v>
      </c>
      <c r="G188" s="15">
        <v>40095.817693124904</v>
      </c>
      <c r="I188" s="9"/>
      <c r="K188" s="15">
        <v>40095.817693124904</v>
      </c>
      <c r="M188" s="34">
        <v>34769.625622412903</v>
      </c>
      <c r="P188" s="5"/>
      <c r="Q188" s="5"/>
    </row>
    <row r="189" spans="1:17" x14ac:dyDescent="0.25">
      <c r="A189" s="10">
        <v>44074</v>
      </c>
      <c r="B189" s="9" t="s">
        <v>21</v>
      </c>
      <c r="C189" s="9">
        <v>5.4333333333333336</v>
      </c>
      <c r="D189" s="9">
        <v>81.833333333333329</v>
      </c>
      <c r="E189" s="9">
        <v>20.3</v>
      </c>
      <c r="F189" s="9">
        <v>45961</v>
      </c>
      <c r="G189" s="15">
        <v>35573.330663504399</v>
      </c>
      <c r="I189" s="9"/>
      <c r="K189" s="15">
        <v>35573.330663504399</v>
      </c>
      <c r="M189" s="34">
        <v>34549.399879318698</v>
      </c>
      <c r="P189" s="5"/>
      <c r="Q189" s="5"/>
    </row>
    <row r="190" spans="1:17" x14ac:dyDescent="0.25">
      <c r="A190" s="10">
        <v>44075</v>
      </c>
      <c r="B190" s="9" t="s">
        <v>21</v>
      </c>
      <c r="C190" s="9">
        <v>5.7666666666666666</v>
      </c>
      <c r="D190" s="9">
        <v>83.166666666666671</v>
      </c>
      <c r="E190" s="9">
        <v>19.866666666666671</v>
      </c>
      <c r="F190" s="9">
        <v>42659</v>
      </c>
      <c r="G190" s="15">
        <v>31175.5945785287</v>
      </c>
      <c r="I190" s="9"/>
      <c r="K190" s="15">
        <v>31175.5945785287</v>
      </c>
      <c r="M190" s="34">
        <v>35410.866439602301</v>
      </c>
      <c r="P190" s="5"/>
      <c r="Q190" s="5"/>
    </row>
    <row r="191" spans="1:17" x14ac:dyDescent="0.25">
      <c r="A191" s="10">
        <v>44076</v>
      </c>
      <c r="B191" s="9" t="s">
        <v>21</v>
      </c>
      <c r="C191" s="9">
        <v>7.6000000000000014</v>
      </c>
      <c r="D191" s="9">
        <v>83.600000000000009</v>
      </c>
      <c r="E191" s="9">
        <v>19.766666666666669</v>
      </c>
      <c r="F191" s="9">
        <v>46934</v>
      </c>
      <c r="G191" s="15">
        <v>30988.0722502073</v>
      </c>
      <c r="I191" s="9"/>
      <c r="K191" s="15">
        <v>30988.0722502073</v>
      </c>
      <c r="M191" s="34">
        <v>36013.201634195597</v>
      </c>
      <c r="P191" s="5"/>
      <c r="Q191" s="5"/>
    </row>
    <row r="192" spans="1:17" x14ac:dyDescent="0.25">
      <c r="A192" s="10">
        <v>44077</v>
      </c>
      <c r="B192" s="9" t="s">
        <v>21</v>
      </c>
      <c r="C192" s="9">
        <v>10.56666666666667</v>
      </c>
      <c r="D192" s="9">
        <v>67.333333333333329</v>
      </c>
      <c r="E192" s="9">
        <v>21.333333333333329</v>
      </c>
      <c r="F192" s="9">
        <v>43773</v>
      </c>
      <c r="G192" s="15">
        <v>32478.852759194298</v>
      </c>
      <c r="I192" s="9"/>
      <c r="K192" s="15">
        <v>32478.852759194298</v>
      </c>
      <c r="M192" s="34">
        <v>35417.618624699098</v>
      </c>
      <c r="P192" s="5"/>
      <c r="Q192" s="5"/>
    </row>
    <row r="193" spans="1:17" x14ac:dyDescent="0.25">
      <c r="A193" s="10">
        <v>44078</v>
      </c>
      <c r="B193" s="9" t="s">
        <v>21</v>
      </c>
      <c r="C193" s="9">
        <v>14.33333333333333</v>
      </c>
      <c r="D193" s="9">
        <v>71.2</v>
      </c>
      <c r="E193" s="9">
        <v>20.266666666666669</v>
      </c>
      <c r="F193" s="9">
        <v>50163</v>
      </c>
      <c r="G193" s="15">
        <v>35312.066989289699</v>
      </c>
      <c r="I193" s="9"/>
      <c r="K193" s="15">
        <v>35312.066989289699</v>
      </c>
      <c r="M193" s="34">
        <v>34524.726141625099</v>
      </c>
      <c r="P193" s="5"/>
      <c r="Q193" s="5"/>
    </row>
    <row r="194" spans="1:17" x14ac:dyDescent="0.25">
      <c r="A194" s="10">
        <v>44079</v>
      </c>
      <c r="B194" s="9" t="s">
        <v>21</v>
      </c>
      <c r="C194" s="9">
        <v>6.6333333333333329</v>
      </c>
      <c r="D194" s="9">
        <v>82</v>
      </c>
      <c r="E194" s="9">
        <v>20.100000000000001</v>
      </c>
      <c r="F194" s="9">
        <v>31199</v>
      </c>
      <c r="G194" s="15">
        <v>39174.893125221097</v>
      </c>
      <c r="I194" s="9"/>
      <c r="K194" s="15">
        <v>39174.893125221097</v>
      </c>
      <c r="M194" s="34">
        <v>33363.336150173804</v>
      </c>
      <c r="P194" s="5"/>
      <c r="Q194" s="5"/>
    </row>
    <row r="195" spans="1:17" x14ac:dyDescent="0.25">
      <c r="A195" s="10">
        <v>44080</v>
      </c>
      <c r="B195" s="9" t="s">
        <v>21</v>
      </c>
      <c r="C195" s="9">
        <v>7.333333333333333</v>
      </c>
      <c r="D195" s="9">
        <v>76.899999999999991</v>
      </c>
      <c r="E195" s="9">
        <v>21.166666666666671</v>
      </c>
      <c r="F195" s="9">
        <v>14521</v>
      </c>
      <c r="G195" s="15">
        <v>30050.621500434201</v>
      </c>
      <c r="I195" s="9"/>
      <c r="K195" s="15">
        <v>30050.621500434201</v>
      </c>
      <c r="M195" s="34">
        <v>32078.960748416099</v>
      </c>
      <c r="P195" s="5"/>
      <c r="Q195" s="5"/>
    </row>
    <row r="196" spans="1:17" x14ac:dyDescent="0.25">
      <c r="A196" s="10">
        <v>44081</v>
      </c>
      <c r="B196" s="9" t="s">
        <v>21</v>
      </c>
      <c r="C196" s="9">
        <v>4.3666666666666671</v>
      </c>
      <c r="D196" s="9">
        <v>80.666666666666671</v>
      </c>
      <c r="E196" s="9">
        <v>20.6</v>
      </c>
      <c r="F196" s="9">
        <v>10273</v>
      </c>
      <c r="G196" s="15">
        <v>30377.326569999099</v>
      </c>
      <c r="I196" s="9"/>
      <c r="K196" s="15">
        <v>30377.326569999099</v>
      </c>
      <c r="M196" s="34">
        <v>34195.237616422797</v>
      </c>
      <c r="P196" s="5"/>
      <c r="Q196" s="5"/>
    </row>
    <row r="197" spans="1:17" x14ac:dyDescent="0.25">
      <c r="A197" s="10">
        <v>44082</v>
      </c>
      <c r="B197" s="9" t="s">
        <v>21</v>
      </c>
      <c r="C197" s="9">
        <v>7.5666666666666673</v>
      </c>
      <c r="D197" s="9">
        <v>82.766666666666666</v>
      </c>
      <c r="E197" s="9">
        <v>20.266666666666669</v>
      </c>
      <c r="F197" s="9">
        <v>14279</v>
      </c>
      <c r="G197" s="15">
        <v>26446.256065443202</v>
      </c>
      <c r="I197" s="9"/>
      <c r="K197" s="15">
        <v>26446.256065443202</v>
      </c>
      <c r="M197" s="34">
        <v>33272.195286315597</v>
      </c>
      <c r="P197" s="5"/>
      <c r="Q197" s="5"/>
    </row>
    <row r="198" spans="1:17" x14ac:dyDescent="0.25">
      <c r="A198" s="10">
        <v>44083</v>
      </c>
      <c r="B198" s="9" t="s">
        <v>21</v>
      </c>
      <c r="C198" s="9">
        <v>8.2000000000000011</v>
      </c>
      <c r="D198" s="9">
        <v>81.666666666666671</v>
      </c>
      <c r="E198" s="9">
        <v>20.86666666666666</v>
      </c>
      <c r="F198" s="9">
        <v>35816</v>
      </c>
      <c r="G198" s="15">
        <v>29713.7112053739</v>
      </c>
      <c r="I198" s="9"/>
      <c r="K198" s="15">
        <v>29713.7112053739</v>
      </c>
      <c r="M198" s="34">
        <v>33914.364886990399</v>
      </c>
      <c r="P198" s="5"/>
      <c r="Q198" s="5"/>
    </row>
    <row r="199" spans="1:17" x14ac:dyDescent="0.25">
      <c r="A199" s="10">
        <v>44084</v>
      </c>
      <c r="B199" s="9" t="s">
        <v>21</v>
      </c>
      <c r="C199" s="9">
        <v>10.56666666666667</v>
      </c>
      <c r="D199" s="9">
        <v>66.86666666666666</v>
      </c>
      <c r="E199" s="9">
        <v>22.63333333333334</v>
      </c>
      <c r="F199" s="9">
        <v>40557</v>
      </c>
      <c r="G199" s="15">
        <v>30037.932928364498</v>
      </c>
      <c r="I199" s="9"/>
      <c r="K199" s="15">
        <v>30037.932928364498</v>
      </c>
      <c r="M199" s="34">
        <v>32473.356533960799</v>
      </c>
      <c r="P199" s="5"/>
      <c r="Q199" s="5"/>
    </row>
    <row r="200" spans="1:17" x14ac:dyDescent="0.25">
      <c r="A200" s="10">
        <v>44085</v>
      </c>
      <c r="B200" s="9" t="s">
        <v>21</v>
      </c>
      <c r="C200" s="9">
        <v>12.46666666666667</v>
      </c>
      <c r="D200" s="9">
        <v>66.399999999999991</v>
      </c>
      <c r="E200" s="9">
        <v>23.533333333333331</v>
      </c>
      <c r="F200" s="9">
        <v>43718</v>
      </c>
      <c r="G200" s="13">
        <v>32481.560082920201</v>
      </c>
      <c r="I200" s="9"/>
      <c r="K200" s="13">
        <v>32481.560082920201</v>
      </c>
      <c r="M200" s="34">
        <v>32143.702351597502</v>
      </c>
      <c r="P200" s="5"/>
      <c r="Q200" s="5"/>
    </row>
    <row r="201" spans="1:17" x14ac:dyDescent="0.25">
      <c r="A201" s="10">
        <v>44086</v>
      </c>
      <c r="B201" s="9" t="s">
        <v>21</v>
      </c>
      <c r="C201" s="9">
        <v>12.366666666666671</v>
      </c>
      <c r="D201" s="9">
        <v>62.833333333333343</v>
      </c>
      <c r="E201" s="9">
        <v>24.266666666666669</v>
      </c>
      <c r="F201" s="9">
        <v>33523</v>
      </c>
      <c r="G201" s="13">
        <v>34454.4207273504</v>
      </c>
      <c r="I201" s="9"/>
      <c r="K201" s="13">
        <v>34454.4207273504</v>
      </c>
      <c r="M201" s="34">
        <v>31146.8607584733</v>
      </c>
      <c r="P201" s="5"/>
      <c r="Q201" s="5"/>
    </row>
    <row r="202" spans="1:17" x14ac:dyDescent="0.25">
      <c r="A202" s="10">
        <v>44087</v>
      </c>
      <c r="B202" s="9" t="s">
        <v>21</v>
      </c>
      <c r="C202" s="9">
        <v>9.9</v>
      </c>
      <c r="D202" s="9">
        <v>56.7</v>
      </c>
      <c r="E202" s="9">
        <v>23.466666666666669</v>
      </c>
      <c r="F202" s="9">
        <v>14768</v>
      </c>
      <c r="G202" s="13">
        <v>34052.372487073902</v>
      </c>
      <c r="I202" s="9"/>
      <c r="K202" s="13">
        <v>34052.372487073902</v>
      </c>
      <c r="M202" s="34">
        <v>30440.363919056701</v>
      </c>
    </row>
    <row r="203" spans="1:17" x14ac:dyDescent="0.25">
      <c r="A203" s="10">
        <v>44088</v>
      </c>
      <c r="B203" s="9" t="s">
        <v>21</v>
      </c>
      <c r="C203" s="9">
        <v>9.8333333333333339</v>
      </c>
      <c r="D203" s="9">
        <v>59.833333333333343</v>
      </c>
      <c r="E203" s="9">
        <v>21.93333333333333</v>
      </c>
      <c r="F203" s="9">
        <v>15155</v>
      </c>
      <c r="G203" s="13">
        <v>30716.071842269001</v>
      </c>
      <c r="I203" s="9"/>
      <c r="K203" s="13">
        <v>30716.071842269001</v>
      </c>
      <c r="M203" s="34">
        <v>30252.198490491799</v>
      </c>
    </row>
    <row r="204" spans="1:17" x14ac:dyDescent="0.25">
      <c r="A204" s="10">
        <v>44089</v>
      </c>
      <c r="B204" s="9" t="s">
        <v>21</v>
      </c>
      <c r="C204" s="9">
        <v>5</v>
      </c>
      <c r="D204" s="9">
        <v>82.666666666666671</v>
      </c>
      <c r="E204" s="9">
        <v>19.166666666666671</v>
      </c>
      <c r="F204" s="9">
        <v>36653</v>
      </c>
      <c r="G204" s="13">
        <v>30311.1468691669</v>
      </c>
      <c r="I204" s="9"/>
      <c r="K204" s="13">
        <v>30311.1468691669</v>
      </c>
      <c r="M204" s="34">
        <v>30597.2394821339</v>
      </c>
    </row>
    <row r="205" spans="1:17" x14ac:dyDescent="0.25">
      <c r="A205" s="10">
        <v>44090</v>
      </c>
      <c r="B205" s="9" t="s">
        <v>21</v>
      </c>
      <c r="C205" s="9">
        <v>8.2000000000000011</v>
      </c>
      <c r="D205" s="9">
        <v>76.5</v>
      </c>
      <c r="E205" s="9">
        <v>21.266666666666669</v>
      </c>
      <c r="F205" s="9">
        <v>36820</v>
      </c>
      <c r="G205" s="13">
        <v>23880.949673000501</v>
      </c>
      <c r="I205" s="9"/>
      <c r="K205" s="13">
        <v>23880.949673000501</v>
      </c>
      <c r="M205" s="34">
        <v>30190.2174603237</v>
      </c>
    </row>
    <row r="206" spans="1:17" x14ac:dyDescent="0.25">
      <c r="A206" s="10">
        <v>44091</v>
      </c>
      <c r="B206" s="9" t="s">
        <v>21</v>
      </c>
      <c r="C206" s="9">
        <v>10.199999999999999</v>
      </c>
      <c r="D206" s="9">
        <v>73.666666666666671</v>
      </c>
      <c r="E206" s="9">
        <v>21.466666666666669</v>
      </c>
      <c r="F206" s="9">
        <v>36303</v>
      </c>
      <c r="G206" s="13">
        <v>27562.962066627399</v>
      </c>
      <c r="I206" s="9"/>
      <c r="K206" s="13">
        <v>27562.962066627399</v>
      </c>
      <c r="M206" s="34">
        <v>31204.592701241399</v>
      </c>
    </row>
    <row r="207" spans="1:17" x14ac:dyDescent="0.25">
      <c r="A207" s="10">
        <v>44092</v>
      </c>
      <c r="B207" s="9" t="s">
        <v>21</v>
      </c>
      <c r="C207" s="9">
        <v>19.133333333333329</v>
      </c>
      <c r="D207" s="9">
        <v>73.333333333333329</v>
      </c>
      <c r="E207" s="9">
        <v>21.63333333333334</v>
      </c>
      <c r="F207" s="9">
        <v>39797</v>
      </c>
      <c r="G207" s="13">
        <v>29811.721012541399</v>
      </c>
      <c r="I207" s="9"/>
      <c r="K207" s="13">
        <v>29811.721012541399</v>
      </c>
      <c r="M207" s="34">
        <v>29805.718373825999</v>
      </c>
    </row>
    <row r="208" spans="1:17" x14ac:dyDescent="0.25">
      <c r="A208" s="10">
        <v>44093</v>
      </c>
      <c r="B208" s="9" t="s">
        <v>21</v>
      </c>
      <c r="C208" s="9">
        <v>15.43333333333333</v>
      </c>
      <c r="D208" s="9">
        <v>65.2</v>
      </c>
      <c r="E208" s="9">
        <v>23.466666666666669</v>
      </c>
      <c r="F208" s="9">
        <v>33057</v>
      </c>
      <c r="G208" s="13">
        <v>41133.162669794801</v>
      </c>
      <c r="I208" s="9"/>
      <c r="K208" s="13">
        <v>41133.162669794801</v>
      </c>
      <c r="M208" s="34">
        <v>29148.5056506209</v>
      </c>
    </row>
    <row r="209" spans="1:13" x14ac:dyDescent="0.25">
      <c r="A209" s="10">
        <v>44094</v>
      </c>
      <c r="B209" s="9" t="s">
        <v>21</v>
      </c>
      <c r="C209" s="9">
        <v>3.2666666666666671</v>
      </c>
      <c r="D209" s="9">
        <v>83.833333333333329</v>
      </c>
      <c r="E209" s="9">
        <v>19.666666666666671</v>
      </c>
      <c r="F209" s="9">
        <v>16389</v>
      </c>
      <c r="G209" s="13">
        <v>36260.525268430698</v>
      </c>
      <c r="I209" s="9"/>
      <c r="K209" s="13">
        <v>36260.525268430698</v>
      </c>
      <c r="M209" s="34">
        <v>26595.879339405299</v>
      </c>
    </row>
    <row r="210" spans="1:13" x14ac:dyDescent="0.25">
      <c r="A210" s="10">
        <v>44095</v>
      </c>
      <c r="B210" s="9" t="s">
        <v>21</v>
      </c>
      <c r="C210" s="9">
        <v>6.0666666666666673</v>
      </c>
      <c r="D210" s="9">
        <v>87.899999999999991</v>
      </c>
      <c r="E210" s="9">
        <v>18.333333333333329</v>
      </c>
      <c r="F210" s="9">
        <v>13411</v>
      </c>
      <c r="G210" s="13">
        <v>20002.4646931356</v>
      </c>
      <c r="I210" s="9"/>
      <c r="K210" s="13">
        <v>20002.4646931356</v>
      </c>
      <c r="M210" s="34">
        <v>27815.909522980299</v>
      </c>
    </row>
    <row r="211" spans="1:13" x14ac:dyDescent="0.25">
      <c r="A211" s="10">
        <v>44096</v>
      </c>
      <c r="B211" s="9" t="s">
        <v>21</v>
      </c>
      <c r="C211" s="9">
        <v>5.7333333333333334</v>
      </c>
      <c r="D211" s="9">
        <v>89.2</v>
      </c>
      <c r="E211" s="9">
        <v>17.100000000000001</v>
      </c>
      <c r="F211" s="9">
        <v>33324</v>
      </c>
      <c r="G211" s="13">
        <v>23376.198612392</v>
      </c>
      <c r="I211" s="9"/>
      <c r="K211" s="13">
        <v>23376.198612392</v>
      </c>
      <c r="M211" s="34">
        <v>30212.108848849501</v>
      </c>
    </row>
    <row r="212" spans="1:13" x14ac:dyDescent="0.25">
      <c r="A212" s="10">
        <v>44097</v>
      </c>
      <c r="B212" s="9" t="s">
        <v>21</v>
      </c>
      <c r="C212" s="9">
        <v>6.7333333333333334</v>
      </c>
      <c r="D212" s="9">
        <v>89.5</v>
      </c>
      <c r="E212" s="9">
        <v>18.166666666666671</v>
      </c>
      <c r="F212" s="9">
        <v>0</v>
      </c>
      <c r="G212" s="13">
        <v>22624.708144461201</v>
      </c>
      <c r="I212" s="9"/>
      <c r="K212" s="13">
        <v>22624.708144461201</v>
      </c>
      <c r="M212" s="34">
        <v>28802.8370138516</v>
      </c>
    </row>
    <row r="213" spans="1:13" x14ac:dyDescent="0.25">
      <c r="A213" s="10">
        <v>44098</v>
      </c>
      <c r="B213" s="9" t="s">
        <v>21</v>
      </c>
      <c r="C213" s="9">
        <v>7.666666666666667</v>
      </c>
      <c r="D213" s="9">
        <v>85.333333333333329</v>
      </c>
      <c r="E213" s="9">
        <v>18.899999999999999</v>
      </c>
      <c r="F213" s="9">
        <v>66338</v>
      </c>
      <c r="G213" s="13">
        <v>23680.163528288798</v>
      </c>
      <c r="I213" s="9"/>
      <c r="K213" s="13">
        <v>23680.163528288798</v>
      </c>
      <c r="M213" s="34">
        <v>28744.3728400849</v>
      </c>
    </row>
    <row r="214" spans="1:13" x14ac:dyDescent="0.25">
      <c r="A214" s="10">
        <v>44099</v>
      </c>
      <c r="B214" s="9" t="s">
        <v>21</v>
      </c>
      <c r="C214" s="9">
        <v>9.9333333333333336</v>
      </c>
      <c r="D214" s="9">
        <v>71.333333333333329</v>
      </c>
      <c r="E214" s="9">
        <v>21</v>
      </c>
      <c r="F214" s="9">
        <v>31911</v>
      </c>
      <c r="G214" s="13">
        <v>24683.927374818399</v>
      </c>
      <c r="I214" s="9"/>
      <c r="K214" s="13">
        <v>24683.927374818399</v>
      </c>
      <c r="M214" s="34">
        <v>28147.202016014198</v>
      </c>
    </row>
    <row r="215" spans="1:13" x14ac:dyDescent="0.25">
      <c r="A215" s="10">
        <v>44100</v>
      </c>
      <c r="B215" s="9" t="s">
        <v>21</v>
      </c>
      <c r="C215" s="9">
        <v>12.56666666666667</v>
      </c>
      <c r="D215" s="9">
        <v>63.233333333333327</v>
      </c>
      <c r="E215" s="9">
        <v>23.466666666666669</v>
      </c>
      <c r="F215" s="9">
        <v>28378</v>
      </c>
      <c r="G215" s="13">
        <v>27553.410081874899</v>
      </c>
      <c r="I215" s="9"/>
      <c r="K215" s="13">
        <v>27553.410081874899</v>
      </c>
      <c r="M215" s="34">
        <v>27660.6372519059</v>
      </c>
    </row>
    <row r="216" spans="1:13" x14ac:dyDescent="0.25">
      <c r="A216" s="10">
        <v>44101</v>
      </c>
      <c r="B216" s="9" t="s">
        <v>21</v>
      </c>
      <c r="C216" s="9">
        <v>10.3</v>
      </c>
      <c r="D216" s="9">
        <v>57.666666666666657</v>
      </c>
      <c r="E216" s="9">
        <v>25.5</v>
      </c>
      <c r="F216" s="9">
        <v>14318</v>
      </c>
      <c r="G216" s="13">
        <v>31009.7980925636</v>
      </c>
      <c r="I216" s="9"/>
      <c r="K216" s="13">
        <v>31009.7980925636</v>
      </c>
      <c r="M216" s="34">
        <v>26840.925803776299</v>
      </c>
    </row>
    <row r="217" spans="1:13" x14ac:dyDescent="0.25">
      <c r="A217" s="10">
        <v>44102</v>
      </c>
      <c r="B217" s="9" t="s">
        <v>21</v>
      </c>
      <c r="C217" s="9">
        <v>11.9</v>
      </c>
      <c r="D217" s="9">
        <v>70.066666666666663</v>
      </c>
      <c r="E217" s="9">
        <v>23.1</v>
      </c>
      <c r="F217" s="9">
        <v>13155</v>
      </c>
      <c r="G217" s="13">
        <v>27739.310034514299</v>
      </c>
      <c r="I217" s="9"/>
      <c r="K217" s="13">
        <v>27739.310034514299</v>
      </c>
      <c r="M217" s="34">
        <v>26027.3693692413</v>
      </c>
    </row>
    <row r="218" spans="1:13" x14ac:dyDescent="0.25">
      <c r="A218" s="10">
        <v>44103</v>
      </c>
      <c r="B218" s="9" t="s">
        <v>21</v>
      </c>
      <c r="C218" s="9">
        <v>6.666666666666667</v>
      </c>
      <c r="D218" s="9">
        <v>81</v>
      </c>
      <c r="E218" s="9">
        <v>22</v>
      </c>
      <c r="F218" s="9">
        <v>32058</v>
      </c>
      <c r="G218" s="13">
        <v>29832.975819120998</v>
      </c>
      <c r="I218" s="9"/>
      <c r="K218" s="13">
        <v>29832.975819120998</v>
      </c>
      <c r="M218" s="34">
        <v>26394.9111891129</v>
      </c>
    </row>
    <row r="219" spans="1:13" x14ac:dyDescent="0.25">
      <c r="A219" s="10">
        <v>44104</v>
      </c>
      <c r="B219" s="9" t="s">
        <v>21</v>
      </c>
      <c r="C219" s="9">
        <v>8.0666666666666664</v>
      </c>
      <c r="D219" s="9">
        <v>80.166666666666671</v>
      </c>
      <c r="E219" s="9">
        <v>23.2</v>
      </c>
      <c r="F219" s="9">
        <v>33413</v>
      </c>
      <c r="G219" s="13">
        <v>22317.606390368801</v>
      </c>
      <c r="I219" s="9"/>
      <c r="K219" s="13">
        <v>22317.606390368801</v>
      </c>
      <c r="M219" s="34">
        <v>25621.578873626899</v>
      </c>
    </row>
    <row r="220" spans="1:13" x14ac:dyDescent="0.25">
      <c r="A220" s="10">
        <v>44105</v>
      </c>
      <c r="B220" s="9" t="s">
        <v>21</v>
      </c>
      <c r="C220" s="9">
        <v>10.93333333333333</v>
      </c>
      <c r="D220" s="9">
        <v>64.666666666666671</v>
      </c>
      <c r="E220" s="9">
        <v>25.86666666666666</v>
      </c>
      <c r="F220" s="9">
        <v>36157</v>
      </c>
      <c r="G220" s="13">
        <v>24109.6130200384</v>
      </c>
      <c r="I220" s="9"/>
      <c r="K220" s="13">
        <v>24109.6130200384</v>
      </c>
      <c r="M220" s="34">
        <v>26648.645051227501</v>
      </c>
    </row>
    <row r="221" spans="1:13" x14ac:dyDescent="0.25">
      <c r="A221" s="10">
        <v>44106</v>
      </c>
      <c r="B221" s="9" t="s">
        <v>21</v>
      </c>
      <c r="C221" s="9">
        <v>19.033333333333331</v>
      </c>
      <c r="D221" s="9">
        <v>52.233333333333327</v>
      </c>
      <c r="E221" s="9">
        <v>27.233333333333331</v>
      </c>
      <c r="F221" s="9">
        <v>0</v>
      </c>
      <c r="G221" s="13">
        <v>28051.9770191559</v>
      </c>
      <c r="I221" s="9"/>
      <c r="K221" s="13">
        <v>28051.9770191559</v>
      </c>
      <c r="M221" s="34">
        <v>25828.152051816702</v>
      </c>
    </row>
    <row r="222" spans="1:13" x14ac:dyDescent="0.25">
      <c r="A222" s="10">
        <v>44107</v>
      </c>
      <c r="B222" s="9" t="s">
        <v>21</v>
      </c>
      <c r="C222" s="9">
        <v>4.5666666666666664</v>
      </c>
      <c r="D222" s="9">
        <v>78.733333333333334</v>
      </c>
      <c r="E222" s="9">
        <v>23.333333333333329</v>
      </c>
      <c r="F222" s="9">
        <v>59741</v>
      </c>
      <c r="G222" s="13">
        <v>39649.667950183997</v>
      </c>
      <c r="I222" s="9"/>
      <c r="K222" s="13">
        <v>39649.667950183997</v>
      </c>
      <c r="M222" s="34">
        <v>24979.253925087</v>
      </c>
    </row>
    <row r="223" spans="1:13" x14ac:dyDescent="0.25">
      <c r="A223" s="10">
        <v>44108</v>
      </c>
      <c r="B223" s="9" t="s">
        <v>21</v>
      </c>
      <c r="C223" s="9">
        <v>2.8666666666666671</v>
      </c>
      <c r="D223" s="9">
        <v>83</v>
      </c>
      <c r="E223" s="9">
        <v>22.1</v>
      </c>
      <c r="F223" s="9">
        <v>8456</v>
      </c>
      <c r="G223" s="13">
        <v>18656.475536118</v>
      </c>
      <c r="I223" s="9"/>
      <c r="K223" s="13">
        <v>18656.475536118</v>
      </c>
      <c r="M223" s="34">
        <v>23020.0987815646</v>
      </c>
    </row>
    <row r="224" spans="1:13" x14ac:dyDescent="0.25">
      <c r="A224" s="10">
        <v>44109</v>
      </c>
      <c r="B224" s="9" t="s">
        <v>21</v>
      </c>
      <c r="C224" s="9">
        <v>7.7666666666666657</v>
      </c>
      <c r="D224" s="9">
        <v>80.399999999999991</v>
      </c>
      <c r="E224" s="9">
        <v>23.233333333333331</v>
      </c>
      <c r="F224" s="9">
        <v>11946</v>
      </c>
      <c r="G224" s="13">
        <v>15968.2786028173</v>
      </c>
      <c r="I224" s="9"/>
      <c r="K224" s="13">
        <v>15968.2786028173</v>
      </c>
      <c r="M224" s="34">
        <v>26204.2646498881</v>
      </c>
    </row>
    <row r="225" spans="1:13" x14ac:dyDescent="0.25">
      <c r="A225" s="10">
        <v>44110</v>
      </c>
      <c r="B225" s="9" t="s">
        <v>21</v>
      </c>
      <c r="C225" s="9">
        <v>11.83333333333333</v>
      </c>
      <c r="D225" s="9">
        <v>79.333333333333329</v>
      </c>
      <c r="E225" s="9">
        <v>23.6</v>
      </c>
      <c r="F225" s="9">
        <v>41906</v>
      </c>
      <c r="G225" s="13">
        <v>22976.736696707099</v>
      </c>
      <c r="I225" s="9"/>
      <c r="K225" s="13">
        <v>22976.736696707099</v>
      </c>
      <c r="M225" s="34">
        <v>25848.056168430201</v>
      </c>
    </row>
    <row r="226" spans="1:13" x14ac:dyDescent="0.25">
      <c r="A226" s="10">
        <v>44111</v>
      </c>
      <c r="B226" s="9" t="s">
        <v>21</v>
      </c>
      <c r="C226" s="9">
        <v>11.733333333333331</v>
      </c>
      <c r="D226" s="9">
        <v>72.166666666666671</v>
      </c>
      <c r="E226" s="9">
        <v>25.93333333333333</v>
      </c>
      <c r="F226" s="9">
        <v>31553</v>
      </c>
      <c r="G226" s="13">
        <v>28876.157906752302</v>
      </c>
      <c r="I226" s="9"/>
      <c r="K226" s="13">
        <v>28876.157906752302</v>
      </c>
      <c r="M226" s="34">
        <v>24437.714607677401</v>
      </c>
    </row>
    <row r="227" spans="1:13" x14ac:dyDescent="0.25">
      <c r="A227" s="10">
        <v>44112</v>
      </c>
      <c r="B227" s="9" t="s">
        <v>21</v>
      </c>
      <c r="C227" s="9">
        <v>7.7666666666666657</v>
      </c>
      <c r="D227" s="9">
        <v>84.899999999999991</v>
      </c>
      <c r="E227" s="9">
        <v>22.333333333333329</v>
      </c>
      <c r="F227" s="9">
        <v>27750</v>
      </c>
      <c r="G227" s="13">
        <v>28690.627957142398</v>
      </c>
      <c r="I227" s="9"/>
      <c r="K227" s="13">
        <v>28690.627957142398</v>
      </c>
      <c r="M227" s="34">
        <v>23470.096492087901</v>
      </c>
    </row>
    <row r="228" spans="1:13" x14ac:dyDescent="0.25">
      <c r="A228" s="10">
        <v>44113</v>
      </c>
      <c r="B228" s="9" t="s">
        <v>21</v>
      </c>
      <c r="C228" s="9">
        <v>14</v>
      </c>
      <c r="D228" s="9">
        <v>91</v>
      </c>
      <c r="E228" s="9">
        <v>21.166666666666671</v>
      </c>
      <c r="F228" s="9">
        <v>27444</v>
      </c>
      <c r="G228" s="13">
        <v>22695.8412426459</v>
      </c>
      <c r="I228" s="9"/>
      <c r="K228" s="13">
        <v>22695.8412426459</v>
      </c>
      <c r="M228" s="34">
        <v>23381.163602118901</v>
      </c>
    </row>
    <row r="229" spans="1:13" x14ac:dyDescent="0.25">
      <c r="A229" s="10">
        <v>44114</v>
      </c>
      <c r="B229" s="9" t="s">
        <v>21</v>
      </c>
      <c r="C229" s="9">
        <v>5.5</v>
      </c>
      <c r="D229" s="9">
        <v>78.833333333333329</v>
      </c>
      <c r="E229" s="9">
        <v>19.7</v>
      </c>
      <c r="F229" s="9">
        <v>26749</v>
      </c>
      <c r="G229" s="13">
        <v>32022.1682445031</v>
      </c>
      <c r="I229" s="9"/>
      <c r="K229" s="13">
        <v>32022.1682445031</v>
      </c>
      <c r="M229" s="34">
        <v>23924.353780557602</v>
      </c>
    </row>
    <row r="230" spans="1:13" x14ac:dyDescent="0.25">
      <c r="A230" s="10">
        <v>44115</v>
      </c>
      <c r="B230" s="9" t="s">
        <v>21</v>
      </c>
      <c r="C230" s="9">
        <v>3.1</v>
      </c>
      <c r="D230" s="9">
        <v>72</v>
      </c>
      <c r="E230" s="9">
        <v>19</v>
      </c>
      <c r="F230" s="9">
        <v>12342</v>
      </c>
      <c r="G230" s="13">
        <v>19100.325731541699</v>
      </c>
      <c r="I230" s="9"/>
      <c r="K230" s="13">
        <v>19100.325731541699</v>
      </c>
      <c r="M230" s="34">
        <v>22200.550425160302</v>
      </c>
    </row>
    <row r="231" spans="1:13" x14ac:dyDescent="0.25">
      <c r="A231" s="10">
        <v>44116</v>
      </c>
      <c r="B231" s="9" t="s">
        <v>21</v>
      </c>
      <c r="C231" s="9">
        <v>5.1000000000000014</v>
      </c>
      <c r="D231" s="9">
        <v>79.666666666666671</v>
      </c>
      <c r="E231" s="9">
        <v>18.56666666666667</v>
      </c>
      <c r="F231" s="9">
        <v>8429</v>
      </c>
      <c r="G231" s="13">
        <v>15302.1931762227</v>
      </c>
      <c r="I231" s="9"/>
      <c r="K231" s="13">
        <v>15302.1931762227</v>
      </c>
      <c r="M231" s="34">
        <v>23968.300939757999</v>
      </c>
    </row>
    <row r="232" spans="1:13" x14ac:dyDescent="0.25">
      <c r="A232" s="10">
        <v>44117</v>
      </c>
      <c r="B232" s="9" t="s">
        <v>21</v>
      </c>
      <c r="C232" s="9">
        <v>11.133333333333329</v>
      </c>
      <c r="D232" s="9">
        <v>66.333333333333329</v>
      </c>
      <c r="E232" s="9">
        <v>22.066666666666659</v>
      </c>
      <c r="F232" s="9">
        <v>10220</v>
      </c>
      <c r="G232" s="13">
        <v>18232.722902303602</v>
      </c>
      <c r="I232" s="9"/>
      <c r="K232" s="13">
        <v>18232.722902303602</v>
      </c>
      <c r="M232" s="34">
        <v>23924.171981255298</v>
      </c>
    </row>
    <row r="233" spans="1:13" x14ac:dyDescent="0.25">
      <c r="A233" s="10">
        <v>44118</v>
      </c>
      <c r="B233" s="9" t="s">
        <v>21</v>
      </c>
      <c r="C233" s="9">
        <v>9.4333333333333336</v>
      </c>
      <c r="D233" s="9">
        <v>75.86666666666666</v>
      </c>
      <c r="E233" s="9">
        <v>22.166666666666671</v>
      </c>
      <c r="F233" s="9">
        <v>27235</v>
      </c>
      <c r="G233" s="13">
        <v>27441.417441814599</v>
      </c>
      <c r="I233" s="9"/>
      <c r="K233" s="13">
        <v>27441.417441814599</v>
      </c>
      <c r="M233" s="34">
        <v>23199.499977875199</v>
      </c>
    </row>
    <row r="234" spans="1:13" x14ac:dyDescent="0.25">
      <c r="A234" s="10">
        <v>44119</v>
      </c>
      <c r="B234" s="9" t="s">
        <v>21</v>
      </c>
      <c r="C234" s="9">
        <v>7.833333333333333</v>
      </c>
      <c r="D234" s="9">
        <v>83.833333333333329</v>
      </c>
      <c r="E234" s="9">
        <v>20.56666666666667</v>
      </c>
      <c r="F234" s="9">
        <v>28523</v>
      </c>
      <c r="G234" s="13">
        <v>24797.578810342999</v>
      </c>
      <c r="I234" s="9"/>
      <c r="K234" s="13">
        <v>24797.578810342999</v>
      </c>
      <c r="M234" s="34">
        <v>21755.686024495499</v>
      </c>
    </row>
    <row r="235" spans="1:13" x14ac:dyDescent="0.25">
      <c r="A235" s="10">
        <v>44120</v>
      </c>
      <c r="B235" s="9" t="s">
        <v>21</v>
      </c>
      <c r="C235" s="9">
        <v>7.9333333333333327</v>
      </c>
      <c r="D235" s="9">
        <v>80.666666666666671</v>
      </c>
      <c r="E235" s="9">
        <v>18.2</v>
      </c>
      <c r="F235" s="9">
        <v>30914</v>
      </c>
      <c r="G235" s="13">
        <v>22266.547789231801</v>
      </c>
      <c r="I235" s="9"/>
      <c r="K235" s="13">
        <v>22266.547789231801</v>
      </c>
      <c r="M235" s="34">
        <v>22079.669332353398</v>
      </c>
    </row>
    <row r="236" spans="1:13" x14ac:dyDescent="0.25">
      <c r="A236" s="10">
        <v>44121</v>
      </c>
      <c r="B236" s="9" t="s">
        <v>21</v>
      </c>
      <c r="C236" s="9">
        <v>4.3</v>
      </c>
      <c r="D236" s="9">
        <v>77.366666666666674</v>
      </c>
      <c r="E236" s="9">
        <v>18.633333333333329</v>
      </c>
      <c r="F236" s="9">
        <v>24062</v>
      </c>
      <c r="G236" s="13">
        <v>22374.279987701499</v>
      </c>
      <c r="I236" s="9"/>
      <c r="K236" s="13">
        <v>22374.279987701499</v>
      </c>
      <c r="M236" s="34">
        <v>22050.4436917846</v>
      </c>
    </row>
    <row r="237" spans="1:13" x14ac:dyDescent="0.25">
      <c r="A237" s="10">
        <v>44122</v>
      </c>
      <c r="B237" s="9" t="s">
        <v>21</v>
      </c>
      <c r="C237" s="9">
        <v>4</v>
      </c>
      <c r="D237" s="9">
        <v>84</v>
      </c>
      <c r="E237" s="9">
        <v>19</v>
      </c>
      <c r="F237" s="9">
        <v>0</v>
      </c>
      <c r="G237" s="13">
        <v>16584.308368044301</v>
      </c>
      <c r="I237" s="9"/>
      <c r="K237" s="13">
        <v>16584.308368044301</v>
      </c>
      <c r="M237" s="34">
        <v>21749.889816379</v>
      </c>
    </row>
    <row r="238" spans="1:13" x14ac:dyDescent="0.25">
      <c r="A238" s="10">
        <v>44123</v>
      </c>
      <c r="B238" s="9" t="s">
        <v>21</v>
      </c>
      <c r="C238" s="9">
        <v>7.666666666666667</v>
      </c>
      <c r="D238" s="9">
        <v>87.166666666666671</v>
      </c>
      <c r="E238" s="9">
        <v>20</v>
      </c>
      <c r="F238" s="9">
        <v>26365</v>
      </c>
      <c r="G238" s="13">
        <v>16017.893785527</v>
      </c>
      <c r="I238" s="9"/>
      <c r="K238" s="13">
        <v>16017.893785527</v>
      </c>
      <c r="M238" s="34">
        <v>22221.512118409399</v>
      </c>
    </row>
    <row r="239" spans="1:13" x14ac:dyDescent="0.25">
      <c r="A239" s="10">
        <v>44124</v>
      </c>
      <c r="B239" s="9" t="s">
        <v>21</v>
      </c>
      <c r="C239" s="9">
        <v>9.3666666666666654</v>
      </c>
      <c r="D239" s="9">
        <v>88</v>
      </c>
      <c r="E239" s="9">
        <v>20.033333333333331</v>
      </c>
      <c r="F239" s="9">
        <v>23227</v>
      </c>
      <c r="G239" s="13">
        <v>21777.198781222301</v>
      </c>
      <c r="I239" s="9"/>
      <c r="K239" s="13">
        <v>21777.198781222301</v>
      </c>
      <c r="M239" s="34">
        <v>21933.494723624801</v>
      </c>
    </row>
    <row r="240" spans="1:13" x14ac:dyDescent="0.25">
      <c r="A240" s="10">
        <v>44125</v>
      </c>
      <c r="B240" s="9" t="s">
        <v>21</v>
      </c>
      <c r="C240" s="9">
        <v>6.9000000000000012</v>
      </c>
      <c r="D240" s="9">
        <v>84.766666666666666</v>
      </c>
      <c r="E240" s="9">
        <v>21.233333333333331</v>
      </c>
      <c r="F240" s="9">
        <v>24818</v>
      </c>
      <c r="G240" s="13">
        <v>24473.3749795644</v>
      </c>
      <c r="I240" s="9"/>
      <c r="K240" s="13">
        <v>24473.3749795644</v>
      </c>
      <c r="M240" s="34">
        <v>20972.094739869201</v>
      </c>
    </row>
    <row r="241" spans="1:13" x14ac:dyDescent="0.25">
      <c r="A241" s="10">
        <v>44126</v>
      </c>
      <c r="B241" s="9" t="s">
        <v>21</v>
      </c>
      <c r="C241" s="9">
        <v>4.333333333333333</v>
      </c>
      <c r="D241" s="9">
        <v>80.86666666666666</v>
      </c>
      <c r="E241" s="9">
        <v>20.43333333333333</v>
      </c>
      <c r="F241" s="9">
        <v>24858</v>
      </c>
      <c r="G241" s="13">
        <v>20502.719257308301</v>
      </c>
      <c r="I241" s="9"/>
      <c r="K241" s="13">
        <v>20502.719257308301</v>
      </c>
      <c r="M241" s="34">
        <v>20536.941959788201</v>
      </c>
    </row>
    <row r="242" spans="1:13" x14ac:dyDescent="0.25">
      <c r="A242" s="10">
        <v>44127</v>
      </c>
      <c r="B242" s="9" t="s">
        <v>21</v>
      </c>
      <c r="C242" s="9">
        <v>5.8999999999999986</v>
      </c>
      <c r="D242" s="9">
        <v>75.666666666666671</v>
      </c>
      <c r="E242" s="9">
        <v>20.06666666666667</v>
      </c>
      <c r="F242" s="9">
        <v>30026</v>
      </c>
      <c r="G242" s="13">
        <v>16313.235583099</v>
      </c>
      <c r="I242" s="9"/>
      <c r="K242" s="13">
        <v>16313.235583099</v>
      </c>
      <c r="M242" s="34">
        <v>20796.531768704001</v>
      </c>
    </row>
    <row r="243" spans="1:13" x14ac:dyDescent="0.25">
      <c r="A243" s="10">
        <v>44128</v>
      </c>
      <c r="B243" s="9" t="s">
        <v>21</v>
      </c>
      <c r="C243" s="9">
        <v>7.7333333333333343</v>
      </c>
      <c r="D243" s="9">
        <v>82.533333333333331</v>
      </c>
      <c r="E243" s="9">
        <v>20.533333333333331</v>
      </c>
      <c r="F243" s="9">
        <v>26979</v>
      </c>
      <c r="G243" s="13">
        <v>18799.477506171999</v>
      </c>
      <c r="I243" s="9"/>
      <c r="K243" s="13">
        <v>18799.477506171999</v>
      </c>
      <c r="M243" s="34">
        <v>20961.6040371454</v>
      </c>
    </row>
    <row r="244" spans="1:13" x14ac:dyDescent="0.25">
      <c r="A244" s="10">
        <v>44129</v>
      </c>
      <c r="B244" s="9" t="s">
        <v>21</v>
      </c>
      <c r="C244" s="9">
        <v>5.1000000000000014</v>
      </c>
      <c r="D244" s="9">
        <v>86.333333333333329</v>
      </c>
      <c r="E244" s="9">
        <v>20.666666666666671</v>
      </c>
      <c r="F244" s="9">
        <v>13493</v>
      </c>
      <c r="G244" s="13">
        <v>21758.648677528799</v>
      </c>
      <c r="I244" s="9"/>
      <c r="K244" s="13">
        <v>21758.648677528799</v>
      </c>
      <c r="M244" s="34">
        <v>20376.318323680101</v>
      </c>
    </row>
    <row r="245" spans="1:13" x14ac:dyDescent="0.25">
      <c r="A245" s="10">
        <v>44130</v>
      </c>
      <c r="B245" s="9" t="s">
        <v>21</v>
      </c>
      <c r="C245" s="9">
        <v>6.5666666666666664</v>
      </c>
      <c r="D245" s="9">
        <v>79.066666666666663</v>
      </c>
      <c r="E245" s="9">
        <v>20.93333333333333</v>
      </c>
      <c r="F245" s="9">
        <v>15726</v>
      </c>
      <c r="G245" s="13">
        <v>17431.487134463499</v>
      </c>
      <c r="I245" s="9"/>
      <c r="K245" s="13">
        <v>17431.487134463499</v>
      </c>
      <c r="M245" s="34">
        <v>19864.1409367056</v>
      </c>
    </row>
    <row r="246" spans="1:13" x14ac:dyDescent="0.25">
      <c r="A246" s="10">
        <v>44131</v>
      </c>
      <c r="B246" s="9" t="s">
        <v>21</v>
      </c>
      <c r="C246" s="9">
        <v>9</v>
      </c>
      <c r="D246" s="9">
        <v>73.233333333333334</v>
      </c>
      <c r="E246" s="9">
        <v>23.4</v>
      </c>
      <c r="F246" s="9">
        <v>29787</v>
      </c>
      <c r="G246" s="13">
        <v>19811.6980791811</v>
      </c>
      <c r="I246" s="9"/>
      <c r="K246" s="13">
        <v>19811.6980791811</v>
      </c>
      <c r="M246" s="34">
        <v>20153.898042017001</v>
      </c>
    </row>
    <row r="247" spans="1:13" x14ac:dyDescent="0.25">
      <c r="A247" s="10">
        <v>44132</v>
      </c>
      <c r="B247" s="9" t="s">
        <v>21</v>
      </c>
      <c r="C247" s="9">
        <v>12.766666666666669</v>
      </c>
      <c r="D247" s="9">
        <v>58.333333333333343</v>
      </c>
      <c r="E247" s="9">
        <v>24.7</v>
      </c>
      <c r="F247" s="9">
        <v>28629</v>
      </c>
      <c r="G247" s="13">
        <v>23829.505630913402</v>
      </c>
      <c r="I247" s="9"/>
      <c r="K247" s="13">
        <v>23829.505630913402</v>
      </c>
      <c r="M247" s="34">
        <v>19588.4464163722</v>
      </c>
    </row>
    <row r="248" spans="1:13" x14ac:dyDescent="0.25">
      <c r="A248" s="10">
        <v>44133</v>
      </c>
      <c r="B248" s="9" t="s">
        <v>21</v>
      </c>
      <c r="C248" s="9">
        <v>10.33333333333333</v>
      </c>
      <c r="D248" s="9">
        <v>73</v>
      </c>
      <c r="E248" s="9">
        <v>22.56666666666667</v>
      </c>
      <c r="F248" s="9">
        <v>26106</v>
      </c>
      <c r="G248" s="13">
        <v>30135.168994509899</v>
      </c>
      <c r="I248" s="9"/>
      <c r="K248" s="13">
        <v>30135.168994509899</v>
      </c>
      <c r="M248" s="34">
        <v>18993.8254129546</v>
      </c>
    </row>
    <row r="249" spans="1:13" x14ac:dyDescent="0.25">
      <c r="A249" s="10">
        <v>44134</v>
      </c>
      <c r="B249" s="9" t="s">
        <v>21</v>
      </c>
      <c r="C249" s="9">
        <v>6.166666666666667</v>
      </c>
      <c r="D249" s="9">
        <v>89</v>
      </c>
      <c r="E249" s="9">
        <v>19.833333333333329</v>
      </c>
      <c r="F249" s="9">
        <v>22282</v>
      </c>
      <c r="G249" s="13">
        <v>26168.0779403452</v>
      </c>
      <c r="I249" s="9"/>
      <c r="K249" s="13">
        <v>26168.0779403452</v>
      </c>
      <c r="M249" s="34">
        <v>18208.755355889101</v>
      </c>
    </row>
    <row r="250" spans="1:13" x14ac:dyDescent="0.25">
      <c r="A250" s="10">
        <v>44135</v>
      </c>
      <c r="B250" s="9" t="s">
        <v>21</v>
      </c>
      <c r="C250" s="9">
        <v>4.6000000000000014</v>
      </c>
      <c r="D250" s="9">
        <v>87.533333333333346</v>
      </c>
      <c r="E250" s="9">
        <v>18.166666666666671</v>
      </c>
      <c r="F250" s="9">
        <v>18947</v>
      </c>
      <c r="G250" s="13">
        <v>19203.544022108101</v>
      </c>
      <c r="I250" s="9"/>
      <c r="K250" s="13">
        <v>19203.544022108101</v>
      </c>
      <c r="M250" s="34">
        <v>18522.6809793996</v>
      </c>
    </row>
    <row r="251" spans="1:13" x14ac:dyDescent="0.25">
      <c r="A251" s="10">
        <v>44136</v>
      </c>
      <c r="B251" s="9" t="s">
        <v>21</v>
      </c>
      <c r="C251" s="9">
        <v>2.7</v>
      </c>
      <c r="D251" s="9">
        <v>80.333333333333329</v>
      </c>
      <c r="E251" s="9">
        <v>17.333333333333329</v>
      </c>
      <c r="F251" s="9">
        <v>10100</v>
      </c>
      <c r="G251" s="13">
        <v>16545.405208446198</v>
      </c>
      <c r="I251" s="9"/>
      <c r="K251" s="13">
        <v>16545.405208446198</v>
      </c>
      <c r="M251" s="34">
        <v>18906.073869551601</v>
      </c>
    </row>
    <row r="252" spans="1:13" x14ac:dyDescent="0.25">
      <c r="A252" s="10">
        <v>44137</v>
      </c>
      <c r="B252" s="9" t="s">
        <v>21</v>
      </c>
      <c r="C252" s="9">
        <v>3.3666666666666671</v>
      </c>
      <c r="D252" s="9">
        <v>72.766666666666666</v>
      </c>
      <c r="E252" s="9">
        <v>16.366666666666671</v>
      </c>
      <c r="F252" s="9">
        <v>8501</v>
      </c>
      <c r="G252" s="13">
        <v>13292.386991696099</v>
      </c>
      <c r="I252" s="9"/>
      <c r="K252" s="13">
        <v>13292.386991696099</v>
      </c>
      <c r="M252" s="34">
        <v>18865.328914540401</v>
      </c>
    </row>
    <row r="253" spans="1:13" x14ac:dyDescent="0.25">
      <c r="A253" s="10">
        <v>44138</v>
      </c>
      <c r="B253" s="9" t="s">
        <v>21</v>
      </c>
      <c r="C253" s="9">
        <v>6.333333333333333</v>
      </c>
      <c r="D253" s="9">
        <v>75.5</v>
      </c>
      <c r="E253" s="9">
        <v>17.333333333333329</v>
      </c>
      <c r="F253" s="9">
        <v>11843</v>
      </c>
      <c r="G253" s="13">
        <v>14390.2325807832</v>
      </c>
      <c r="I253" s="9"/>
      <c r="K253" s="13">
        <v>14390.2325807832</v>
      </c>
      <c r="M253" s="34">
        <v>18944.8739584301</v>
      </c>
    </row>
    <row r="254" spans="1:13" x14ac:dyDescent="0.25">
      <c r="A254" s="10">
        <v>44139</v>
      </c>
      <c r="B254" s="9" t="s">
        <v>21</v>
      </c>
      <c r="C254" s="9">
        <v>6.3666666666666671</v>
      </c>
      <c r="D254" s="9">
        <v>76.333333333333329</v>
      </c>
      <c r="E254" s="9">
        <v>18.56666666666667</v>
      </c>
      <c r="F254" s="9">
        <v>23976</v>
      </c>
      <c r="G254" s="13">
        <v>19438.789935231202</v>
      </c>
      <c r="I254" s="9"/>
      <c r="K254" s="13">
        <v>19438.789935231202</v>
      </c>
      <c r="M254" s="34">
        <v>18578.289720460602</v>
      </c>
    </row>
    <row r="255" spans="1:13" x14ac:dyDescent="0.25">
      <c r="A255" s="10">
        <v>44140</v>
      </c>
      <c r="B255" s="9" t="s">
        <v>21</v>
      </c>
      <c r="C255" s="9">
        <v>6.4333333333333336</v>
      </c>
      <c r="D255" s="9">
        <v>80.666666666666671</v>
      </c>
      <c r="E255" s="9">
        <v>18.333333333333329</v>
      </c>
      <c r="F255" s="9">
        <v>0</v>
      </c>
      <c r="G255" s="13">
        <v>19508.557685167401</v>
      </c>
      <c r="I255" s="9"/>
      <c r="K255" s="13">
        <v>19508.557685167401</v>
      </c>
      <c r="M255" s="34">
        <v>17892.196234963201</v>
      </c>
    </row>
    <row r="256" spans="1:13" x14ac:dyDescent="0.25">
      <c r="A256" s="10">
        <v>44141</v>
      </c>
      <c r="B256" s="9" t="s">
        <v>21</v>
      </c>
      <c r="C256" s="9">
        <v>5.6999999999999993</v>
      </c>
      <c r="D256" s="9">
        <v>78.166666666666671</v>
      </c>
      <c r="E256" s="9">
        <v>18.666666666666671</v>
      </c>
      <c r="F256" s="9">
        <v>41156</v>
      </c>
      <c r="G256" s="13">
        <v>19639.628625420901</v>
      </c>
      <c r="I256" s="9"/>
      <c r="K256" s="13">
        <v>19639.628625420901</v>
      </c>
      <c r="M256" s="34">
        <v>17756.295212627399</v>
      </c>
    </row>
    <row r="257" spans="1:16" x14ac:dyDescent="0.25">
      <c r="A257" s="10">
        <v>44142</v>
      </c>
      <c r="B257" s="9" t="s">
        <v>21</v>
      </c>
      <c r="C257" s="9">
        <v>5.8</v>
      </c>
      <c r="D257" s="9">
        <v>78.333333333333329</v>
      </c>
      <c r="E257" s="9">
        <v>19.666666666666671</v>
      </c>
      <c r="F257" s="9">
        <v>22380</v>
      </c>
      <c r="G257" s="13">
        <v>18387.818216125899</v>
      </c>
      <c r="I257" s="9"/>
      <c r="K257" s="13">
        <v>18387.818216125899</v>
      </c>
      <c r="M257" s="34">
        <v>17534.039055506299</v>
      </c>
    </row>
    <row r="258" spans="1:16" x14ac:dyDescent="0.25">
      <c r="A258" s="10">
        <v>44143</v>
      </c>
      <c r="B258" s="9" t="s">
        <v>21</v>
      </c>
      <c r="C258" s="9">
        <v>5.7</v>
      </c>
      <c r="D258" s="9">
        <v>76.666666666666671</v>
      </c>
      <c r="E258" s="9">
        <v>21.266666666666669</v>
      </c>
      <c r="F258" s="9">
        <v>10554</v>
      </c>
      <c r="G258" s="13">
        <v>18573.867837384401</v>
      </c>
      <c r="I258" s="9"/>
      <c r="K258" s="13">
        <v>18573.867837384401</v>
      </c>
      <c r="M258" s="34">
        <v>17453.052399344699</v>
      </c>
    </row>
    <row r="259" spans="1:16" x14ac:dyDescent="0.25">
      <c r="A259" s="10">
        <v>44144</v>
      </c>
      <c r="B259" s="9" t="s">
        <v>21</v>
      </c>
      <c r="C259" s="9">
        <v>7.3</v>
      </c>
      <c r="D259" s="9">
        <v>80.666666666666671</v>
      </c>
      <c r="E259" s="9">
        <v>22</v>
      </c>
      <c r="F259" s="9">
        <v>10917</v>
      </c>
      <c r="G259" s="13">
        <v>18415.046994140299</v>
      </c>
      <c r="I259" s="9"/>
      <c r="K259" s="13">
        <v>18415.046994140299</v>
      </c>
      <c r="L259" t="s">
        <v>42</v>
      </c>
      <c r="M259" s="34">
        <v>17221.6804830213</v>
      </c>
      <c r="N259" s="34" t="s">
        <v>42</v>
      </c>
      <c r="P259" s="8"/>
    </row>
    <row r="260" spans="1:16" x14ac:dyDescent="0.25">
      <c r="A260" s="10">
        <v>44145</v>
      </c>
      <c r="B260" s="9" t="s">
        <v>21</v>
      </c>
      <c r="C260" s="9">
        <v>7.4000000000000012</v>
      </c>
      <c r="D260" s="9">
        <v>86.833333333333329</v>
      </c>
      <c r="E260" s="9">
        <v>22.166666666666671</v>
      </c>
      <c r="F260" s="9">
        <v>23973</v>
      </c>
      <c r="G260" s="13">
        <v>23375.8448497674</v>
      </c>
      <c r="J260" s="9"/>
      <c r="K260" s="13">
        <v>23375.8448497674</v>
      </c>
      <c r="M260" s="34">
        <v>17046.3162815545</v>
      </c>
    </row>
    <row r="261" spans="1:16" x14ac:dyDescent="0.25">
      <c r="A261" s="10">
        <v>44146</v>
      </c>
      <c r="B261" s="9" t="s">
        <v>21</v>
      </c>
      <c r="C261" s="9">
        <v>13.8</v>
      </c>
      <c r="D261" s="9">
        <v>84.333333333333329</v>
      </c>
      <c r="E261" s="9">
        <v>21.833333333333329</v>
      </c>
      <c r="F261" s="9">
        <v>48655</v>
      </c>
      <c r="G261" s="13">
        <v>31524.599458586101</v>
      </c>
      <c r="J261" s="9"/>
      <c r="K261" s="13">
        <v>31524.599458586101</v>
      </c>
      <c r="M261" s="34">
        <v>21884.377845164701</v>
      </c>
    </row>
    <row r="262" spans="1:16" x14ac:dyDescent="0.25">
      <c r="A262" s="10">
        <v>44147</v>
      </c>
      <c r="B262" s="9" t="s">
        <v>21</v>
      </c>
      <c r="C262" s="9">
        <v>8.5</v>
      </c>
      <c r="D262" s="9">
        <v>82.5</v>
      </c>
      <c r="E262" s="9">
        <v>22.2</v>
      </c>
      <c r="F262" s="9">
        <v>33922</v>
      </c>
      <c r="G262" s="13">
        <v>50755.347902163099</v>
      </c>
      <c r="J262" s="9"/>
      <c r="K262" s="13">
        <v>50755.347902163099</v>
      </c>
      <c r="M262" s="34">
        <v>26297.197404666</v>
      </c>
    </row>
    <row r="263" spans="1:16" x14ac:dyDescent="0.25">
      <c r="A263" s="10">
        <v>44148</v>
      </c>
      <c r="B263" s="9" t="s">
        <v>21</v>
      </c>
      <c r="C263" s="9">
        <v>9.1333333333333329</v>
      </c>
      <c r="D263" s="9">
        <v>81.5</v>
      </c>
      <c r="E263" s="9">
        <v>22.166666666666671</v>
      </c>
      <c r="F263" s="9">
        <v>29070</v>
      </c>
      <c r="G263" s="13">
        <v>36561.718681730199</v>
      </c>
      <c r="J263" s="9"/>
      <c r="K263" s="13">
        <v>36561.718681730199</v>
      </c>
      <c r="M263" s="34">
        <v>28994.7354425347</v>
      </c>
    </row>
    <row r="264" spans="1:16" x14ac:dyDescent="0.25">
      <c r="A264" s="10">
        <v>44149</v>
      </c>
      <c r="B264" s="9" t="s">
        <v>21</v>
      </c>
      <c r="C264" s="9">
        <v>8</v>
      </c>
      <c r="D264" s="9">
        <v>81.666666666666671</v>
      </c>
      <c r="E264" s="9">
        <v>22.666666666666671</v>
      </c>
      <c r="F264" s="9">
        <v>38307</v>
      </c>
      <c r="G264" s="13">
        <v>38667.015677021504</v>
      </c>
      <c r="J264" s="9"/>
      <c r="K264" s="13">
        <v>38667.015677021504</v>
      </c>
      <c r="M264" s="34">
        <v>32249.991400227002</v>
      </c>
    </row>
    <row r="265" spans="1:16" x14ac:dyDescent="0.25">
      <c r="A265" s="10">
        <v>44150</v>
      </c>
      <c r="B265" s="9" t="s">
        <v>21</v>
      </c>
      <c r="C265" s="9">
        <v>4.8</v>
      </c>
      <c r="D265" s="9">
        <v>74.666666666666671</v>
      </c>
      <c r="E265" s="9">
        <v>24.4</v>
      </c>
      <c r="F265" s="9">
        <v>14134</v>
      </c>
      <c r="G265" s="13">
        <v>35746.276891371897</v>
      </c>
      <c r="J265" s="9"/>
      <c r="K265" s="13">
        <v>35746.276891371897</v>
      </c>
      <c r="M265" s="34">
        <v>34295.338153683697</v>
      </c>
    </row>
    <row r="266" spans="1:16" x14ac:dyDescent="0.25">
      <c r="A266" s="10">
        <v>44151</v>
      </c>
      <c r="B266" s="9" t="s">
        <v>21</v>
      </c>
      <c r="C266" s="9">
        <v>8.9333333333333336</v>
      </c>
      <c r="D266" s="9">
        <v>71.733333333333334</v>
      </c>
      <c r="E266" s="9">
        <v>25.13333333333334</v>
      </c>
      <c r="F266" s="9">
        <v>13371</v>
      </c>
      <c r="G266" s="13">
        <v>26795.146589145901</v>
      </c>
      <c r="J266" s="9"/>
      <c r="K266" s="13">
        <v>26795.146589145901</v>
      </c>
      <c r="M266" s="34">
        <v>36045.8884491442</v>
      </c>
    </row>
    <row r="267" spans="1:16" x14ac:dyDescent="0.25">
      <c r="A267" s="10">
        <v>44152</v>
      </c>
      <c r="B267" s="9" t="s">
        <v>21</v>
      </c>
      <c r="C267" s="9">
        <v>6.333333333333333</v>
      </c>
      <c r="D267" s="9">
        <v>82.733333333333334</v>
      </c>
      <c r="E267" s="9">
        <v>22.666666666666671</v>
      </c>
      <c r="F267" s="9">
        <v>35294</v>
      </c>
      <c r="G267" s="13">
        <v>38921.867524562898</v>
      </c>
      <c r="J267" s="9"/>
      <c r="K267" s="13">
        <v>38921.867524562898</v>
      </c>
      <c r="M267" s="34">
        <v>37819.817429647701</v>
      </c>
    </row>
    <row r="268" spans="1:16" x14ac:dyDescent="0.25">
      <c r="A268" s="10">
        <v>44153</v>
      </c>
      <c r="B268" s="9" t="s">
        <v>21</v>
      </c>
      <c r="C268" s="9">
        <v>6.5333333333333341</v>
      </c>
      <c r="D268" s="9">
        <v>87.666666666666671</v>
      </c>
      <c r="E268" s="9">
        <v>19.866666666666671</v>
      </c>
      <c r="F268" s="9">
        <v>34091</v>
      </c>
      <c r="G268" s="13">
        <v>31642.0750297007</v>
      </c>
      <c r="J268" s="9"/>
      <c r="K268" s="13">
        <v>31642.0750297007</v>
      </c>
      <c r="M268" s="34">
        <v>38067.636198525899</v>
      </c>
    </row>
    <row r="269" spans="1:16" x14ac:dyDescent="0.25">
      <c r="A269" s="10">
        <v>44154</v>
      </c>
      <c r="B269" s="9" t="s">
        <v>21</v>
      </c>
      <c r="C269" s="9">
        <v>7.7</v>
      </c>
      <c r="D269" s="9">
        <v>88</v>
      </c>
      <c r="E269" s="9">
        <v>19.766666666666669</v>
      </c>
      <c r="F269" s="9">
        <v>35918</v>
      </c>
      <c r="G269" s="13">
        <v>32436.484785048298</v>
      </c>
      <c r="J269" s="9"/>
      <c r="K269" s="13">
        <v>32436.484785048298</v>
      </c>
      <c r="M269" s="34">
        <v>39110.463984010203</v>
      </c>
    </row>
    <row r="270" spans="1:16" x14ac:dyDescent="0.25">
      <c r="A270" s="10">
        <v>44155</v>
      </c>
      <c r="B270" s="9" t="s">
        <v>21</v>
      </c>
      <c r="C270" s="9">
        <v>4.5333333333333341</v>
      </c>
      <c r="D270" s="9">
        <v>82.333333333333329</v>
      </c>
      <c r="E270" s="9">
        <v>18.600000000000001</v>
      </c>
      <c r="F270" s="9">
        <v>38397</v>
      </c>
      <c r="G270" s="13">
        <v>36104.826836326101</v>
      </c>
      <c r="J270" s="9"/>
      <c r="K270" s="13">
        <v>36104.826836326101</v>
      </c>
      <c r="M270" s="34">
        <v>39613.560952054897</v>
      </c>
    </row>
    <row r="271" spans="1:16" x14ac:dyDescent="0.25">
      <c r="A271" s="10">
        <v>44156</v>
      </c>
      <c r="B271" s="9" t="s">
        <v>21</v>
      </c>
      <c r="C271" s="9">
        <v>4.2</v>
      </c>
      <c r="D271" s="9">
        <v>72.766666666666666</v>
      </c>
      <c r="E271" s="9">
        <v>19.666666666666671</v>
      </c>
      <c r="F271" s="9">
        <v>32622</v>
      </c>
      <c r="G271" s="13">
        <v>26929.159730749801</v>
      </c>
      <c r="J271" s="9"/>
      <c r="K271" s="13">
        <v>26929.159730749801</v>
      </c>
      <c r="M271" s="34">
        <v>39733.304106437499</v>
      </c>
    </row>
    <row r="272" spans="1:16" x14ac:dyDescent="0.25">
      <c r="A272" s="10">
        <v>44157</v>
      </c>
      <c r="B272" s="9" t="s">
        <v>21</v>
      </c>
      <c r="C272" s="9">
        <v>3.2666666666666671</v>
      </c>
      <c r="D272" s="9">
        <v>75.666666666666671</v>
      </c>
      <c r="E272" s="9">
        <v>20.333333333333329</v>
      </c>
      <c r="F272" s="9">
        <v>18615</v>
      </c>
      <c r="G272" s="13">
        <v>26076.444396800602</v>
      </c>
      <c r="J272" s="9"/>
      <c r="K272" s="13">
        <v>26076.444396800602</v>
      </c>
      <c r="M272" s="34">
        <v>40535.518173601202</v>
      </c>
    </row>
    <row r="273" spans="1:13" x14ac:dyDescent="0.25">
      <c r="A273" s="10">
        <v>44158</v>
      </c>
      <c r="B273" s="9" t="s">
        <v>21</v>
      </c>
      <c r="C273" s="9">
        <v>5.0000000000000009</v>
      </c>
      <c r="D273" s="9">
        <v>79.333333333333329</v>
      </c>
      <c r="E273" s="9">
        <v>20.333333333333329</v>
      </c>
      <c r="F273" s="9">
        <v>16207</v>
      </c>
      <c r="G273" s="13">
        <v>23400.673357352101</v>
      </c>
      <c r="J273" s="9"/>
      <c r="K273" s="13">
        <v>23400.673357352101</v>
      </c>
      <c r="M273" s="34">
        <v>40835.895269190798</v>
      </c>
    </row>
    <row r="274" spans="1:13" x14ac:dyDescent="0.25">
      <c r="A274" s="10">
        <v>44159</v>
      </c>
      <c r="B274" s="9" t="s">
        <v>21</v>
      </c>
      <c r="C274" s="9">
        <v>5.2666666666666666</v>
      </c>
      <c r="D274" s="9">
        <v>80.266666666666666</v>
      </c>
      <c r="E274" s="9">
        <v>20.666666666666671</v>
      </c>
      <c r="F274" s="9">
        <v>31100</v>
      </c>
      <c r="G274" s="13">
        <v>28757.4910807304</v>
      </c>
      <c r="J274" s="9"/>
      <c r="K274" s="13">
        <v>28757.4910807304</v>
      </c>
      <c r="M274" s="34">
        <v>41119.371969660897</v>
      </c>
    </row>
    <row r="275" spans="1:13" x14ac:dyDescent="0.25">
      <c r="A275" s="10">
        <v>44160</v>
      </c>
      <c r="B275" s="9" t="s">
        <v>21</v>
      </c>
      <c r="C275" s="9">
        <v>7.2333333333333343</v>
      </c>
      <c r="D275" s="9">
        <v>77</v>
      </c>
      <c r="E275" s="9">
        <v>22.5</v>
      </c>
      <c r="F275" s="9">
        <v>47898</v>
      </c>
      <c r="G275" s="13">
        <v>29733.892037780701</v>
      </c>
      <c r="J275" s="9"/>
      <c r="K275" s="13">
        <v>29733.892037780701</v>
      </c>
      <c r="M275" s="34">
        <v>40830.927541671299</v>
      </c>
    </row>
    <row r="276" spans="1:13" x14ac:dyDescent="0.25">
      <c r="A276" s="10">
        <v>44161</v>
      </c>
      <c r="B276" s="9" t="s">
        <v>21</v>
      </c>
      <c r="C276" s="9">
        <v>9.3666666666666671</v>
      </c>
      <c r="D276" s="9">
        <v>72</v>
      </c>
      <c r="E276" s="9">
        <v>22.666666666666671</v>
      </c>
      <c r="F276" s="9">
        <v>37614</v>
      </c>
      <c r="G276" s="13">
        <v>35931.780800917499</v>
      </c>
      <c r="J276" s="9"/>
      <c r="K276" s="13">
        <v>35931.780800917499</v>
      </c>
      <c r="M276" s="34">
        <v>40709.300204519699</v>
      </c>
    </row>
    <row r="277" spans="1:13" x14ac:dyDescent="0.25">
      <c r="A277" s="10">
        <v>44162</v>
      </c>
      <c r="B277" s="9" t="s">
        <v>21</v>
      </c>
      <c r="C277" s="9">
        <v>10.16666666666667</v>
      </c>
      <c r="D277" s="9">
        <v>75</v>
      </c>
      <c r="E277" s="9">
        <v>23</v>
      </c>
      <c r="F277" s="9">
        <v>34130</v>
      </c>
      <c r="G277" s="13">
        <v>42765.252520226401</v>
      </c>
      <c r="J277" s="9"/>
      <c r="K277" s="13">
        <v>42765.252520226401</v>
      </c>
      <c r="M277" s="34">
        <v>40256.289300696502</v>
      </c>
    </row>
    <row r="278" spans="1:13" x14ac:dyDescent="0.25">
      <c r="A278" s="10">
        <v>44163</v>
      </c>
      <c r="B278" s="9" t="s">
        <v>21</v>
      </c>
      <c r="C278" s="9">
        <v>5.8</v>
      </c>
      <c r="D278" s="9">
        <v>77.833333333333329</v>
      </c>
      <c r="E278" s="9">
        <v>22.63333333333334</v>
      </c>
      <c r="F278" s="9">
        <v>51922</v>
      </c>
      <c r="G278" s="13">
        <v>45610.274690465398</v>
      </c>
      <c r="J278" s="9"/>
      <c r="K278" s="13">
        <v>45610.274690465398</v>
      </c>
      <c r="M278" s="34">
        <v>39709.639462172599</v>
      </c>
    </row>
    <row r="279" spans="1:13" x14ac:dyDescent="0.25">
      <c r="A279" s="10">
        <v>44164</v>
      </c>
      <c r="B279" s="9" t="s">
        <v>21</v>
      </c>
      <c r="C279" s="9">
        <v>5.3</v>
      </c>
      <c r="D279" s="9">
        <v>76.86666666666666</v>
      </c>
      <c r="E279" s="9">
        <v>23.333333333333329</v>
      </c>
      <c r="F279" s="9">
        <v>24468</v>
      </c>
      <c r="G279" s="13">
        <v>32313.027503668502</v>
      </c>
      <c r="J279" s="9"/>
      <c r="K279" s="13">
        <v>32313.027503668502</v>
      </c>
      <c r="M279" s="34">
        <v>39402.938303158597</v>
      </c>
    </row>
    <row r="280" spans="1:13" x14ac:dyDescent="0.25">
      <c r="A280" s="10">
        <v>44165</v>
      </c>
      <c r="B280" s="9" t="s">
        <v>21</v>
      </c>
      <c r="C280" s="9">
        <v>10.233333333333331</v>
      </c>
      <c r="D280" s="9">
        <v>81.333333333333329</v>
      </c>
      <c r="E280" s="9">
        <v>22.666666666666671</v>
      </c>
      <c r="F280" s="9">
        <v>21138</v>
      </c>
      <c r="G280" s="13">
        <v>30934.988377140799</v>
      </c>
      <c r="J280" s="9"/>
      <c r="K280" s="13">
        <v>30934.988377140799</v>
      </c>
      <c r="M280" s="34">
        <v>40102.937859522499</v>
      </c>
    </row>
    <row r="281" spans="1:13" x14ac:dyDescent="0.25">
      <c r="A281" s="10">
        <v>44166</v>
      </c>
      <c r="B281" s="9" t="s">
        <v>21</v>
      </c>
      <c r="C281" s="9">
        <v>8.5333333333333332</v>
      </c>
      <c r="D281" s="9">
        <v>79.333333333333329</v>
      </c>
      <c r="E281" s="9">
        <v>23.36666666666666</v>
      </c>
      <c r="F281" s="9">
        <v>50909</v>
      </c>
      <c r="G281" s="13">
        <v>46783.312974021697</v>
      </c>
      <c r="J281" s="9"/>
      <c r="K281" s="13">
        <v>46783.312974021697</v>
      </c>
      <c r="M281" s="34">
        <v>40206.728424913003</v>
      </c>
    </row>
    <row r="282" spans="1:13" x14ac:dyDescent="0.25">
      <c r="A282" s="10">
        <v>44167</v>
      </c>
      <c r="B282" s="9" t="s">
        <v>21</v>
      </c>
      <c r="C282" s="9">
        <v>6.8</v>
      </c>
      <c r="D282" s="9">
        <v>79.666666666666671</v>
      </c>
      <c r="E282" s="9">
        <v>23.333333333333329</v>
      </c>
      <c r="F282" s="9">
        <v>49863</v>
      </c>
      <c r="G282" s="13">
        <v>41752.103010306702</v>
      </c>
      <c r="J282" s="9"/>
      <c r="K282" s="13">
        <v>41752.103010306702</v>
      </c>
      <c r="M282" s="34">
        <v>39156.409495611602</v>
      </c>
    </row>
    <row r="283" spans="1:13" x14ac:dyDescent="0.25">
      <c r="A283" s="10">
        <v>44168</v>
      </c>
      <c r="B283" s="9" t="s">
        <v>21</v>
      </c>
      <c r="C283" s="9">
        <v>7.333333333333333</v>
      </c>
      <c r="D283" s="9">
        <v>73.333333333333329</v>
      </c>
      <c r="E283" s="9">
        <v>25.033333333333331</v>
      </c>
      <c r="F283" s="9">
        <v>50434</v>
      </c>
      <c r="G283" s="13">
        <v>36483.153358796102</v>
      </c>
      <c r="J283" s="9"/>
      <c r="K283" s="13">
        <v>36483.153358796102</v>
      </c>
      <c r="M283" s="34">
        <v>39225.808823380801</v>
      </c>
    </row>
    <row r="284" spans="1:13" x14ac:dyDescent="0.25">
      <c r="A284" s="10">
        <v>44169</v>
      </c>
      <c r="B284" s="9" t="s">
        <v>21</v>
      </c>
      <c r="C284" s="9">
        <v>6.9333333333333336</v>
      </c>
      <c r="D284" s="9">
        <v>77.666666666666671</v>
      </c>
      <c r="E284" s="9">
        <v>24.033333333333331</v>
      </c>
      <c r="F284" s="9">
        <v>46884</v>
      </c>
      <c r="G284" s="13">
        <v>38465.127699382901</v>
      </c>
      <c r="J284" s="9"/>
      <c r="K284" s="13">
        <v>38465.127699382901</v>
      </c>
      <c r="M284" s="34">
        <v>39448.067688388503</v>
      </c>
    </row>
    <row r="285" spans="1:13" x14ac:dyDescent="0.25">
      <c r="A285" s="10">
        <v>44170</v>
      </c>
      <c r="B285" s="9" t="s">
        <v>21</v>
      </c>
      <c r="C285" s="9">
        <v>4</v>
      </c>
      <c r="D285" s="9">
        <v>81.833333333333329</v>
      </c>
      <c r="E285" s="9">
        <v>22.666666666666671</v>
      </c>
      <c r="F285" s="9">
        <v>43209</v>
      </c>
      <c r="G285" s="13">
        <v>37429.616139683603</v>
      </c>
      <c r="J285" s="9"/>
      <c r="K285" s="13">
        <v>37429.616139683603</v>
      </c>
      <c r="M285" s="34">
        <v>39259.595618584797</v>
      </c>
    </row>
    <row r="286" spans="1:13" x14ac:dyDescent="0.25">
      <c r="A286" s="10">
        <v>44171</v>
      </c>
      <c r="B286" s="9" t="s">
        <v>21</v>
      </c>
      <c r="C286" s="9">
        <v>3.4</v>
      </c>
      <c r="D286" s="9">
        <v>82.666666666666671</v>
      </c>
      <c r="E286" s="9">
        <v>21.766666666666669</v>
      </c>
      <c r="F286" s="9">
        <v>26363</v>
      </c>
      <c r="G286" s="13">
        <v>28017.618799321201</v>
      </c>
      <c r="J286" s="9"/>
      <c r="K286" s="13">
        <v>28017.618799321201</v>
      </c>
      <c r="M286" s="34">
        <v>39184.803500333401</v>
      </c>
    </row>
    <row r="287" spans="1:13" x14ac:dyDescent="0.25">
      <c r="A287" s="10">
        <v>44172</v>
      </c>
      <c r="B287" s="9" t="s">
        <v>21</v>
      </c>
      <c r="C287" s="9">
        <v>6.7333333333333334</v>
      </c>
      <c r="D287" s="9">
        <v>87.166666666666671</v>
      </c>
      <c r="E287" s="9">
        <v>22.033333333333331</v>
      </c>
      <c r="F287" s="9">
        <v>20371</v>
      </c>
      <c r="G287" s="13">
        <v>26172.999193230298</v>
      </c>
      <c r="J287" s="9"/>
      <c r="K287" s="13">
        <v>26172.999193230298</v>
      </c>
      <c r="M287" s="34">
        <v>39603.3964407932</v>
      </c>
    </row>
    <row r="288" spans="1:13" x14ac:dyDescent="0.25">
      <c r="A288" s="10">
        <v>44173</v>
      </c>
      <c r="B288" s="9" t="s">
        <v>21</v>
      </c>
      <c r="C288" s="9">
        <v>7.2</v>
      </c>
      <c r="D288" s="9">
        <v>82.333333333333329</v>
      </c>
      <c r="E288" s="9">
        <v>22.5</v>
      </c>
      <c r="F288" s="9">
        <v>51088</v>
      </c>
      <c r="G288" s="13">
        <v>37394.521405383901</v>
      </c>
      <c r="J288" s="9"/>
      <c r="K288" s="13">
        <v>37394.521405383901</v>
      </c>
      <c r="M288" s="34">
        <v>39658.281849140803</v>
      </c>
    </row>
    <row r="289" spans="1:13" x14ac:dyDescent="0.25">
      <c r="A289" s="10">
        <v>44174</v>
      </c>
      <c r="B289" s="9" t="s">
        <v>21</v>
      </c>
      <c r="C289" s="9">
        <v>6.6333333333333329</v>
      </c>
      <c r="D289" s="9">
        <v>76.833333333333329</v>
      </c>
      <c r="E289" s="9">
        <v>22.166666666666671</v>
      </c>
      <c r="F289" s="9">
        <v>53453</v>
      </c>
      <c r="G289" s="13">
        <v>39211.539380404</v>
      </c>
      <c r="J289" s="9"/>
      <c r="K289" s="13">
        <v>39211.539380404</v>
      </c>
      <c r="M289" s="34">
        <v>38899.678572433302</v>
      </c>
    </row>
    <row r="290" spans="1:13" x14ac:dyDescent="0.25">
      <c r="A290" s="10">
        <v>44175</v>
      </c>
      <c r="B290" s="9" t="s">
        <v>21</v>
      </c>
      <c r="C290" s="9">
        <v>6.4666666666666659</v>
      </c>
      <c r="D290" s="9">
        <v>81.5</v>
      </c>
      <c r="E290" s="9">
        <v>21.5</v>
      </c>
      <c r="F290" s="9">
        <v>53347</v>
      </c>
      <c r="G290" s="13">
        <v>37575.139271091299</v>
      </c>
      <c r="J290" s="9"/>
      <c r="K290" s="13">
        <v>37575.139271091299</v>
      </c>
      <c r="M290" s="34">
        <v>38570.066854171397</v>
      </c>
    </row>
    <row r="291" spans="1:13" x14ac:dyDescent="0.25">
      <c r="A291" s="10">
        <v>44176</v>
      </c>
      <c r="B291" s="9" t="s">
        <v>21</v>
      </c>
      <c r="C291" s="9">
        <v>8.5666666666666664</v>
      </c>
      <c r="D291" s="9">
        <v>84.666666666666671</v>
      </c>
      <c r="E291" s="9">
        <v>22</v>
      </c>
      <c r="F291" s="9">
        <v>54428</v>
      </c>
      <c r="G291" s="13">
        <v>37260.713714128397</v>
      </c>
      <c r="J291" s="9"/>
      <c r="K291" s="13">
        <v>37260.713714128397</v>
      </c>
      <c r="M291" s="34">
        <v>38499.859919183902</v>
      </c>
    </row>
    <row r="292" spans="1:13" x14ac:dyDescent="0.25">
      <c r="A292" s="10">
        <v>44177</v>
      </c>
      <c r="B292" s="9" t="s">
        <v>21</v>
      </c>
      <c r="C292" s="9">
        <v>7.1000000000000014</v>
      </c>
      <c r="D292" s="9">
        <v>79.100000000000009</v>
      </c>
      <c r="E292" s="9">
        <v>23.6</v>
      </c>
      <c r="F292" s="9">
        <v>43900</v>
      </c>
      <c r="G292" s="13">
        <v>44689.3806954061</v>
      </c>
      <c r="J292" s="9"/>
      <c r="K292" s="13">
        <v>44689.3806954061</v>
      </c>
      <c r="M292" s="34">
        <v>38393.118849526501</v>
      </c>
    </row>
    <row r="293" spans="1:13" x14ac:dyDescent="0.25">
      <c r="A293" s="10">
        <v>44178</v>
      </c>
      <c r="B293" s="9" t="s">
        <v>21</v>
      </c>
      <c r="C293" s="9">
        <v>4</v>
      </c>
      <c r="D293" s="9">
        <v>76.933333333333337</v>
      </c>
      <c r="E293" s="9">
        <v>24.166666666666671</v>
      </c>
      <c r="F293" s="9">
        <v>21825</v>
      </c>
      <c r="G293" s="13">
        <v>39985.074400631202</v>
      </c>
      <c r="J293" s="9"/>
      <c r="K293" s="13">
        <v>39985.074400631202</v>
      </c>
      <c r="M293" s="34">
        <v>37860.7193435031</v>
      </c>
    </row>
    <row r="294" spans="1:13" x14ac:dyDescent="0.25">
      <c r="A294" s="10">
        <v>44179</v>
      </c>
      <c r="B294" s="9" t="s">
        <v>21</v>
      </c>
      <c r="C294" s="9">
        <v>6.166666666666667</v>
      </c>
      <c r="D294" s="9">
        <v>70.833333333333329</v>
      </c>
      <c r="E294" s="9">
        <v>24.533333333333331</v>
      </c>
      <c r="F294" s="9">
        <v>25193</v>
      </c>
      <c r="G294" s="13">
        <v>29503.362405173801</v>
      </c>
      <c r="J294" s="9"/>
      <c r="K294" s="13">
        <v>29503.362405173801</v>
      </c>
      <c r="M294" s="34">
        <v>37927.523105065702</v>
      </c>
    </row>
    <row r="295" spans="1:13" x14ac:dyDescent="0.25">
      <c r="A295" s="10">
        <v>44180</v>
      </c>
      <c r="B295" s="9" t="s">
        <v>21</v>
      </c>
      <c r="C295" s="9">
        <v>9.1333333333333329</v>
      </c>
      <c r="D295" s="9">
        <v>80.066666666666663</v>
      </c>
      <c r="E295" s="9">
        <v>22.666666666666671</v>
      </c>
      <c r="F295" s="9">
        <v>42889</v>
      </c>
      <c r="G295" s="13">
        <v>37213.968221866999</v>
      </c>
      <c r="J295" s="9"/>
      <c r="K295" s="13">
        <v>37213.968221866999</v>
      </c>
      <c r="M295" s="34">
        <v>38378.391719508203</v>
      </c>
    </row>
    <row r="296" spans="1:13" x14ac:dyDescent="0.25">
      <c r="A296" s="10">
        <v>44181</v>
      </c>
      <c r="B296" s="9" t="s">
        <v>21</v>
      </c>
      <c r="C296" s="9">
        <v>9.2999999999999989</v>
      </c>
      <c r="D296" s="9">
        <v>82.3</v>
      </c>
      <c r="E296" s="9">
        <v>23.56666666666667</v>
      </c>
      <c r="F296" s="9">
        <v>70574</v>
      </c>
      <c r="G296" s="13">
        <v>47870.307078845799</v>
      </c>
      <c r="J296" s="9"/>
      <c r="K296" s="13">
        <v>47870.307078845799</v>
      </c>
      <c r="M296" s="34">
        <v>37922.410621173301</v>
      </c>
    </row>
    <row r="297" spans="1:13" x14ac:dyDescent="0.25">
      <c r="A297" s="10">
        <v>44182</v>
      </c>
      <c r="B297" s="9" t="s">
        <v>21</v>
      </c>
      <c r="C297" s="9">
        <v>9.0333333333333332</v>
      </c>
      <c r="D297" s="9">
        <v>81.333333333333329</v>
      </c>
      <c r="E297" s="9">
        <v>22.833333333333329</v>
      </c>
      <c r="F297" s="9">
        <v>69826</v>
      </c>
      <c r="G297" s="13">
        <v>48853.316134716202</v>
      </c>
      <c r="J297" s="9"/>
      <c r="K297" s="13">
        <v>48853.316134716202</v>
      </c>
      <c r="M297" s="34">
        <v>37182.499492765397</v>
      </c>
    </row>
    <row r="298" spans="1:13" x14ac:dyDescent="0.25">
      <c r="A298" s="10">
        <v>44183</v>
      </c>
      <c r="B298" s="9" t="s">
        <v>21</v>
      </c>
      <c r="C298" s="9">
        <v>9.0666666666666664</v>
      </c>
      <c r="D298" s="9">
        <v>81.5</v>
      </c>
      <c r="E298" s="9">
        <v>23</v>
      </c>
      <c r="F298" s="9">
        <v>52544</v>
      </c>
      <c r="G298" s="13">
        <v>48307.329182753303</v>
      </c>
      <c r="J298" s="9"/>
      <c r="K298" s="13">
        <v>48307.329182753303</v>
      </c>
      <c r="M298" s="34">
        <v>36925.6936635487</v>
      </c>
    </row>
    <row r="299" spans="1:13" x14ac:dyDescent="0.25">
      <c r="A299" s="10">
        <v>44184</v>
      </c>
      <c r="B299" s="9" t="s">
        <v>21</v>
      </c>
      <c r="C299" s="9">
        <v>6.7333333333333334</v>
      </c>
      <c r="D299" s="9">
        <v>76.666666666666671</v>
      </c>
      <c r="E299" s="9">
        <v>26</v>
      </c>
      <c r="F299" s="9">
        <v>50177</v>
      </c>
      <c r="G299" s="13">
        <v>48820.928986213199</v>
      </c>
      <c r="J299" s="9"/>
      <c r="K299" s="13">
        <v>48820.928986213199</v>
      </c>
      <c r="M299" s="34">
        <v>36814.861844838102</v>
      </c>
    </row>
    <row r="300" spans="1:13" x14ac:dyDescent="0.25">
      <c r="A300" s="10">
        <v>44185</v>
      </c>
      <c r="B300" s="9" t="s">
        <v>21</v>
      </c>
      <c r="C300" s="9">
        <v>5.3666666666666671</v>
      </c>
      <c r="D300" s="9">
        <v>79.333333333333329</v>
      </c>
      <c r="E300" s="9">
        <v>24</v>
      </c>
      <c r="F300" s="9">
        <v>25445</v>
      </c>
      <c r="G300" s="13">
        <v>40753.961237459698</v>
      </c>
      <c r="J300" s="9"/>
      <c r="K300" s="13">
        <v>40753.961237459698</v>
      </c>
      <c r="M300" s="34">
        <v>36670.801478910798</v>
      </c>
    </row>
    <row r="301" spans="1:13" x14ac:dyDescent="0.25">
      <c r="A301" s="10">
        <v>44186</v>
      </c>
      <c r="B301" s="9" t="s">
        <v>21</v>
      </c>
      <c r="C301" s="9">
        <v>7.5666666666666664</v>
      </c>
      <c r="D301" s="9">
        <v>84.666666666666671</v>
      </c>
      <c r="E301" s="9">
        <v>23.7</v>
      </c>
      <c r="F301" s="9">
        <v>25019</v>
      </c>
      <c r="G301" s="13">
        <v>36037.547237294799</v>
      </c>
      <c r="J301" s="9"/>
      <c r="K301" s="13">
        <v>36037.547237294799</v>
      </c>
      <c r="M301" s="34">
        <v>36940.937193204598</v>
      </c>
    </row>
    <row r="302" spans="1:13" x14ac:dyDescent="0.25">
      <c r="A302" s="10">
        <v>44187</v>
      </c>
      <c r="B302" s="9" t="s">
        <v>21</v>
      </c>
      <c r="C302" s="9">
        <v>4.5</v>
      </c>
      <c r="D302" s="9">
        <v>84.666666666666671</v>
      </c>
      <c r="E302" s="9">
        <v>22.63333333333334</v>
      </c>
      <c r="F302" s="9">
        <v>55202</v>
      </c>
      <c r="G302" s="13">
        <v>44335.380859516699</v>
      </c>
      <c r="J302" s="9"/>
      <c r="K302" s="13">
        <v>44335.380859516699</v>
      </c>
      <c r="M302" s="34">
        <v>37101.083033585703</v>
      </c>
    </row>
    <row r="303" spans="1:13" x14ac:dyDescent="0.25">
      <c r="A303" s="10">
        <v>44188</v>
      </c>
      <c r="B303" s="9" t="s">
        <v>21</v>
      </c>
      <c r="C303" s="9">
        <v>5.2</v>
      </c>
      <c r="D303" s="9">
        <v>81.333333333333329</v>
      </c>
      <c r="E303" s="9">
        <v>21.333333333333329</v>
      </c>
      <c r="F303" s="9">
        <v>46696</v>
      </c>
      <c r="G303" s="13">
        <v>33307.383058873602</v>
      </c>
      <c r="J303" s="9"/>
      <c r="K303" s="13">
        <v>33307.383058873602</v>
      </c>
      <c r="M303" s="34">
        <v>36607.381233099397</v>
      </c>
    </row>
    <row r="304" spans="1:13" x14ac:dyDescent="0.25">
      <c r="A304" s="10">
        <v>44189</v>
      </c>
      <c r="B304" s="9" t="s">
        <v>21</v>
      </c>
      <c r="C304" s="9">
        <v>3.8</v>
      </c>
      <c r="D304" s="9">
        <v>80.833333333333329</v>
      </c>
      <c r="E304" s="9">
        <v>20.666666666666671</v>
      </c>
      <c r="F304" s="9">
        <v>58428</v>
      </c>
      <c r="G304" s="13">
        <v>36092.699614619502</v>
      </c>
      <c r="J304" s="9"/>
      <c r="K304" s="13">
        <v>36092.699614619502</v>
      </c>
      <c r="M304" s="34">
        <v>36953.244600834303</v>
      </c>
    </row>
    <row r="305" spans="1:13" x14ac:dyDescent="0.25">
      <c r="A305" s="10">
        <v>44190</v>
      </c>
      <c r="B305" s="9" t="s">
        <v>21</v>
      </c>
      <c r="C305" s="9">
        <v>3.5333333333333332</v>
      </c>
      <c r="D305" s="9">
        <v>81.2</v>
      </c>
      <c r="E305" s="9">
        <v>20.333333333333329</v>
      </c>
      <c r="F305" s="9">
        <v>24615</v>
      </c>
      <c r="G305" s="13">
        <v>31063.415908600098</v>
      </c>
      <c r="J305" s="9"/>
      <c r="K305" s="13">
        <v>31063.415908600098</v>
      </c>
      <c r="M305" s="34">
        <v>36759.9491265783</v>
      </c>
    </row>
    <row r="306" spans="1:13" x14ac:dyDescent="0.25">
      <c r="A306" s="10">
        <v>44191</v>
      </c>
      <c r="B306" s="9" t="s">
        <v>21</v>
      </c>
      <c r="C306" s="9">
        <v>3.6</v>
      </c>
      <c r="D306" s="9">
        <v>81</v>
      </c>
      <c r="E306" s="9">
        <v>21.733333333333331</v>
      </c>
      <c r="F306" s="9">
        <v>17246</v>
      </c>
      <c r="G306" s="13">
        <v>30215.5539458028</v>
      </c>
      <c r="J306" s="9"/>
      <c r="K306" s="13">
        <v>30215.5539458028</v>
      </c>
      <c r="M306" s="34">
        <v>36854.447965900203</v>
      </c>
    </row>
    <row r="307" spans="1:13" x14ac:dyDescent="0.25">
      <c r="A307" s="10">
        <v>44192</v>
      </c>
      <c r="B307" s="9" t="s">
        <v>21</v>
      </c>
      <c r="C307" s="9">
        <v>3.5</v>
      </c>
      <c r="D307" s="9">
        <v>85.333333333333329</v>
      </c>
      <c r="E307" s="9">
        <v>22.36666666666666</v>
      </c>
      <c r="F307" s="9">
        <v>18479</v>
      </c>
      <c r="G307" s="13">
        <v>30613.689088853302</v>
      </c>
      <c r="J307" s="9"/>
      <c r="K307" s="13">
        <v>30613.689088853302</v>
      </c>
      <c r="M307" s="34">
        <v>36795.812598605102</v>
      </c>
    </row>
    <row r="308" spans="1:13" x14ac:dyDescent="0.25">
      <c r="A308" s="10">
        <v>44193</v>
      </c>
      <c r="B308" s="9" t="s">
        <v>21</v>
      </c>
      <c r="C308" s="9">
        <v>7.5333333333333341</v>
      </c>
      <c r="D308" s="9">
        <v>83.5</v>
      </c>
      <c r="E308" s="9">
        <v>22.266666666666669</v>
      </c>
      <c r="F308" s="9">
        <v>20548</v>
      </c>
      <c r="G308" s="13">
        <v>30383.166548860299</v>
      </c>
      <c r="J308" s="9"/>
      <c r="K308" s="13">
        <v>30383.166548860299</v>
      </c>
      <c r="M308" s="34">
        <v>36658.098052457703</v>
      </c>
    </row>
    <row r="309" spans="1:13" x14ac:dyDescent="0.25">
      <c r="A309" s="10">
        <v>44194</v>
      </c>
      <c r="B309" s="9" t="s">
        <v>21</v>
      </c>
      <c r="C309" s="9">
        <v>7.5</v>
      </c>
      <c r="D309" s="9">
        <v>81</v>
      </c>
      <c r="E309" s="9">
        <v>22.36666666666666</v>
      </c>
      <c r="F309" s="9">
        <v>58718</v>
      </c>
      <c r="G309" s="13">
        <v>45922.904584620199</v>
      </c>
      <c r="J309" s="9"/>
      <c r="K309" s="13">
        <v>45922.904584620199</v>
      </c>
      <c r="M309" s="34">
        <v>36551.830771938701</v>
      </c>
    </row>
    <row r="310" spans="1:13" x14ac:dyDescent="0.25">
      <c r="A310" s="10">
        <v>44195</v>
      </c>
      <c r="B310" s="9" t="s">
        <v>21</v>
      </c>
      <c r="C310" s="9">
        <v>6.6000000000000014</v>
      </c>
      <c r="D310" s="9">
        <v>65</v>
      </c>
      <c r="E310" s="9">
        <v>25.333333333333329</v>
      </c>
      <c r="F310" s="9">
        <v>55649</v>
      </c>
      <c r="G310" s="13">
        <v>46127.496201296897</v>
      </c>
      <c r="J310" s="9"/>
      <c r="K310" s="13">
        <v>46127.496201296897</v>
      </c>
      <c r="M310" s="34">
        <v>35761.086826871397</v>
      </c>
    </row>
    <row r="311" spans="1:13" x14ac:dyDescent="0.25">
      <c r="A311" s="10">
        <v>44196</v>
      </c>
      <c r="B311" s="9" t="s">
        <v>21</v>
      </c>
      <c r="C311" s="9">
        <v>5.7666666666666666</v>
      </c>
      <c r="D311" s="9">
        <v>73.333333333333329</v>
      </c>
      <c r="E311" s="9">
        <v>23.666666666666671</v>
      </c>
      <c r="F311" s="9">
        <v>56773</v>
      </c>
      <c r="G311" s="13">
        <v>42976.010170341498</v>
      </c>
      <c r="J311" s="9"/>
      <c r="K311" s="13">
        <v>42976.010170341498</v>
      </c>
      <c r="M311" s="34">
        <v>35692.883826836398</v>
      </c>
    </row>
    <row r="312" spans="1:13" x14ac:dyDescent="0.25">
      <c r="A312" s="10">
        <v>44197</v>
      </c>
      <c r="B312" s="9" t="s">
        <v>21</v>
      </c>
      <c r="C312" s="9">
        <v>3.9</v>
      </c>
      <c r="D312" s="9">
        <v>79.566666666666663</v>
      </c>
      <c r="E312" s="9">
        <v>22.666666666666671</v>
      </c>
      <c r="F312" s="9">
        <v>24605</v>
      </c>
      <c r="G312" s="13">
        <v>40015.029639228502</v>
      </c>
      <c r="J312" s="9"/>
      <c r="K312" s="13">
        <v>40015.029639228502</v>
      </c>
      <c r="M312" s="34">
        <v>36127.918389127</v>
      </c>
    </row>
    <row r="313" spans="1:13" x14ac:dyDescent="0.25">
      <c r="A313" s="10">
        <v>44198</v>
      </c>
      <c r="B313" s="9" t="s">
        <v>21</v>
      </c>
      <c r="C313" s="9">
        <v>2.7999999999999989</v>
      </c>
      <c r="D313" s="9">
        <v>80.566666666666663</v>
      </c>
      <c r="E313" s="9">
        <v>22.333333333333329</v>
      </c>
      <c r="F313" s="9">
        <v>15827</v>
      </c>
      <c r="G313" s="13">
        <v>32941.425428178802</v>
      </c>
      <c r="J313" s="9"/>
      <c r="K313" s="13">
        <v>32941.425428178802</v>
      </c>
      <c r="M313" s="34">
        <v>37151.437232161203</v>
      </c>
    </row>
    <row r="314" spans="1:13" x14ac:dyDescent="0.25">
      <c r="A314" s="10">
        <v>44199</v>
      </c>
      <c r="B314" s="9" t="s">
        <v>21</v>
      </c>
      <c r="C314" s="9">
        <v>2.5666666666666669</v>
      </c>
      <c r="D314" s="9">
        <v>80.166666666666671</v>
      </c>
      <c r="E314" s="9">
        <v>21.333333333333329</v>
      </c>
      <c r="F314" s="9">
        <v>17341</v>
      </c>
      <c r="G314" s="13">
        <v>28772.072745854999</v>
      </c>
      <c r="J314" s="9"/>
      <c r="K314" s="13">
        <v>28772.072745854999</v>
      </c>
      <c r="M314" s="34">
        <v>39265.442385778901</v>
      </c>
    </row>
    <row r="315" spans="1:13" x14ac:dyDescent="0.25">
      <c r="A315" s="10">
        <v>44200</v>
      </c>
      <c r="B315" s="9" t="s">
        <v>21</v>
      </c>
      <c r="C315" s="9">
        <v>5.0333333333333341</v>
      </c>
      <c r="D315" s="9">
        <v>80.666666666666671</v>
      </c>
      <c r="E315" s="9">
        <v>22.333333333333329</v>
      </c>
      <c r="F315" s="9">
        <v>20006</v>
      </c>
      <c r="G315" s="13">
        <v>27974.742164898202</v>
      </c>
      <c r="J315" s="9"/>
      <c r="K315" s="13">
        <v>27974.742164898202</v>
      </c>
      <c r="M315" s="34">
        <v>42150.079820903004</v>
      </c>
    </row>
    <row r="316" spans="1:13" x14ac:dyDescent="0.25">
      <c r="A316" s="10">
        <v>44201</v>
      </c>
      <c r="B316" s="9" t="s">
        <v>21</v>
      </c>
      <c r="C316" s="9">
        <v>7.1000000000000014</v>
      </c>
      <c r="D316" s="9">
        <v>74</v>
      </c>
      <c r="E316" s="9">
        <v>24.8</v>
      </c>
      <c r="F316" s="9">
        <v>56648</v>
      </c>
      <c r="G316" s="13">
        <v>37901.111324567799</v>
      </c>
      <c r="J316" s="9"/>
      <c r="K316" s="13">
        <v>37901.111324567799</v>
      </c>
      <c r="M316" s="34">
        <v>45193.868294187101</v>
      </c>
    </row>
    <row r="317" spans="1:13" x14ac:dyDescent="0.25">
      <c r="A317" s="10">
        <v>44202</v>
      </c>
      <c r="B317" s="9" t="s">
        <v>21</v>
      </c>
      <c r="C317" s="9">
        <v>7.8</v>
      </c>
      <c r="D317" s="9">
        <v>74.333333333333329</v>
      </c>
      <c r="E317" s="9">
        <v>24.266666666666669</v>
      </c>
      <c r="F317" s="9">
        <v>63430</v>
      </c>
      <c r="G317" s="13">
        <v>46382.795285103799</v>
      </c>
      <c r="J317" s="9"/>
      <c r="K317" s="13">
        <v>46382.795285103799</v>
      </c>
      <c r="M317" s="34">
        <v>47400.989625827198</v>
      </c>
    </row>
    <row r="318" spans="1:13" x14ac:dyDescent="0.25">
      <c r="A318" s="10">
        <v>44203</v>
      </c>
      <c r="B318" s="9" t="s">
        <v>21</v>
      </c>
      <c r="C318" s="9">
        <v>6.0666666666666664</v>
      </c>
      <c r="D318" s="9">
        <v>78.066666666666663</v>
      </c>
      <c r="E318" s="9">
        <v>24</v>
      </c>
      <c r="F318" s="9">
        <v>87843</v>
      </c>
      <c r="G318" s="13">
        <v>49525.447295311998</v>
      </c>
      <c r="J318" s="9"/>
      <c r="K318" s="13">
        <v>49525.447295311998</v>
      </c>
      <c r="M318" s="34">
        <v>49051.017338792</v>
      </c>
    </row>
    <row r="319" spans="1:13" x14ac:dyDescent="0.25">
      <c r="A319" s="10">
        <v>44204</v>
      </c>
      <c r="B319" s="9" t="s">
        <v>21</v>
      </c>
      <c r="C319" s="9">
        <v>5.7333333333333334</v>
      </c>
      <c r="D319" s="9">
        <v>78</v>
      </c>
      <c r="E319" s="9">
        <v>24.2</v>
      </c>
      <c r="F319" s="9">
        <v>52035</v>
      </c>
      <c r="G319" s="13">
        <v>42860.925828697997</v>
      </c>
      <c r="J319" s="9"/>
      <c r="K319" s="13">
        <v>42860.925828697997</v>
      </c>
      <c r="M319" s="34">
        <v>50458.4545005205</v>
      </c>
    </row>
    <row r="320" spans="1:13" x14ac:dyDescent="0.25">
      <c r="A320" s="10">
        <v>44205</v>
      </c>
      <c r="B320" s="9" t="s">
        <v>21</v>
      </c>
      <c r="C320" s="9">
        <v>4.3666666666666663</v>
      </c>
      <c r="D320" s="9">
        <v>83</v>
      </c>
      <c r="E320" s="9">
        <v>23.7</v>
      </c>
      <c r="F320" s="9">
        <v>62290</v>
      </c>
      <c r="G320" s="13">
        <v>41772.841682207902</v>
      </c>
      <c r="J320" s="9"/>
      <c r="K320" s="13">
        <v>41772.841682207902</v>
      </c>
      <c r="M320" s="34">
        <v>52036.074918637503</v>
      </c>
    </row>
    <row r="321" spans="1:13" x14ac:dyDescent="0.25">
      <c r="A321" s="10">
        <v>44206</v>
      </c>
      <c r="B321" s="9" t="s">
        <v>21</v>
      </c>
      <c r="C321" s="9">
        <v>3.5</v>
      </c>
      <c r="D321" s="9">
        <v>84.2</v>
      </c>
      <c r="E321" s="9">
        <v>24.033333333333331</v>
      </c>
      <c r="F321" s="9">
        <v>29792</v>
      </c>
      <c r="G321" s="13">
        <v>36416.663813364299</v>
      </c>
      <c r="J321" s="9"/>
      <c r="K321" s="13">
        <v>36416.663813364299</v>
      </c>
      <c r="M321" s="34">
        <v>53011.119755299398</v>
      </c>
    </row>
    <row r="322" spans="1:13" x14ac:dyDescent="0.25">
      <c r="A322" s="10">
        <v>44207</v>
      </c>
      <c r="B322" s="9" t="s">
        <v>21</v>
      </c>
      <c r="C322" s="9">
        <v>5.833333333333333</v>
      </c>
      <c r="D322" s="9">
        <v>82.333333333333329</v>
      </c>
      <c r="E322" s="9">
        <v>24.733333333333331</v>
      </c>
      <c r="F322" s="9">
        <v>25822</v>
      </c>
      <c r="G322" s="13">
        <v>33032.253147193602</v>
      </c>
      <c r="J322" s="9"/>
      <c r="K322" s="13">
        <v>33032.253147193602</v>
      </c>
      <c r="M322" s="34">
        <v>53925.459957300001</v>
      </c>
    </row>
    <row r="323" spans="1:13" x14ac:dyDescent="0.25">
      <c r="A323" s="10">
        <v>44208</v>
      </c>
      <c r="B323" s="9" t="s">
        <v>21</v>
      </c>
      <c r="C323" s="9">
        <v>7.3666666666666671</v>
      </c>
      <c r="D323" s="9">
        <v>81.333333333333329</v>
      </c>
      <c r="E323" s="9">
        <v>24.36666666666666</v>
      </c>
      <c r="F323" s="9">
        <v>64025</v>
      </c>
      <c r="G323" s="13">
        <v>42873.072159631003</v>
      </c>
      <c r="J323" s="9"/>
      <c r="K323" s="13">
        <v>42873.072159631003</v>
      </c>
      <c r="M323" s="34">
        <v>54533.196853545203</v>
      </c>
    </row>
    <row r="324" spans="1:13" x14ac:dyDescent="0.25">
      <c r="A324" s="10">
        <v>44209</v>
      </c>
      <c r="B324" s="9" t="s">
        <v>21</v>
      </c>
      <c r="C324" s="9">
        <v>5.333333333333333</v>
      </c>
      <c r="D324" s="9">
        <v>81.733333333333334</v>
      </c>
      <c r="E324" s="9">
        <v>24.233333333333331</v>
      </c>
      <c r="F324" s="9">
        <v>60899</v>
      </c>
      <c r="G324" s="13">
        <v>49541.670514821097</v>
      </c>
      <c r="J324" s="9"/>
      <c r="K324" s="13">
        <v>49541.670514821097</v>
      </c>
      <c r="M324" s="34">
        <v>54118.2923644025</v>
      </c>
    </row>
    <row r="325" spans="1:13" x14ac:dyDescent="0.25">
      <c r="A325" s="10">
        <v>44210</v>
      </c>
      <c r="B325" s="9" t="s">
        <v>21</v>
      </c>
      <c r="C325" s="9">
        <v>5.6000000000000014</v>
      </c>
      <c r="D325" s="9">
        <v>82.666666666666671</v>
      </c>
      <c r="E325" s="9">
        <v>23.333333333333329</v>
      </c>
      <c r="F325" s="9">
        <v>67758</v>
      </c>
      <c r="G325" s="13">
        <v>41345.580237280199</v>
      </c>
      <c r="J325" s="9"/>
      <c r="K325" s="13">
        <v>41345.580237280199</v>
      </c>
      <c r="M325" s="34">
        <v>53652.804573043002</v>
      </c>
    </row>
    <row r="326" spans="1:13" x14ac:dyDescent="0.25">
      <c r="A326" s="10">
        <v>44211</v>
      </c>
      <c r="B326" s="9" t="s">
        <v>21</v>
      </c>
      <c r="C326" s="9">
        <v>9.1666666666666661</v>
      </c>
      <c r="D326" s="9">
        <v>87</v>
      </c>
      <c r="E326" s="9">
        <v>22.166666666666671</v>
      </c>
      <c r="F326" s="9">
        <v>69198</v>
      </c>
      <c r="G326" s="13">
        <v>42718.334758292003</v>
      </c>
      <c r="J326" s="9"/>
      <c r="K326" s="13">
        <v>42718.334758292003</v>
      </c>
      <c r="M326" s="34">
        <v>54039.490125990997</v>
      </c>
    </row>
    <row r="327" spans="1:13" x14ac:dyDescent="0.25">
      <c r="A327" s="10">
        <v>44212</v>
      </c>
      <c r="B327" s="9" t="s">
        <v>21</v>
      </c>
      <c r="C327" s="9">
        <v>5.7333333333333334</v>
      </c>
      <c r="D327" s="9">
        <v>75.166666666666671</v>
      </c>
      <c r="E327" s="9">
        <v>24</v>
      </c>
      <c r="F327" s="9">
        <v>61567</v>
      </c>
      <c r="G327" s="13">
        <v>58156.321110063604</v>
      </c>
      <c r="J327" s="9"/>
      <c r="K327" s="13">
        <v>58156.321110063604</v>
      </c>
      <c r="M327" s="34">
        <v>53904.074443441299</v>
      </c>
    </row>
    <row r="328" spans="1:13" x14ac:dyDescent="0.25">
      <c r="A328" s="10">
        <v>44213</v>
      </c>
      <c r="B328" s="9" t="s">
        <v>21</v>
      </c>
      <c r="C328" s="9">
        <v>2.9666666666666659</v>
      </c>
      <c r="D328" s="9">
        <v>69</v>
      </c>
      <c r="E328" s="9">
        <v>25.333333333333329</v>
      </c>
      <c r="F328" s="9">
        <v>33040</v>
      </c>
      <c r="G328" s="13">
        <v>43903.860232613901</v>
      </c>
      <c r="J328" s="13"/>
      <c r="K328" s="13">
        <v>43903.860232613901</v>
      </c>
      <c r="M328" s="34">
        <v>52784.446102104201</v>
      </c>
    </row>
    <row r="329" spans="1:13" x14ac:dyDescent="0.25">
      <c r="A329" s="10">
        <v>44214</v>
      </c>
      <c r="B329" s="9" t="s">
        <v>21</v>
      </c>
      <c r="C329" s="9">
        <v>5.0333333333333332</v>
      </c>
      <c r="D329" s="9">
        <v>76.333333333333329</v>
      </c>
      <c r="E329" s="9">
        <v>24.36666666666666</v>
      </c>
      <c r="F329" s="9">
        <v>23671</v>
      </c>
      <c r="G329" s="13">
        <v>32230.602198514</v>
      </c>
      <c r="J329" s="13"/>
      <c r="K329" s="13">
        <v>32230.602198514</v>
      </c>
      <c r="M329" s="34">
        <v>53304.8086476518</v>
      </c>
    </row>
    <row r="330" spans="1:13" x14ac:dyDescent="0.25">
      <c r="A330" s="10">
        <v>44215</v>
      </c>
      <c r="B330" s="9" t="s">
        <v>21</v>
      </c>
      <c r="C330" s="9">
        <v>4.9333333333333336</v>
      </c>
      <c r="D330" s="9">
        <v>78.399999999999991</v>
      </c>
      <c r="E330" s="9">
        <v>24</v>
      </c>
      <c r="F330" s="9">
        <v>62094</v>
      </c>
      <c r="G330" s="13">
        <v>41337.4633959442</v>
      </c>
      <c r="J330" s="13"/>
      <c r="K330" s="13">
        <v>41337.4633959442</v>
      </c>
      <c r="M330" s="34">
        <v>53876.820317764897</v>
      </c>
    </row>
    <row r="331" spans="1:13" x14ac:dyDescent="0.25">
      <c r="A331" s="10">
        <v>44216</v>
      </c>
      <c r="B331" s="9" t="s">
        <v>21</v>
      </c>
      <c r="C331" s="9">
        <v>4.833333333333333</v>
      </c>
      <c r="D331" s="9">
        <v>81</v>
      </c>
      <c r="E331" s="9">
        <v>23.666666666666671</v>
      </c>
      <c r="F331" s="9">
        <v>64385</v>
      </c>
      <c r="G331" s="13">
        <v>41138.610264858398</v>
      </c>
      <c r="J331" s="13"/>
      <c r="K331" s="13">
        <v>41138.610264858398</v>
      </c>
      <c r="M331" s="34">
        <v>53191.373285734502</v>
      </c>
    </row>
    <row r="332" spans="1:13" x14ac:dyDescent="0.25">
      <c r="A332" s="10">
        <v>44217</v>
      </c>
      <c r="B332" s="9" t="s">
        <v>21</v>
      </c>
      <c r="C332" s="9">
        <v>5.7333333333333334</v>
      </c>
      <c r="D332" s="9">
        <v>76.333333333333329</v>
      </c>
      <c r="E332" s="9">
        <v>23.966666666666669</v>
      </c>
      <c r="F332" s="9">
        <v>59119</v>
      </c>
      <c r="G332" s="13">
        <v>40933.661375135198</v>
      </c>
      <c r="J332" s="13"/>
      <c r="K332" s="13">
        <v>40933.661375135198</v>
      </c>
      <c r="M332" s="34">
        <v>52848.8860386058</v>
      </c>
    </row>
    <row r="333" spans="1:13" x14ac:dyDescent="0.25">
      <c r="A333" s="10">
        <v>44218</v>
      </c>
      <c r="B333" s="9" t="s">
        <v>21</v>
      </c>
      <c r="C333" s="9">
        <v>5.9666666666666659</v>
      </c>
      <c r="D333" s="9">
        <v>78.666666666666671</v>
      </c>
      <c r="E333" s="9">
        <v>23.833333333333329</v>
      </c>
      <c r="F333" s="9">
        <v>56552</v>
      </c>
      <c r="G333" s="13">
        <v>45133.364649952899</v>
      </c>
      <c r="J333" s="13"/>
      <c r="K333" s="13">
        <v>45133.364649952899</v>
      </c>
      <c r="M333" s="34">
        <v>52554.633563618598</v>
      </c>
    </row>
    <row r="334" spans="1:13" x14ac:dyDescent="0.25">
      <c r="A334" s="10">
        <v>44219</v>
      </c>
      <c r="B334" s="9" t="s">
        <v>21</v>
      </c>
      <c r="C334" s="9">
        <v>5.8</v>
      </c>
      <c r="D334" s="9">
        <v>81.399999999999991</v>
      </c>
      <c r="E334" s="9">
        <v>22.5</v>
      </c>
      <c r="F334" s="9">
        <v>62334</v>
      </c>
      <c r="G334" s="13">
        <v>46446.972144610401</v>
      </c>
      <c r="J334" s="13"/>
      <c r="K334" s="13">
        <v>46446.972144610401</v>
      </c>
      <c r="M334" s="34">
        <v>52008.630027586798</v>
      </c>
    </row>
    <row r="335" spans="1:13" x14ac:dyDescent="0.25">
      <c r="A335" s="10">
        <v>44220</v>
      </c>
      <c r="B335" s="9" t="s">
        <v>21</v>
      </c>
      <c r="C335" s="9">
        <v>4.6000000000000014</v>
      </c>
      <c r="D335" s="9">
        <v>87.666666666666671</v>
      </c>
      <c r="E335" s="9">
        <v>21.8</v>
      </c>
      <c r="F335" s="9">
        <v>28323</v>
      </c>
      <c r="G335" s="13">
        <v>45995.368861430798</v>
      </c>
      <c r="J335" s="13"/>
      <c r="K335" s="13">
        <v>45995.368861430798</v>
      </c>
      <c r="M335" s="34">
        <v>51591.360252894803</v>
      </c>
    </row>
    <row r="336" spans="1:13" x14ac:dyDescent="0.25">
      <c r="A336" s="10">
        <v>44221</v>
      </c>
      <c r="B336" s="9" t="s">
        <v>21</v>
      </c>
      <c r="C336" s="9">
        <v>5.5666666666666664</v>
      </c>
      <c r="D336" s="9">
        <v>82</v>
      </c>
      <c r="E336" s="9">
        <v>23</v>
      </c>
      <c r="F336" s="9">
        <v>26816</v>
      </c>
      <c r="G336" s="13">
        <v>40888.314032531896</v>
      </c>
      <c r="J336" s="13"/>
      <c r="K336" s="13">
        <v>40888.314032531896</v>
      </c>
      <c r="M336" s="34">
        <v>51293.564506589297</v>
      </c>
    </row>
    <row r="337" spans="1:13" x14ac:dyDescent="0.25">
      <c r="A337" s="10">
        <v>44222</v>
      </c>
      <c r="B337" s="9" t="s">
        <v>21</v>
      </c>
      <c r="C337" s="9">
        <v>9.2333333333333343</v>
      </c>
      <c r="D337" s="9">
        <v>79.100000000000009</v>
      </c>
      <c r="E337" s="9">
        <v>23.9</v>
      </c>
      <c r="F337" s="9">
        <v>61963</v>
      </c>
      <c r="G337" s="13">
        <v>45479.947502549003</v>
      </c>
      <c r="J337" s="13"/>
      <c r="K337" s="13">
        <v>45479.947502549003</v>
      </c>
      <c r="M337" s="34">
        <v>51268.058180683998</v>
      </c>
    </row>
    <row r="338" spans="1:13" x14ac:dyDescent="0.25">
      <c r="A338" s="10">
        <v>44223</v>
      </c>
      <c r="B338" s="9" t="s">
        <v>21</v>
      </c>
      <c r="C338" s="9">
        <v>9.6</v>
      </c>
      <c r="D338" s="9">
        <v>67.5</v>
      </c>
      <c r="E338" s="9">
        <v>26.63333333333334</v>
      </c>
      <c r="F338" s="9">
        <v>63520</v>
      </c>
      <c r="G338" s="13">
        <v>62422.788624739202</v>
      </c>
      <c r="J338" s="13"/>
      <c r="K338" s="13">
        <v>62422.788624739202</v>
      </c>
      <c r="M338" s="34">
        <v>50746.423446734603</v>
      </c>
    </row>
    <row r="339" spans="1:13" x14ac:dyDescent="0.25">
      <c r="A339" s="10">
        <v>44224</v>
      </c>
      <c r="B339" s="9" t="s">
        <v>21</v>
      </c>
      <c r="C339" s="9">
        <v>7.9666666666666659</v>
      </c>
      <c r="D339" s="9">
        <v>68.2</v>
      </c>
      <c r="E339" s="9">
        <v>25.06666666666667</v>
      </c>
      <c r="F339" s="9">
        <v>61811</v>
      </c>
      <c r="G339" s="13">
        <v>64619.468455326401</v>
      </c>
      <c r="J339" s="13"/>
      <c r="K339" s="13">
        <v>64619.468455326401</v>
      </c>
      <c r="M339" s="34">
        <v>49488.313217506497</v>
      </c>
    </row>
    <row r="340" spans="1:13" x14ac:dyDescent="0.25">
      <c r="A340" s="10">
        <v>44225</v>
      </c>
      <c r="B340" s="9" t="s">
        <v>21</v>
      </c>
      <c r="C340" s="9">
        <v>9.9666666666666668</v>
      </c>
      <c r="D340" s="9">
        <v>65.333333333333329</v>
      </c>
      <c r="E340" s="9">
        <v>26.3</v>
      </c>
      <c r="F340" s="9">
        <v>59826</v>
      </c>
      <c r="G340" s="13">
        <v>57618.662225235399</v>
      </c>
      <c r="J340" s="13"/>
      <c r="K340" s="13">
        <v>57618.662225235399</v>
      </c>
      <c r="M340" s="34">
        <v>48952.960626457098</v>
      </c>
    </row>
    <row r="341" spans="1:13" x14ac:dyDescent="0.25">
      <c r="A341" s="10">
        <v>44226</v>
      </c>
      <c r="B341" s="9" t="s">
        <v>21</v>
      </c>
      <c r="C341" s="9">
        <v>10.1</v>
      </c>
      <c r="D341" s="9">
        <v>70.666666666666671</v>
      </c>
      <c r="E341" s="9">
        <v>25.86666666666666</v>
      </c>
      <c r="F341" s="9">
        <v>58462</v>
      </c>
      <c r="G341" s="13">
        <v>67364.744461024005</v>
      </c>
      <c r="J341" s="13"/>
      <c r="K341" s="13">
        <v>67364.744461024005</v>
      </c>
      <c r="M341" s="34">
        <v>48997.908552237801</v>
      </c>
    </row>
    <row r="342" spans="1:13" x14ac:dyDescent="0.25">
      <c r="A342" s="10">
        <v>44227</v>
      </c>
      <c r="B342" s="9" t="s">
        <v>21</v>
      </c>
      <c r="C342" s="9">
        <v>4.5666666666666664</v>
      </c>
      <c r="D342" s="9">
        <v>73.666666666666671</v>
      </c>
      <c r="E342" s="9">
        <v>25.333333333333329</v>
      </c>
      <c r="F342" s="9">
        <v>27756</v>
      </c>
      <c r="G342" s="13">
        <v>68577.850022575702</v>
      </c>
      <c r="J342" s="13"/>
      <c r="K342" s="13">
        <v>68577.850022575702</v>
      </c>
      <c r="M342" s="34">
        <v>48263.912083629701</v>
      </c>
    </row>
    <row r="343" spans="1:13" x14ac:dyDescent="0.25">
      <c r="A343" s="10">
        <v>44228</v>
      </c>
      <c r="B343" s="9" t="s">
        <v>21</v>
      </c>
      <c r="C343" s="9">
        <v>7.4000000000000012</v>
      </c>
      <c r="D343" s="9">
        <v>77</v>
      </c>
      <c r="E343" s="9">
        <v>23.766666666666669</v>
      </c>
      <c r="F343" s="9">
        <v>24591</v>
      </c>
      <c r="G343" s="13">
        <v>42960.209106292103</v>
      </c>
      <c r="J343" s="13"/>
      <c r="K343" s="13">
        <v>42960.209106292103</v>
      </c>
      <c r="M343" s="34">
        <v>47866.406463512503</v>
      </c>
    </row>
    <row r="344" spans="1:13" x14ac:dyDescent="0.25">
      <c r="A344" s="10">
        <v>44229</v>
      </c>
      <c r="B344" s="9" t="s">
        <v>21</v>
      </c>
      <c r="C344" s="9">
        <v>9.4333333333333336</v>
      </c>
      <c r="D344" s="9">
        <v>81.333333333333329</v>
      </c>
      <c r="E344" s="9">
        <v>22.966666666666669</v>
      </c>
      <c r="F344" s="9">
        <v>54096</v>
      </c>
      <c r="G344" s="13">
        <v>56694.188026867901</v>
      </c>
      <c r="J344" s="13"/>
      <c r="K344" s="13">
        <v>56694.188026867901</v>
      </c>
      <c r="M344" s="34">
        <v>48826.288514450003</v>
      </c>
    </row>
    <row r="345" spans="1:13" x14ac:dyDescent="0.25">
      <c r="A345" s="10">
        <v>44230</v>
      </c>
      <c r="B345" s="9" t="s">
        <v>21</v>
      </c>
      <c r="C345" s="9">
        <v>8.7666666666666675</v>
      </c>
      <c r="D345" s="9">
        <v>83</v>
      </c>
      <c r="E345" s="9">
        <v>24.36666666666666</v>
      </c>
      <c r="F345" s="9">
        <v>56002</v>
      </c>
      <c r="G345" s="13">
        <v>66857.670648134401</v>
      </c>
      <c r="J345" s="13"/>
      <c r="K345" s="13">
        <v>66857.670648134401</v>
      </c>
      <c r="M345" s="34">
        <v>48045.047278959901</v>
      </c>
    </row>
    <row r="346" spans="1:13" x14ac:dyDescent="0.25">
      <c r="A346" s="10">
        <v>44231</v>
      </c>
      <c r="B346" s="9" t="s">
        <v>21</v>
      </c>
      <c r="C346" s="9">
        <v>6.4666666666666659</v>
      </c>
      <c r="D346" s="9">
        <v>69.666666666666671</v>
      </c>
      <c r="E346" s="9">
        <v>26.86666666666666</v>
      </c>
      <c r="F346" s="9">
        <v>56873</v>
      </c>
      <c r="G346" s="13">
        <v>64192.633909255601</v>
      </c>
      <c r="J346" s="13"/>
      <c r="K346" s="13">
        <v>64192.633909255601</v>
      </c>
      <c r="M346" s="34">
        <v>47187.158402651599</v>
      </c>
    </row>
    <row r="347" spans="1:13" x14ac:dyDescent="0.25">
      <c r="A347" s="10">
        <v>44232</v>
      </c>
      <c r="B347" s="9" t="s">
        <v>21</v>
      </c>
      <c r="C347" s="9">
        <v>5.9000000000000012</v>
      </c>
      <c r="D347" s="9">
        <v>80.666666666666671</v>
      </c>
      <c r="E347" s="9">
        <v>23.06666666666667</v>
      </c>
      <c r="F347" s="9">
        <v>50872</v>
      </c>
      <c r="G347" s="13">
        <v>53487.011630911999</v>
      </c>
      <c r="J347" s="13"/>
      <c r="K347" s="13">
        <v>53487.011630911999</v>
      </c>
      <c r="M347" s="34">
        <v>46956.098863662402</v>
      </c>
    </row>
    <row r="348" spans="1:13" x14ac:dyDescent="0.25">
      <c r="A348" s="10">
        <v>44233</v>
      </c>
      <c r="B348" s="9" t="s">
        <v>21</v>
      </c>
      <c r="C348" s="9">
        <v>4.2333333333333334</v>
      </c>
      <c r="D348" s="9">
        <v>81</v>
      </c>
      <c r="E348" s="9">
        <v>21.93333333333333</v>
      </c>
      <c r="F348" s="9">
        <v>0</v>
      </c>
      <c r="G348" s="13">
        <v>51057.989860817601</v>
      </c>
      <c r="J348" s="13"/>
      <c r="K348" s="13">
        <v>51057.989860817601</v>
      </c>
      <c r="M348" s="34">
        <v>47183.6468486878</v>
      </c>
    </row>
    <row r="349" spans="1:13" x14ac:dyDescent="0.25">
      <c r="A349" s="10">
        <v>44234</v>
      </c>
      <c r="B349" s="9" t="s">
        <v>21</v>
      </c>
      <c r="C349" s="9">
        <v>3.433333333333334</v>
      </c>
      <c r="D349" s="9">
        <v>81.166666666666671</v>
      </c>
      <c r="E349" s="9">
        <v>20.133333333333329</v>
      </c>
      <c r="F349" s="9">
        <v>77475</v>
      </c>
      <c r="G349" s="13">
        <v>43143.516839639997</v>
      </c>
      <c r="J349" s="13"/>
      <c r="K349" s="13">
        <v>43143.516839639997</v>
      </c>
      <c r="M349" s="34">
        <v>47084.856181040101</v>
      </c>
    </row>
    <row r="350" spans="1:13" x14ac:dyDescent="0.25">
      <c r="A350" s="10">
        <v>44235</v>
      </c>
      <c r="B350" s="9" t="s">
        <v>21</v>
      </c>
      <c r="C350" s="9">
        <v>5.3666666666666671</v>
      </c>
      <c r="D350" s="9">
        <v>80.666666666666671</v>
      </c>
      <c r="E350" s="9">
        <v>20</v>
      </c>
      <c r="F350" s="9">
        <v>0</v>
      </c>
      <c r="G350" s="13">
        <v>39397.183688741599</v>
      </c>
      <c r="J350" s="13"/>
      <c r="K350" s="13">
        <v>39397.183688741599</v>
      </c>
      <c r="M350" s="34">
        <v>47183.674511121499</v>
      </c>
    </row>
    <row r="351" spans="1:13" x14ac:dyDescent="0.25">
      <c r="A351" s="10">
        <v>44236</v>
      </c>
      <c r="B351" s="9" t="s">
        <v>21</v>
      </c>
      <c r="C351" s="9">
        <v>5.5</v>
      </c>
      <c r="D351" s="9">
        <v>82.333333333333329</v>
      </c>
      <c r="E351" s="9">
        <v>20.833333333333329</v>
      </c>
      <c r="F351" s="9">
        <v>74925</v>
      </c>
      <c r="G351" s="13">
        <v>49233.124694932398</v>
      </c>
      <c r="J351" s="13"/>
      <c r="K351" s="13">
        <v>49233.124694932398</v>
      </c>
      <c r="M351" s="34">
        <v>47116.503810380302</v>
      </c>
    </row>
    <row r="352" spans="1:13" x14ac:dyDescent="0.25">
      <c r="A352" s="10">
        <v>44237</v>
      </c>
      <c r="B352" s="9" t="s">
        <v>21</v>
      </c>
      <c r="C352" s="9">
        <v>6.0333333333333341</v>
      </c>
      <c r="D352" s="9">
        <v>84.333333333333329</v>
      </c>
      <c r="E352" s="9">
        <v>21.733333333333331</v>
      </c>
      <c r="F352" s="9">
        <v>59602</v>
      </c>
      <c r="G352" s="13">
        <v>50194.9228802453</v>
      </c>
      <c r="J352" s="13"/>
      <c r="K352" s="13">
        <v>50194.9228802453</v>
      </c>
      <c r="M352" s="34">
        <v>46399.7628302593</v>
      </c>
    </row>
    <row r="353" spans="1:17" x14ac:dyDescent="0.25">
      <c r="A353" s="10">
        <v>44238</v>
      </c>
      <c r="B353" s="9" t="s">
        <v>21</v>
      </c>
      <c r="C353" s="9">
        <v>8.6</v>
      </c>
      <c r="D353" s="9">
        <v>86.399999999999991</v>
      </c>
      <c r="E353" s="9">
        <v>21.2</v>
      </c>
      <c r="F353" s="9">
        <v>54742</v>
      </c>
      <c r="G353" s="13">
        <v>53190.530537925697</v>
      </c>
      <c r="J353" s="13"/>
      <c r="K353" s="13">
        <v>53190.530537925697</v>
      </c>
      <c r="M353" s="34">
        <v>45994.066458700298</v>
      </c>
    </row>
    <row r="354" spans="1:17" x14ac:dyDescent="0.25">
      <c r="A354" s="10">
        <v>44239</v>
      </c>
      <c r="B354" s="9" t="s">
        <v>21</v>
      </c>
      <c r="C354" s="9">
        <v>9.2666666666666675</v>
      </c>
      <c r="D354" s="9">
        <v>84.333333333333329</v>
      </c>
      <c r="E354" s="9">
        <v>22.13333333333334</v>
      </c>
      <c r="F354" s="9">
        <v>51546</v>
      </c>
      <c r="G354" s="13">
        <v>66571.978623813004</v>
      </c>
      <c r="J354" s="13"/>
      <c r="K354" s="13">
        <v>66571.978623813004</v>
      </c>
      <c r="M354" s="34">
        <v>45553.849188704997</v>
      </c>
    </row>
    <row r="355" spans="1:17" x14ac:dyDescent="0.25">
      <c r="A355" s="10">
        <v>44240</v>
      </c>
      <c r="B355" s="9" t="s">
        <v>21</v>
      </c>
      <c r="C355" s="9">
        <v>6.7666666666666666</v>
      </c>
      <c r="D355" s="9">
        <v>87.666666666666671</v>
      </c>
      <c r="E355" s="9">
        <v>21.86666666666666</v>
      </c>
      <c r="F355" s="9">
        <v>44299</v>
      </c>
      <c r="G355" s="13">
        <v>70511.883274464402</v>
      </c>
      <c r="J355" s="13"/>
      <c r="K355" s="13">
        <v>70511.883274464402</v>
      </c>
      <c r="M355" s="34">
        <v>44666.7822326229</v>
      </c>
    </row>
    <row r="356" spans="1:17" x14ac:dyDescent="0.25">
      <c r="A356" s="10">
        <v>44241</v>
      </c>
      <c r="B356" s="9" t="s">
        <v>21</v>
      </c>
      <c r="C356" s="9">
        <v>3.9666666666666668</v>
      </c>
      <c r="D356" s="9">
        <v>73.666666666666671</v>
      </c>
      <c r="E356" s="9">
        <v>24.333333333333329</v>
      </c>
      <c r="F356" s="9">
        <v>24759</v>
      </c>
      <c r="G356" s="13">
        <v>58184.710198697503</v>
      </c>
      <c r="J356" s="13"/>
      <c r="K356" s="13">
        <v>58184.710198697503</v>
      </c>
      <c r="M356" s="34">
        <v>44147.224582749703</v>
      </c>
    </row>
    <row r="357" spans="1:17" x14ac:dyDescent="0.25">
      <c r="A357" s="10">
        <v>44242</v>
      </c>
      <c r="B357" s="9" t="s">
        <v>21</v>
      </c>
      <c r="C357" s="9">
        <v>8.0500000000000007</v>
      </c>
      <c r="D357" s="9">
        <v>73.333333333333329</v>
      </c>
      <c r="E357" s="9">
        <v>24</v>
      </c>
      <c r="F357" s="9">
        <v>32197</v>
      </c>
      <c r="G357" s="13">
        <v>44020.265583612301</v>
      </c>
      <c r="J357" s="13"/>
      <c r="K357" s="13">
        <v>44020.265583612301</v>
      </c>
      <c r="L357" t="s">
        <v>43</v>
      </c>
      <c r="M357" s="34">
        <v>44467.6898606998</v>
      </c>
      <c r="N357" s="34" t="s">
        <v>43</v>
      </c>
      <c r="O357" s="40">
        <f>A357</f>
        <v>44242</v>
      </c>
      <c r="Q357" s="8"/>
    </row>
    <row r="358" spans="1:17" x14ac:dyDescent="0.25">
      <c r="A358" s="10">
        <v>44243</v>
      </c>
      <c r="B358" s="9" t="s">
        <v>21</v>
      </c>
      <c r="C358" s="9">
        <v>7.1999999999999993</v>
      </c>
      <c r="D358" s="9">
        <v>83</v>
      </c>
      <c r="E358" s="9">
        <v>22.666666666666671</v>
      </c>
      <c r="F358" s="9">
        <v>55271</v>
      </c>
      <c r="G358" s="13">
        <v>67521.597808168401</v>
      </c>
      <c r="J358" s="13"/>
      <c r="K358" s="13">
        <v>67521.597808168401</v>
      </c>
      <c r="L358" s="9"/>
      <c r="M358" s="34">
        <v>44172.792144126201</v>
      </c>
    </row>
    <row r="359" spans="1:17" x14ac:dyDescent="0.25">
      <c r="A359" s="10">
        <v>44244</v>
      </c>
      <c r="B359" s="9" t="s">
        <v>21</v>
      </c>
      <c r="C359" s="9">
        <v>8.7999999999999989</v>
      </c>
      <c r="D359" s="9">
        <v>85.833333333333329</v>
      </c>
      <c r="E359" s="9">
        <v>22</v>
      </c>
      <c r="F359" s="9">
        <v>56766</v>
      </c>
      <c r="G359" s="13">
        <v>62980.488538570098</v>
      </c>
      <c r="J359" s="13"/>
      <c r="K359" s="13">
        <v>62980.488538570098</v>
      </c>
      <c r="L359" s="9"/>
      <c r="M359" s="34">
        <v>41152.152880058398</v>
      </c>
    </row>
    <row r="360" spans="1:17" x14ac:dyDescent="0.25">
      <c r="A360" s="10">
        <v>44245</v>
      </c>
      <c r="B360" s="9" t="s">
        <v>21</v>
      </c>
      <c r="C360" s="9">
        <v>6.7</v>
      </c>
      <c r="D360" s="9">
        <v>83.333333333333329</v>
      </c>
      <c r="E360" s="9">
        <v>22.433333333333341</v>
      </c>
      <c r="F360" s="9">
        <v>51879</v>
      </c>
      <c r="G360" s="13">
        <v>73039.408053977502</v>
      </c>
      <c r="J360" s="13"/>
      <c r="K360" s="13">
        <v>73039.408053977502</v>
      </c>
      <c r="L360" s="9"/>
      <c r="M360" s="34">
        <v>42856.546330587997</v>
      </c>
    </row>
    <row r="361" spans="1:17" x14ac:dyDescent="0.25">
      <c r="A361" s="10">
        <v>44246</v>
      </c>
      <c r="B361" s="9" t="s">
        <v>21</v>
      </c>
      <c r="C361" s="9">
        <v>5.833333333333333</v>
      </c>
      <c r="D361" s="9">
        <v>82.5</v>
      </c>
      <c r="E361" s="9">
        <v>23.06666666666667</v>
      </c>
      <c r="F361" s="9">
        <v>53582</v>
      </c>
      <c r="G361" s="13">
        <v>60933.308196420701</v>
      </c>
      <c r="J361" s="13"/>
      <c r="K361" s="13">
        <v>60933.308196420701</v>
      </c>
      <c r="L361" s="9"/>
      <c r="M361" s="34">
        <v>47033.433516350597</v>
      </c>
    </row>
    <row r="362" spans="1:17" x14ac:dyDescent="0.25">
      <c r="A362" s="10">
        <v>44247</v>
      </c>
      <c r="B362" s="9" t="s">
        <v>21</v>
      </c>
      <c r="C362" s="9">
        <v>3.6</v>
      </c>
      <c r="D362" s="9">
        <v>78.8</v>
      </c>
      <c r="E362" s="9">
        <v>23.333333333333329</v>
      </c>
      <c r="F362" s="9">
        <v>54940</v>
      </c>
      <c r="G362" s="13">
        <v>56069.228147947098</v>
      </c>
      <c r="J362" s="13"/>
      <c r="K362" s="13">
        <v>56069.228147947098</v>
      </c>
      <c r="L362" s="9"/>
      <c r="M362" s="34">
        <v>47642.8748135817</v>
      </c>
    </row>
    <row r="363" spans="1:17" x14ac:dyDescent="0.25">
      <c r="A363" s="10">
        <v>44248</v>
      </c>
      <c r="B363" s="9" t="s">
        <v>21</v>
      </c>
      <c r="C363" s="9">
        <v>2.7</v>
      </c>
      <c r="D363" s="9">
        <v>77.666666666666671</v>
      </c>
      <c r="E363" s="9">
        <v>23.6</v>
      </c>
      <c r="F363" s="9">
        <v>29026</v>
      </c>
      <c r="G363" s="13">
        <v>42723.925088046599</v>
      </c>
      <c r="J363" s="13"/>
      <c r="K363" s="13">
        <v>42723.925088046599</v>
      </c>
      <c r="L363" s="9"/>
      <c r="M363" s="34">
        <v>48606.3401501064</v>
      </c>
    </row>
    <row r="364" spans="1:17" x14ac:dyDescent="0.25">
      <c r="A364" s="10">
        <v>44249</v>
      </c>
      <c r="B364" s="9" t="s">
        <v>21</v>
      </c>
      <c r="C364" s="9">
        <v>4.3666666666666671</v>
      </c>
      <c r="D364" s="9">
        <v>77.666666666666671</v>
      </c>
      <c r="E364" s="9">
        <v>23.2</v>
      </c>
      <c r="F364" s="9">
        <v>26986</v>
      </c>
      <c r="G364" s="13">
        <v>37380.932953095202</v>
      </c>
      <c r="J364" s="13"/>
      <c r="K364" s="13">
        <v>37380.932953095202</v>
      </c>
      <c r="L364" s="9"/>
      <c r="M364" s="34">
        <v>47900.516243734302</v>
      </c>
    </row>
    <row r="365" spans="1:17" x14ac:dyDescent="0.25">
      <c r="A365" s="10">
        <v>44250</v>
      </c>
      <c r="B365" s="9" t="s">
        <v>21</v>
      </c>
      <c r="C365" s="9">
        <v>7.166666666666667</v>
      </c>
      <c r="D365" s="9">
        <v>69.666666666666671</v>
      </c>
      <c r="E365" s="9">
        <v>24.666666666666671</v>
      </c>
      <c r="F365" s="9">
        <v>62715</v>
      </c>
      <c r="G365" s="13">
        <v>47847.940423226799</v>
      </c>
      <c r="J365" s="13"/>
      <c r="K365" s="13">
        <v>47847.940423226799</v>
      </c>
      <c r="L365" s="9"/>
      <c r="M365" s="34">
        <v>48324.970721496502</v>
      </c>
    </row>
    <row r="366" spans="1:17" x14ac:dyDescent="0.25">
      <c r="A366" s="10">
        <v>44251</v>
      </c>
      <c r="B366" s="9" t="s">
        <v>21</v>
      </c>
      <c r="C366" s="9">
        <v>9.9</v>
      </c>
      <c r="D366" s="9">
        <v>75.666666666666671</v>
      </c>
      <c r="E366" s="9">
        <v>23.1</v>
      </c>
      <c r="F366" s="9">
        <v>66588</v>
      </c>
      <c r="G366" s="13">
        <v>65516.342655150402</v>
      </c>
      <c r="J366" s="13"/>
      <c r="K366" s="13">
        <v>65516.342655150402</v>
      </c>
      <c r="L366" s="9"/>
      <c r="M366" s="34">
        <v>51370.206452592298</v>
      </c>
    </row>
    <row r="367" spans="1:17" x14ac:dyDescent="0.25">
      <c r="A367" s="10">
        <v>44252</v>
      </c>
      <c r="B367" s="9" t="s">
        <v>21</v>
      </c>
      <c r="C367" s="9">
        <v>8.1</v>
      </c>
      <c r="D367" s="9">
        <v>85.833333333333329</v>
      </c>
      <c r="E367" s="9">
        <v>22</v>
      </c>
      <c r="F367" s="9">
        <v>65998</v>
      </c>
      <c r="G367" s="13">
        <v>83110.220589305303</v>
      </c>
      <c r="J367" s="13"/>
      <c r="K367" s="13">
        <v>83110.220589305303</v>
      </c>
      <c r="L367" s="9"/>
      <c r="M367" s="34">
        <v>55879.152589412202</v>
      </c>
    </row>
    <row r="368" spans="1:17" x14ac:dyDescent="0.25">
      <c r="A368" s="10">
        <v>44253</v>
      </c>
      <c r="B368" s="9" t="s">
        <v>21</v>
      </c>
      <c r="C368" s="9">
        <v>8.8333333333333339</v>
      </c>
      <c r="D368" s="9">
        <v>84.533333333333331</v>
      </c>
      <c r="E368" s="9">
        <v>22</v>
      </c>
      <c r="F368" s="9">
        <v>65169</v>
      </c>
      <c r="G368" s="13">
        <v>72483.093089054804</v>
      </c>
      <c r="J368" s="13"/>
      <c r="K368" s="13">
        <v>72483.093089054804</v>
      </c>
      <c r="L368" s="9"/>
      <c r="M368" s="34">
        <v>60858.958935670198</v>
      </c>
    </row>
    <row r="369" spans="1:13" x14ac:dyDescent="0.25">
      <c r="A369" s="10">
        <v>44254</v>
      </c>
      <c r="B369" s="9" t="s">
        <v>21</v>
      </c>
      <c r="C369" s="9">
        <v>5.833333333333333</v>
      </c>
      <c r="D369" s="9">
        <v>84.899999999999991</v>
      </c>
      <c r="E369" s="9">
        <v>21.666666666666671</v>
      </c>
      <c r="F369" s="9">
        <v>61602</v>
      </c>
      <c r="G369" s="13">
        <v>77721.354240714601</v>
      </c>
      <c r="J369" s="13"/>
      <c r="K369" s="13">
        <v>77721.354240714601</v>
      </c>
      <c r="L369" s="9"/>
      <c r="M369" s="34">
        <v>60378.333544807698</v>
      </c>
    </row>
    <row r="370" spans="1:13" x14ac:dyDescent="0.25">
      <c r="A370" s="10">
        <v>44255</v>
      </c>
      <c r="B370" s="9" t="s">
        <v>21</v>
      </c>
      <c r="C370" s="9">
        <v>4.166666666666667</v>
      </c>
      <c r="D370" s="9">
        <v>86.333333333333329</v>
      </c>
      <c r="E370" s="9">
        <v>22.333333333333329</v>
      </c>
      <c r="F370" s="9">
        <v>34027</v>
      </c>
      <c r="G370" s="13">
        <v>59096.295537043203</v>
      </c>
      <c r="J370" s="13"/>
      <c r="K370" s="13">
        <v>59096.295537043203</v>
      </c>
      <c r="L370" s="9"/>
      <c r="M370" s="34">
        <v>62198.744644740298</v>
      </c>
    </row>
    <row r="371" spans="1:13" x14ac:dyDescent="0.25">
      <c r="A371" s="10">
        <v>44256</v>
      </c>
      <c r="B371" s="9" t="s">
        <v>21</v>
      </c>
      <c r="C371" s="9">
        <v>6</v>
      </c>
      <c r="D371" s="9">
        <v>83.86666666666666</v>
      </c>
      <c r="E371" s="9">
        <v>23.166666666666671</v>
      </c>
      <c r="F371" s="9">
        <v>35742</v>
      </c>
      <c r="G371" s="13">
        <v>48693.440480212703</v>
      </c>
      <c r="J371" s="13"/>
      <c r="K371" s="13">
        <v>48693.440480212703</v>
      </c>
      <c r="L371" s="9"/>
      <c r="M371" s="34">
        <v>59307.399741907902</v>
      </c>
    </row>
    <row r="372" spans="1:13" x14ac:dyDescent="0.25">
      <c r="A372" s="10">
        <v>44257</v>
      </c>
      <c r="B372" s="9" t="s">
        <v>21</v>
      </c>
      <c r="C372" s="9">
        <v>6.8666666666666671</v>
      </c>
      <c r="D372" s="9">
        <v>81</v>
      </c>
      <c r="E372" s="9">
        <v>23.266666666666669</v>
      </c>
      <c r="F372" s="9">
        <v>59925</v>
      </c>
      <c r="G372" s="13">
        <v>60854.907254383397</v>
      </c>
      <c r="J372" s="13"/>
      <c r="K372" s="13">
        <v>60854.907254383397</v>
      </c>
      <c r="L372" s="9"/>
      <c r="M372" s="34">
        <v>57728.604585581001</v>
      </c>
    </row>
    <row r="373" spans="1:13" x14ac:dyDescent="0.25">
      <c r="A373" s="10">
        <v>44258</v>
      </c>
      <c r="B373" s="9" t="s">
        <v>21</v>
      </c>
      <c r="C373" s="9">
        <v>6.3666666666666671</v>
      </c>
      <c r="D373" s="9">
        <v>77.13333333333334</v>
      </c>
      <c r="E373" s="9">
        <v>24.1</v>
      </c>
      <c r="F373" s="9">
        <v>71704</v>
      </c>
      <c r="G373" s="13">
        <v>66910.159624251799</v>
      </c>
      <c r="J373" s="13"/>
      <c r="K373" s="13">
        <v>66910.159624251799</v>
      </c>
      <c r="L373" s="9"/>
      <c r="M373" s="34">
        <v>60809.169403362997</v>
      </c>
    </row>
    <row r="374" spans="1:13" x14ac:dyDescent="0.25">
      <c r="A374" s="10">
        <v>44259</v>
      </c>
      <c r="B374" s="9" t="s">
        <v>21</v>
      </c>
      <c r="C374" s="9">
        <v>8.5</v>
      </c>
      <c r="D374" s="9">
        <v>76.600000000000009</v>
      </c>
      <c r="E374" s="9">
        <v>23.36666666666666</v>
      </c>
      <c r="F374" s="9">
        <v>75102</v>
      </c>
      <c r="G374" s="13">
        <v>64084.618740105201</v>
      </c>
      <c r="J374" s="13"/>
      <c r="K374" s="13">
        <v>64084.618740105201</v>
      </c>
      <c r="L374" s="9"/>
      <c r="M374" s="34">
        <v>63127.314216706902</v>
      </c>
    </row>
    <row r="375" spans="1:13" x14ac:dyDescent="0.25">
      <c r="A375" s="10">
        <v>44260</v>
      </c>
      <c r="B375" s="9" t="s">
        <v>21</v>
      </c>
      <c r="C375" s="9">
        <v>6.0999999999999988</v>
      </c>
      <c r="D375" s="9">
        <v>76</v>
      </c>
      <c r="E375" s="9">
        <v>23.36666666666666</v>
      </c>
      <c r="F375" s="9">
        <v>75495</v>
      </c>
      <c r="G375" s="13">
        <v>78649.228211640497</v>
      </c>
      <c r="J375" s="13"/>
      <c r="K375" s="13">
        <v>78649.228211640497</v>
      </c>
      <c r="L375" s="9"/>
      <c r="M375" s="34">
        <v>63544.105167348898</v>
      </c>
    </row>
    <row r="376" spans="1:13" x14ac:dyDescent="0.25">
      <c r="A376" s="10">
        <v>44261</v>
      </c>
      <c r="B376" s="9" t="s">
        <v>21</v>
      </c>
      <c r="C376" s="9">
        <v>5</v>
      </c>
      <c r="D376" s="9">
        <v>84.666666666666671</v>
      </c>
      <c r="E376" s="9">
        <v>22.36666666666666</v>
      </c>
      <c r="F376" s="9">
        <v>69609</v>
      </c>
      <c r="G376" s="13">
        <v>63249.573051115702</v>
      </c>
      <c r="J376" s="13"/>
      <c r="K376" s="13">
        <v>63249.573051115702</v>
      </c>
      <c r="L376" s="9"/>
      <c r="M376" s="34">
        <v>67365.979845037305</v>
      </c>
    </row>
    <row r="377" spans="1:13" x14ac:dyDescent="0.25">
      <c r="A377" s="10">
        <v>44262</v>
      </c>
      <c r="B377" s="9" t="s">
        <v>21</v>
      </c>
      <c r="C377" s="9">
        <v>4.5333333333333341</v>
      </c>
      <c r="D377" s="9">
        <v>91.666666666666671</v>
      </c>
      <c r="E377" s="9">
        <v>21.666666666666671</v>
      </c>
      <c r="F377" s="9">
        <v>80508</v>
      </c>
      <c r="G377" s="13">
        <v>56260.507111002597</v>
      </c>
      <c r="J377" s="13"/>
      <c r="K377" s="13">
        <v>56260.507111002597</v>
      </c>
      <c r="L377" s="9"/>
      <c r="M377" s="34">
        <v>65230.675421503598</v>
      </c>
    </row>
    <row r="378" spans="1:13" x14ac:dyDescent="0.25">
      <c r="A378" s="10">
        <v>44263</v>
      </c>
      <c r="B378" s="9" t="s">
        <v>21</v>
      </c>
      <c r="C378" s="9">
        <v>6.4333333333333327</v>
      </c>
      <c r="D378" s="9">
        <v>89.666666666666671</v>
      </c>
      <c r="E378" s="9">
        <v>21.333333333333329</v>
      </c>
      <c r="F378" s="9">
        <v>32321</v>
      </c>
      <c r="G378" s="13">
        <v>53425.216193235501</v>
      </c>
      <c r="J378" s="13"/>
      <c r="K378" s="13">
        <v>53425.216193235501</v>
      </c>
      <c r="L378" s="9"/>
      <c r="M378" s="34">
        <v>64229.1284416938</v>
      </c>
    </row>
    <row r="379" spans="1:13" x14ac:dyDescent="0.25">
      <c r="A379" s="10">
        <v>44264</v>
      </c>
      <c r="B379" s="9" t="s">
        <v>21</v>
      </c>
      <c r="C379" s="9">
        <v>7.0333333333333341</v>
      </c>
      <c r="D379" s="9">
        <v>86.333333333333329</v>
      </c>
      <c r="E379" s="9">
        <v>20.666666666666671</v>
      </c>
      <c r="F379" s="9">
        <v>70764</v>
      </c>
      <c r="G379" s="13">
        <v>66631.606651181006</v>
      </c>
      <c r="J379" s="13"/>
      <c r="K379" s="13">
        <v>66631.606651181006</v>
      </c>
      <c r="L379" s="9"/>
      <c r="M379" s="34">
        <v>64297.189762603099</v>
      </c>
    </row>
    <row r="380" spans="1:13" x14ac:dyDescent="0.25">
      <c r="A380" s="10">
        <v>44265</v>
      </c>
      <c r="B380" s="9" t="s">
        <v>21</v>
      </c>
      <c r="C380" s="9">
        <v>6.3</v>
      </c>
      <c r="D380" s="9">
        <v>80.666666666666671</v>
      </c>
      <c r="E380" s="9">
        <v>21.333333333333329</v>
      </c>
      <c r="F380" s="9">
        <v>79876</v>
      </c>
      <c r="G380" s="13">
        <v>71183.433825876898</v>
      </c>
      <c r="J380" s="13"/>
      <c r="K380" s="13">
        <v>71183.433825876898</v>
      </c>
      <c r="L380" s="9"/>
      <c r="M380" s="34">
        <v>67783.463455708596</v>
      </c>
    </row>
    <row r="381" spans="1:13" x14ac:dyDescent="0.25">
      <c r="A381" s="10">
        <v>44266</v>
      </c>
      <c r="B381" s="9" t="s">
        <v>21</v>
      </c>
      <c r="C381" s="9">
        <v>8.3333333333333339</v>
      </c>
      <c r="D381" s="9">
        <v>80</v>
      </c>
      <c r="E381" s="9">
        <v>22.666666666666671</v>
      </c>
      <c r="F381" s="9">
        <v>75412</v>
      </c>
      <c r="G381" s="13">
        <v>66632.831609371395</v>
      </c>
      <c r="J381" s="13"/>
      <c r="K381" s="13">
        <v>66632.831609371395</v>
      </c>
      <c r="L381" s="9"/>
      <c r="M381" s="34">
        <v>69866.740672524902</v>
      </c>
    </row>
    <row r="382" spans="1:13" x14ac:dyDescent="0.25">
      <c r="A382" s="10">
        <v>44267</v>
      </c>
      <c r="B382" s="9" t="s">
        <v>21</v>
      </c>
      <c r="C382" s="9">
        <v>6.833333333333333</v>
      </c>
      <c r="D382" s="9">
        <v>79.666666666666671</v>
      </c>
      <c r="E382" s="9">
        <v>23.666666666666671</v>
      </c>
      <c r="F382" s="9">
        <v>85663</v>
      </c>
      <c r="G382" s="13">
        <v>81180.408746581496</v>
      </c>
      <c r="J382" s="13"/>
      <c r="K382" s="13">
        <v>81180.408746581496</v>
      </c>
      <c r="L382" s="9"/>
      <c r="M382" s="34">
        <v>69793.756202688106</v>
      </c>
    </row>
    <row r="383" spans="1:13" x14ac:dyDescent="0.25">
      <c r="A383" s="10">
        <v>44268</v>
      </c>
      <c r="B383" s="9" t="s">
        <v>21</v>
      </c>
      <c r="C383" s="9">
        <v>4.833333333333333</v>
      </c>
      <c r="D383" s="9">
        <v>77.333333333333329</v>
      </c>
      <c r="E383" s="9">
        <v>23.6</v>
      </c>
      <c r="F383" s="9">
        <v>76178</v>
      </c>
      <c r="G383" s="13">
        <v>71336.633508077794</v>
      </c>
      <c r="J383" s="13"/>
      <c r="K383" s="13">
        <v>71336.633508077794</v>
      </c>
      <c r="L383" s="9"/>
      <c r="M383" s="34">
        <v>73670.995449200607</v>
      </c>
    </row>
    <row r="384" spans="1:13" x14ac:dyDescent="0.25">
      <c r="A384" s="10">
        <v>44269</v>
      </c>
      <c r="B384" s="9" t="s">
        <v>21</v>
      </c>
      <c r="C384" s="9">
        <v>3.833333333333333</v>
      </c>
      <c r="D384" s="9">
        <v>79.666666666666671</v>
      </c>
      <c r="E384" s="9">
        <v>23.06666666666667</v>
      </c>
      <c r="F384" s="9">
        <v>43812</v>
      </c>
      <c r="G384" s="13">
        <v>57747.230751196897</v>
      </c>
      <c r="J384" s="13"/>
      <c r="K384" s="13">
        <v>57747.230751196897</v>
      </c>
      <c r="L384" s="9"/>
      <c r="M384" s="34">
        <v>72627.942215754607</v>
      </c>
    </row>
    <row r="385" spans="1:18" x14ac:dyDescent="0.25">
      <c r="A385" s="10">
        <v>44270</v>
      </c>
      <c r="B385" s="9" t="s">
        <v>21</v>
      </c>
      <c r="C385" s="9">
        <v>6.9000000000000012</v>
      </c>
      <c r="D385" s="9">
        <v>81</v>
      </c>
      <c r="E385" s="9">
        <v>22.533333333333331</v>
      </c>
      <c r="F385" s="9">
        <v>36239</v>
      </c>
      <c r="G385" s="13">
        <v>50987.934976904799</v>
      </c>
      <c r="J385" s="13"/>
      <c r="K385" s="13">
        <v>50987.934976904799</v>
      </c>
      <c r="L385" s="9"/>
      <c r="M385" s="34">
        <v>70093.666505959802</v>
      </c>
    </row>
    <row r="386" spans="1:18" x14ac:dyDescent="0.25">
      <c r="A386" s="10">
        <v>44271</v>
      </c>
      <c r="B386" s="9" t="s">
        <v>21</v>
      </c>
      <c r="C386" s="9">
        <v>7.2666666666666666</v>
      </c>
      <c r="D386" s="9">
        <v>79.666666666666671</v>
      </c>
      <c r="E386" s="9">
        <v>23.333333333333329</v>
      </c>
      <c r="F386" s="9">
        <v>83926</v>
      </c>
      <c r="G386" s="13">
        <v>73062.684246517296</v>
      </c>
      <c r="J386" s="13"/>
      <c r="K386" s="13">
        <v>73062.684246517296</v>
      </c>
      <c r="L386" s="9"/>
      <c r="M386" s="34">
        <v>69151.149471663593</v>
      </c>
    </row>
    <row r="387" spans="1:18" x14ac:dyDescent="0.25">
      <c r="A387" s="10">
        <v>44272</v>
      </c>
      <c r="B387" s="9" t="s">
        <v>21</v>
      </c>
      <c r="C387" s="9">
        <v>8</v>
      </c>
      <c r="D387" s="9">
        <v>74.666666666666671</v>
      </c>
      <c r="E387" s="9">
        <v>23.9</v>
      </c>
      <c r="F387" s="9">
        <v>90303</v>
      </c>
      <c r="G387" s="13">
        <v>76201.549152116204</v>
      </c>
      <c r="J387" s="13"/>
      <c r="K387" s="13">
        <v>76201.549152116204</v>
      </c>
      <c r="L387" s="9"/>
      <c r="M387" s="34">
        <v>74540.775523466</v>
      </c>
    </row>
    <row r="388" spans="1:18" x14ac:dyDescent="0.25">
      <c r="A388" s="10">
        <v>44273</v>
      </c>
      <c r="B388" s="9" t="s">
        <v>21</v>
      </c>
      <c r="C388" s="9">
        <v>8.4666666666666668</v>
      </c>
      <c r="D388" s="9">
        <v>82.333333333333329</v>
      </c>
      <c r="E388" s="9">
        <v>23</v>
      </c>
      <c r="F388" s="9">
        <v>86982</v>
      </c>
      <c r="G388" s="13">
        <v>82047.211682715497</v>
      </c>
      <c r="J388" s="13"/>
      <c r="K388" s="13">
        <v>82047.211682715497</v>
      </c>
      <c r="L388" s="9"/>
      <c r="M388" s="34">
        <v>76595.776970940904</v>
      </c>
    </row>
    <row r="389" spans="1:18" x14ac:dyDescent="0.25">
      <c r="A389" s="10">
        <v>44274</v>
      </c>
      <c r="B389" s="9" t="s">
        <v>21</v>
      </c>
      <c r="C389" s="9">
        <v>7.4666666666666677</v>
      </c>
      <c r="D389" s="9">
        <v>87</v>
      </c>
      <c r="E389" s="9">
        <v>23</v>
      </c>
      <c r="F389" s="9">
        <v>90570</v>
      </c>
      <c r="G389" s="13">
        <v>86077.409642980201</v>
      </c>
      <c r="J389" s="13"/>
      <c r="K389" s="13">
        <v>86077.409642980201</v>
      </c>
      <c r="L389" s="9"/>
      <c r="M389" s="34">
        <v>78859.335074853399</v>
      </c>
    </row>
    <row r="390" spans="1:18" x14ac:dyDescent="0.25">
      <c r="A390" s="10">
        <v>44275</v>
      </c>
      <c r="B390" s="9" t="s">
        <v>21</v>
      </c>
      <c r="C390" s="9">
        <v>4.8999999999999986</v>
      </c>
      <c r="D390" s="9">
        <v>83.5</v>
      </c>
      <c r="E390" s="9">
        <v>23</v>
      </c>
      <c r="F390" s="9">
        <v>79069</v>
      </c>
      <c r="G390" s="13">
        <v>79438.505457861203</v>
      </c>
      <c r="J390" s="13"/>
      <c r="K390" s="13">
        <v>79438.505457861203</v>
      </c>
      <c r="L390" s="9"/>
      <c r="M390" s="34">
        <v>80750.653457078603</v>
      </c>
    </row>
    <row r="391" spans="1:18" x14ac:dyDescent="0.25">
      <c r="A391" s="10">
        <v>44276</v>
      </c>
      <c r="B391" s="9" t="s">
        <v>21</v>
      </c>
      <c r="C391" s="9">
        <v>4.5666666666666664</v>
      </c>
      <c r="D391" s="9">
        <v>76.333333333333329</v>
      </c>
      <c r="E391" s="9">
        <v>24.86666666666666</v>
      </c>
      <c r="F391" s="9">
        <v>47774</v>
      </c>
      <c r="G391" s="13">
        <v>61064.626568296597</v>
      </c>
      <c r="J391" s="13"/>
      <c r="K391" s="13">
        <v>61064.626568296597</v>
      </c>
      <c r="L391" s="9"/>
      <c r="M391" s="34">
        <v>80024.278114939603</v>
      </c>
    </row>
    <row r="392" spans="1:18" x14ac:dyDescent="0.25">
      <c r="A392" s="10">
        <v>44277</v>
      </c>
      <c r="B392" s="9" t="s">
        <v>21</v>
      </c>
      <c r="C392" s="9">
        <v>6.333333333333333</v>
      </c>
      <c r="D392" s="9">
        <v>76.666666666666671</v>
      </c>
      <c r="E392" s="9">
        <v>24.033333333333331</v>
      </c>
      <c r="F392" s="9">
        <v>49293</v>
      </c>
      <c r="G392" s="13">
        <v>58932.3618126074</v>
      </c>
      <c r="J392" s="13"/>
      <c r="K392" s="13">
        <v>58932.3618126074</v>
      </c>
      <c r="L392" s="9"/>
      <c r="M392" s="34">
        <v>76175.368539372605</v>
      </c>
    </row>
    <row r="393" spans="1:18" x14ac:dyDescent="0.25">
      <c r="A393" s="10">
        <v>44278</v>
      </c>
      <c r="B393" s="9" t="s">
        <v>21</v>
      </c>
      <c r="C393" s="9">
        <v>5.8</v>
      </c>
      <c r="D393" s="9">
        <v>80.666666666666671</v>
      </c>
      <c r="E393" s="9">
        <v>24</v>
      </c>
      <c r="F393" s="9">
        <v>82493</v>
      </c>
      <c r="G393" s="13">
        <v>72446.012358411695</v>
      </c>
      <c r="J393" s="13"/>
      <c r="K393" s="13">
        <v>72446.012358411695</v>
      </c>
      <c r="L393" s="9"/>
      <c r="M393" s="34">
        <v>76077.256565729607</v>
      </c>
    </row>
    <row r="394" spans="1:18" x14ac:dyDescent="0.25">
      <c r="A394" s="10">
        <v>44279</v>
      </c>
      <c r="B394" s="9" t="s">
        <v>21</v>
      </c>
      <c r="C394" s="9">
        <v>5.1333333333333337</v>
      </c>
      <c r="D394" s="9">
        <v>78.399999999999991</v>
      </c>
      <c r="E394" s="9">
        <v>24.1</v>
      </c>
      <c r="F394" s="9">
        <v>89992</v>
      </c>
      <c r="G394" s="13">
        <v>68915.124292751105</v>
      </c>
      <c r="J394" s="13"/>
      <c r="K394" s="13">
        <v>68915.124292751105</v>
      </c>
      <c r="M394" s="34">
        <v>79794.863346665399</v>
      </c>
    </row>
    <row r="395" spans="1:18" x14ac:dyDescent="0.25">
      <c r="A395" s="10">
        <v>44280</v>
      </c>
      <c r="B395" s="9" t="s">
        <v>21</v>
      </c>
      <c r="C395" s="9">
        <v>5.0666666666666664</v>
      </c>
      <c r="D395" s="9">
        <v>75.233333333333334</v>
      </c>
      <c r="E395" s="9">
        <v>23.166666666666671</v>
      </c>
      <c r="F395" s="9">
        <v>100158</v>
      </c>
      <c r="G395" s="13">
        <v>64302.106500000002</v>
      </c>
      <c r="J395" s="13"/>
      <c r="K395" s="13">
        <v>64302.106500000002</v>
      </c>
      <c r="L395" t="s">
        <v>44</v>
      </c>
      <c r="M395" s="34">
        <v>80049.796570000006</v>
      </c>
      <c r="N395" s="34" t="s">
        <v>44</v>
      </c>
      <c r="O395" s="40">
        <f>A395</f>
        <v>44280</v>
      </c>
      <c r="R395" s="8"/>
    </row>
    <row r="396" spans="1:18" x14ac:dyDescent="0.25">
      <c r="A396" s="10">
        <v>44281</v>
      </c>
      <c r="B396" s="9" t="s">
        <v>21</v>
      </c>
      <c r="C396" s="9">
        <v>7.0333333333333341</v>
      </c>
      <c r="D396" s="9">
        <v>79.066666666666663</v>
      </c>
      <c r="E396" s="9">
        <v>24.266666666666669</v>
      </c>
      <c r="F396" s="9">
        <v>84245</v>
      </c>
      <c r="G396" s="13">
        <v>68529.225971613807</v>
      </c>
      <c r="K396" s="13">
        <v>68529.225971613807</v>
      </c>
      <c r="M396" s="34">
        <v>79660.965838386997</v>
      </c>
    </row>
    <row r="397" spans="1:18" x14ac:dyDescent="0.25">
      <c r="A397" s="10">
        <v>44282</v>
      </c>
      <c r="B397" s="9" t="s">
        <v>21</v>
      </c>
      <c r="C397" s="9">
        <v>6.333333333333333</v>
      </c>
      <c r="D397" s="9">
        <v>71.266666666666666</v>
      </c>
      <c r="E397" s="9">
        <v>25</v>
      </c>
      <c r="F397" s="9">
        <v>85948</v>
      </c>
      <c r="G397" s="13">
        <v>76336.810097319394</v>
      </c>
      <c r="K397" s="13">
        <v>76336.810097319394</v>
      </c>
      <c r="M397" s="34">
        <v>72872.047580353406</v>
      </c>
    </row>
    <row r="398" spans="1:18" x14ac:dyDescent="0.25">
      <c r="A398" s="10">
        <v>44283</v>
      </c>
      <c r="B398" s="9" t="s">
        <v>21</v>
      </c>
      <c r="C398" s="9">
        <v>4.6000000000000014</v>
      </c>
      <c r="D398" s="9">
        <v>76.666666666666671</v>
      </c>
      <c r="E398" s="9">
        <v>23.2</v>
      </c>
      <c r="F398" s="9">
        <v>44326</v>
      </c>
      <c r="G398" s="13">
        <v>73218.425086262097</v>
      </c>
      <c r="K398" s="13">
        <v>73218.425086262097</v>
      </c>
      <c r="M398" s="34">
        <v>65350.136778125103</v>
      </c>
    </row>
    <row r="399" spans="1:18" x14ac:dyDescent="0.25">
      <c r="A399" s="10">
        <v>44284</v>
      </c>
      <c r="B399" s="9" t="s">
        <v>21</v>
      </c>
      <c r="C399" s="9">
        <v>7.6333333333333329</v>
      </c>
      <c r="D399" s="9">
        <v>76.333333333333329</v>
      </c>
      <c r="E399" s="9">
        <v>24.666666666666671</v>
      </c>
      <c r="F399" s="9">
        <v>38927</v>
      </c>
      <c r="G399" s="13">
        <v>65712.689407079</v>
      </c>
      <c r="K399" s="13">
        <v>65712.689407079</v>
      </c>
      <c r="M399" s="34">
        <v>68027.729887447204</v>
      </c>
    </row>
    <row r="400" spans="1:18" x14ac:dyDescent="0.25">
      <c r="A400" s="10">
        <v>44285</v>
      </c>
      <c r="B400" s="9" t="s">
        <v>21</v>
      </c>
      <c r="C400" s="9">
        <v>6.2666666666666666</v>
      </c>
      <c r="D400" s="9">
        <v>80.033333333333331</v>
      </c>
      <c r="E400" s="9">
        <v>22.666666666666671</v>
      </c>
      <c r="F400" s="9">
        <v>84494</v>
      </c>
      <c r="G400" s="13">
        <v>78104.572728013503</v>
      </c>
      <c r="K400" s="13">
        <v>78104.572728013503</v>
      </c>
      <c r="M400" s="34">
        <v>73321.120369163094</v>
      </c>
    </row>
    <row r="401" spans="1:14" x14ac:dyDescent="0.25">
      <c r="A401" s="10">
        <v>44286</v>
      </c>
      <c r="B401" s="9" t="s">
        <v>21</v>
      </c>
      <c r="C401" s="9">
        <v>5.4000000000000012</v>
      </c>
      <c r="D401" s="9">
        <v>81.399999999999991</v>
      </c>
      <c r="E401" s="9">
        <v>20.56666666666667</v>
      </c>
      <c r="F401" s="9">
        <v>90638</v>
      </c>
      <c r="G401" s="13">
        <v>72108.745531477398</v>
      </c>
      <c r="K401" s="13">
        <v>72108.745531477398</v>
      </c>
      <c r="M401" s="34">
        <v>61965.4937443784</v>
      </c>
    </row>
    <row r="402" spans="1:14" x14ac:dyDescent="0.25">
      <c r="A402" s="10">
        <v>44287</v>
      </c>
      <c r="B402" s="9" t="s">
        <v>21</v>
      </c>
      <c r="C402" s="9">
        <v>5.2333333333333334</v>
      </c>
      <c r="D402" s="9">
        <v>77.233333333333334</v>
      </c>
      <c r="E402" s="9">
        <v>20.533333333333331</v>
      </c>
      <c r="F402" s="9">
        <v>91097</v>
      </c>
      <c r="G402" s="13">
        <v>68119.836674914506</v>
      </c>
      <c r="K402" s="13">
        <v>68119.836674914506</v>
      </c>
      <c r="M402" s="34">
        <v>67347.347247141704</v>
      </c>
    </row>
    <row r="403" spans="1:14" x14ac:dyDescent="0.25">
      <c r="A403" s="10">
        <v>44288</v>
      </c>
      <c r="B403" s="9" t="s">
        <v>21</v>
      </c>
      <c r="C403" s="9">
        <v>3.9</v>
      </c>
      <c r="D403" s="9">
        <v>77.333333333333329</v>
      </c>
      <c r="E403" s="9">
        <v>21.166666666666671</v>
      </c>
      <c r="F403" s="9">
        <v>70238</v>
      </c>
      <c r="G403" s="13">
        <v>67052.638690971304</v>
      </c>
      <c r="K403" s="13">
        <v>67052.638690971304</v>
      </c>
      <c r="M403" s="34">
        <v>69536.959002897303</v>
      </c>
    </row>
    <row r="404" spans="1:14" x14ac:dyDescent="0.25">
      <c r="A404" s="10">
        <v>44289</v>
      </c>
      <c r="B404" s="9" t="s">
        <v>21</v>
      </c>
      <c r="C404" s="9">
        <v>4.3499999999999996</v>
      </c>
      <c r="D404" s="9">
        <v>77.899999999999991</v>
      </c>
      <c r="E404" s="9">
        <v>21.63333333333334</v>
      </c>
      <c r="F404" s="9">
        <v>43515</v>
      </c>
      <c r="G404" s="13">
        <v>60935.5821930772</v>
      </c>
      <c r="K404" s="13">
        <v>60935.5821930772</v>
      </c>
      <c r="M404" s="34">
        <v>69683.348081933407</v>
      </c>
    </row>
    <row r="405" spans="1:14" x14ac:dyDescent="0.25">
      <c r="A405" s="10">
        <v>44290</v>
      </c>
      <c r="B405" s="9" t="s">
        <v>21</v>
      </c>
      <c r="C405" s="9">
        <v>2.7333333333333329</v>
      </c>
      <c r="D405" s="9">
        <v>76.066666666666663</v>
      </c>
      <c r="E405" s="9">
        <v>21</v>
      </c>
      <c r="F405" s="9">
        <v>31359</v>
      </c>
      <c r="G405" s="13">
        <v>62439.482349033598</v>
      </c>
      <c r="K405" s="13">
        <v>62439.482349033598</v>
      </c>
      <c r="M405" s="34">
        <v>73908.200622538905</v>
      </c>
    </row>
    <row r="406" spans="1:14" x14ac:dyDescent="0.25">
      <c r="A406" s="10">
        <v>44291</v>
      </c>
      <c r="B406" s="9" t="s">
        <v>21</v>
      </c>
      <c r="C406" s="9">
        <v>4.5333333333333341</v>
      </c>
      <c r="D406" s="9">
        <v>80</v>
      </c>
      <c r="E406" s="9">
        <v>21.333333333333329</v>
      </c>
      <c r="F406" s="9">
        <v>28645</v>
      </c>
      <c r="G406" s="13">
        <v>54965.665947230198</v>
      </c>
      <c r="K406" s="13">
        <v>54965.665947230198</v>
      </c>
      <c r="M406" s="34">
        <v>72066.195436316004</v>
      </c>
    </row>
    <row r="407" spans="1:14" x14ac:dyDescent="0.25">
      <c r="A407" s="10">
        <v>44292</v>
      </c>
      <c r="B407" s="9" t="s">
        <v>21</v>
      </c>
      <c r="C407" s="9">
        <v>7.5333333333333341</v>
      </c>
      <c r="D407" s="9">
        <v>82.666666666666671</v>
      </c>
      <c r="E407" s="9">
        <v>20.333333333333329</v>
      </c>
      <c r="F407" s="9">
        <v>86979</v>
      </c>
      <c r="G407" s="13">
        <v>62324.844070267201</v>
      </c>
      <c r="K407" s="13">
        <v>62324.844070267201</v>
      </c>
      <c r="M407" s="34">
        <v>77390.732223931496</v>
      </c>
    </row>
    <row r="408" spans="1:14" x14ac:dyDescent="0.25">
      <c r="A408" s="10">
        <v>44293</v>
      </c>
      <c r="B408" s="9" t="s">
        <v>21</v>
      </c>
      <c r="C408" s="9">
        <v>4.8666666666666671</v>
      </c>
      <c r="D408" s="9">
        <v>81.5</v>
      </c>
      <c r="E408" s="9">
        <v>20.333333333333329</v>
      </c>
      <c r="F408" s="9">
        <v>92625</v>
      </c>
      <c r="G408" s="13">
        <v>75068.892930878195</v>
      </c>
      <c r="K408" s="13">
        <v>75068.892930878195</v>
      </c>
      <c r="M408" s="34">
        <v>70631.042290446494</v>
      </c>
    </row>
    <row r="409" spans="1:14" x14ac:dyDescent="0.25">
      <c r="A409" s="10">
        <v>44294</v>
      </c>
      <c r="B409" s="9" t="s">
        <v>21</v>
      </c>
      <c r="C409" s="9">
        <v>5.2333333333333334</v>
      </c>
      <c r="D409" s="9">
        <v>82.333333333333329</v>
      </c>
      <c r="E409" s="9">
        <v>20.033333333333331</v>
      </c>
      <c r="F409" s="9">
        <v>86652</v>
      </c>
      <c r="G409" s="13">
        <v>62962.862213887398</v>
      </c>
      <c r="K409" s="13">
        <v>62962.862213887398</v>
      </c>
      <c r="M409" s="34">
        <v>59592.808957927402</v>
      </c>
    </row>
    <row r="410" spans="1:14" x14ac:dyDescent="0.25">
      <c r="A410" s="10">
        <v>44295</v>
      </c>
      <c r="B410" s="9" t="s">
        <v>21</v>
      </c>
      <c r="C410" s="9">
        <v>7.833333333333333</v>
      </c>
      <c r="D410" s="9">
        <v>77.333333333333329</v>
      </c>
      <c r="E410" s="9">
        <v>21.3</v>
      </c>
      <c r="F410" s="9">
        <v>93317</v>
      </c>
      <c r="G410" s="13">
        <v>64140.849264458899</v>
      </c>
      <c r="K410" s="13">
        <v>64140.849264458899</v>
      </c>
      <c r="M410" s="34">
        <v>68600.053317637095</v>
      </c>
    </row>
    <row r="411" spans="1:14" x14ac:dyDescent="0.25">
      <c r="A411" s="10">
        <v>44296</v>
      </c>
      <c r="B411" s="9" t="s">
        <v>21</v>
      </c>
      <c r="C411" s="9">
        <v>6.0666666666666664</v>
      </c>
      <c r="D411" s="9">
        <v>74.333333333333329</v>
      </c>
      <c r="E411" s="9">
        <v>21.333333333333329</v>
      </c>
      <c r="F411" s="9">
        <v>71832</v>
      </c>
      <c r="G411" s="13">
        <v>75319.768486848101</v>
      </c>
      <c r="K411" s="13">
        <v>75319.768486848101</v>
      </c>
      <c r="M411" s="34">
        <v>67040.634720673901</v>
      </c>
    </row>
    <row r="412" spans="1:14" x14ac:dyDescent="0.25">
      <c r="A412" s="10">
        <v>44297</v>
      </c>
      <c r="B412" s="9" t="s">
        <v>21</v>
      </c>
      <c r="C412" s="9">
        <v>7.2</v>
      </c>
      <c r="D412" s="9">
        <v>68.366666666666674</v>
      </c>
      <c r="E412" s="9">
        <v>21.63333333333334</v>
      </c>
      <c r="F412" s="9">
        <v>37017</v>
      </c>
      <c r="G412" s="13">
        <v>67046.936369775605</v>
      </c>
      <c r="K412" s="13">
        <v>67046.936369775605</v>
      </c>
      <c r="M412" s="34">
        <v>58058.899078285402</v>
      </c>
      <c r="N412" s="9"/>
    </row>
    <row r="413" spans="1:14" x14ac:dyDescent="0.25">
      <c r="A413" s="10">
        <v>44298</v>
      </c>
      <c r="B413" s="9" t="s">
        <v>21</v>
      </c>
      <c r="C413" s="9">
        <v>6.9333333333333336</v>
      </c>
      <c r="D413" s="9">
        <v>73.899999999999991</v>
      </c>
      <c r="E413" s="9">
        <v>22.333333333333329</v>
      </c>
      <c r="F413" s="9">
        <v>35785</v>
      </c>
      <c r="G413" s="13">
        <v>71745.507544166598</v>
      </c>
      <c r="K413" s="13">
        <v>71745.507544166598</v>
      </c>
      <c r="M413" s="34">
        <v>64139.672312458599</v>
      </c>
      <c r="N413" s="9"/>
    </row>
    <row r="414" spans="1:14" x14ac:dyDescent="0.25">
      <c r="A414" s="10">
        <v>44299</v>
      </c>
      <c r="B414" s="9" t="s">
        <v>21</v>
      </c>
      <c r="C414" s="9">
        <v>4.2333333333333334</v>
      </c>
      <c r="D414" s="9">
        <v>78.100000000000009</v>
      </c>
      <c r="E414" s="9">
        <v>20.9</v>
      </c>
      <c r="F414" s="9">
        <v>82186</v>
      </c>
      <c r="G414" s="13">
        <v>70150.553251181496</v>
      </c>
      <c r="K414" s="13">
        <v>70150.553251181496</v>
      </c>
      <c r="M414" s="34">
        <v>59853.3081836774</v>
      </c>
      <c r="N414" s="9"/>
    </row>
    <row r="415" spans="1:14" x14ac:dyDescent="0.25">
      <c r="A415" s="10">
        <v>44300</v>
      </c>
      <c r="B415" s="9" t="s">
        <v>21</v>
      </c>
      <c r="C415" s="9">
        <v>4.5333333333333332</v>
      </c>
      <c r="D415" s="9">
        <v>73.166666666666671</v>
      </c>
      <c r="E415" s="9">
        <v>19.899999999999999</v>
      </c>
      <c r="F415" s="9">
        <v>73513</v>
      </c>
      <c r="G415" s="13">
        <v>57389.677870619802</v>
      </c>
      <c r="K415" s="13">
        <v>57389.677870619802</v>
      </c>
      <c r="M415" s="34">
        <v>60767.137790398701</v>
      </c>
      <c r="N415" s="9"/>
    </row>
    <row r="416" spans="1:14" x14ac:dyDescent="0.25">
      <c r="A416" s="10">
        <v>44301</v>
      </c>
      <c r="B416" s="9" t="s">
        <v>21</v>
      </c>
      <c r="C416" s="9">
        <v>5.5666666666666664</v>
      </c>
      <c r="D416" s="9">
        <v>76.86666666666666</v>
      </c>
      <c r="E416" s="9">
        <v>19.733333333333331</v>
      </c>
      <c r="F416" s="9">
        <v>73174</v>
      </c>
      <c r="G416" s="13">
        <v>58225.458517458603</v>
      </c>
      <c r="K416" s="13">
        <v>58225.458517458603</v>
      </c>
      <c r="M416" s="34">
        <v>68382.886284906199</v>
      </c>
      <c r="N416" s="9"/>
    </row>
    <row r="417" spans="1:19" x14ac:dyDescent="0.25">
      <c r="A417" s="10">
        <v>44302</v>
      </c>
      <c r="B417" s="9" t="s">
        <v>21</v>
      </c>
      <c r="C417" s="9">
        <v>8.9</v>
      </c>
      <c r="D417" s="9">
        <v>80.666666666666671</v>
      </c>
      <c r="E417" s="9">
        <v>20.333333333333329</v>
      </c>
      <c r="F417" s="9">
        <v>85774</v>
      </c>
      <c r="G417" s="13">
        <v>62457.072032588199</v>
      </c>
      <c r="K417" s="13">
        <v>62457.072032588199</v>
      </c>
      <c r="M417" s="34">
        <v>67011.486226851295</v>
      </c>
      <c r="N417" s="9"/>
    </row>
    <row r="418" spans="1:19" x14ac:dyDescent="0.25">
      <c r="A418" s="10">
        <v>44303</v>
      </c>
      <c r="B418" s="9" t="s">
        <v>21</v>
      </c>
      <c r="C418" s="9">
        <v>6.9666666666666659</v>
      </c>
      <c r="D418" s="9">
        <v>80.666666666666671</v>
      </c>
      <c r="E418" s="9">
        <v>20.8</v>
      </c>
      <c r="F418" s="9">
        <v>67636</v>
      </c>
      <c r="G418" s="13">
        <v>77422.0478564035</v>
      </c>
      <c r="K418" s="13">
        <v>77422.0478564035</v>
      </c>
      <c r="M418" s="34">
        <v>62784.2165787337</v>
      </c>
      <c r="N418" s="9"/>
    </row>
    <row r="419" spans="1:19" x14ac:dyDescent="0.25">
      <c r="A419" s="10">
        <v>44304</v>
      </c>
      <c r="B419" s="9" t="s">
        <v>21</v>
      </c>
      <c r="C419" s="9">
        <v>3.5</v>
      </c>
      <c r="D419" s="9">
        <v>88</v>
      </c>
      <c r="E419" s="9">
        <v>21</v>
      </c>
      <c r="F419" s="9">
        <v>42980</v>
      </c>
      <c r="G419" s="13">
        <v>68048.825600182201</v>
      </c>
      <c r="K419" s="13">
        <v>68048.825600182201</v>
      </c>
      <c r="M419" s="34">
        <v>51734.310661620402</v>
      </c>
      <c r="N419" s="9"/>
    </row>
    <row r="420" spans="1:19" x14ac:dyDescent="0.25">
      <c r="A420" s="10">
        <v>44305</v>
      </c>
      <c r="B420" s="9" t="s">
        <v>21</v>
      </c>
      <c r="C420" s="9">
        <v>4.7666666666666666</v>
      </c>
      <c r="D420" s="9">
        <v>84.333333333333329</v>
      </c>
      <c r="E420" s="9">
        <v>19.7</v>
      </c>
      <c r="F420" s="9">
        <v>30624</v>
      </c>
      <c r="G420" s="13">
        <v>51314.891831646702</v>
      </c>
      <c r="K420" s="13">
        <v>51314.891831646702</v>
      </c>
      <c r="M420" s="34">
        <v>58173.327188196999</v>
      </c>
      <c r="N420" s="9"/>
    </row>
    <row r="421" spans="1:19" x14ac:dyDescent="0.25">
      <c r="A421" s="10">
        <v>44306</v>
      </c>
      <c r="B421" s="9" t="s">
        <v>21</v>
      </c>
      <c r="C421" s="9">
        <v>5.8</v>
      </c>
      <c r="D421" s="9">
        <v>87.333333333333329</v>
      </c>
      <c r="E421" s="9">
        <v>19.333333333333329</v>
      </c>
      <c r="F421" s="9">
        <v>69381</v>
      </c>
      <c r="G421" s="13">
        <v>56663.5633878761</v>
      </c>
      <c r="K421" s="13">
        <v>56663.5633878761</v>
      </c>
      <c r="M421" s="34">
        <v>66868.282533057602</v>
      </c>
      <c r="N421" s="9"/>
    </row>
    <row r="422" spans="1:19" x14ac:dyDescent="0.25">
      <c r="A422" s="10">
        <v>44307</v>
      </c>
      <c r="B422" s="9" t="s">
        <v>21</v>
      </c>
      <c r="C422" s="9">
        <v>3.8666666666666671</v>
      </c>
      <c r="D422" s="9">
        <v>84.333333333333329</v>
      </c>
      <c r="E422" s="9">
        <v>19.5</v>
      </c>
      <c r="F422" s="9">
        <v>79719</v>
      </c>
      <c r="G422" s="13">
        <v>60974.643718673702</v>
      </c>
      <c r="K422" s="13">
        <v>60974.643718673702</v>
      </c>
      <c r="M422" s="34">
        <v>62625.480729604496</v>
      </c>
      <c r="N422" s="9"/>
    </row>
    <row r="423" spans="1:19" x14ac:dyDescent="0.25">
      <c r="A423" s="10">
        <v>44308</v>
      </c>
      <c r="B423" s="9" t="s">
        <v>21</v>
      </c>
      <c r="C423" s="9">
        <v>4.8</v>
      </c>
      <c r="D423" s="9">
        <v>82.333333333333329</v>
      </c>
      <c r="E423" s="9">
        <v>19.033333333333331</v>
      </c>
      <c r="F423" s="9">
        <v>45178</v>
      </c>
      <c r="G423" s="13">
        <v>51232.626671560603</v>
      </c>
      <c r="K423" s="13">
        <v>51232.626671560603</v>
      </c>
      <c r="M423" s="34">
        <v>58803.821045838697</v>
      </c>
      <c r="N423" s="9"/>
    </row>
    <row r="424" spans="1:19" x14ac:dyDescent="0.25">
      <c r="A424" s="10">
        <v>44309</v>
      </c>
      <c r="B424" s="9" t="s">
        <v>21</v>
      </c>
      <c r="C424" s="9">
        <v>6.9666666666666659</v>
      </c>
      <c r="D424" s="9">
        <v>80.333333333333329</v>
      </c>
      <c r="E424" s="9">
        <v>19</v>
      </c>
      <c r="F424" s="9">
        <v>69105</v>
      </c>
      <c r="G424" s="13">
        <v>55054.342747131901</v>
      </c>
      <c r="K424" s="13">
        <v>55054.342747131901</v>
      </c>
      <c r="M424" s="34">
        <v>64122.791322304402</v>
      </c>
      <c r="N424" s="9"/>
    </row>
    <row r="425" spans="1:19" x14ac:dyDescent="0.25">
      <c r="A425" s="10">
        <v>44310</v>
      </c>
      <c r="B425" s="9" t="s">
        <v>21</v>
      </c>
      <c r="C425" s="9">
        <v>6.3666666666666671</v>
      </c>
      <c r="D425" s="9">
        <v>82.333333333333329</v>
      </c>
      <c r="E425" s="9">
        <v>20.266666666666669</v>
      </c>
      <c r="F425" s="9">
        <v>71137</v>
      </c>
      <c r="G425" s="13">
        <v>64836.357291500302</v>
      </c>
      <c r="K425" s="13">
        <v>64836.357291500302</v>
      </c>
      <c r="M425" s="34">
        <v>60963.951580615598</v>
      </c>
      <c r="N425" s="9"/>
    </row>
    <row r="426" spans="1:19" x14ac:dyDescent="0.25">
      <c r="A426" s="10">
        <v>44311</v>
      </c>
      <c r="B426" s="9" t="s">
        <v>21</v>
      </c>
      <c r="C426" s="9">
        <v>6.0666666666666664</v>
      </c>
      <c r="D426" s="9">
        <v>79</v>
      </c>
      <c r="E426" s="9">
        <v>21.833333333333329</v>
      </c>
      <c r="F426" s="9">
        <v>32572</v>
      </c>
      <c r="G426" s="13">
        <v>61421.529468388297</v>
      </c>
      <c r="K426" s="13">
        <v>61421.529468388297</v>
      </c>
      <c r="M426" s="34">
        <v>53965.7206873537</v>
      </c>
      <c r="N426" s="9"/>
    </row>
    <row r="427" spans="1:19" x14ac:dyDescent="0.25">
      <c r="A427" s="10">
        <v>44312</v>
      </c>
      <c r="B427" s="9" t="s">
        <v>21</v>
      </c>
      <c r="C427" s="9">
        <v>6.4666666666666659</v>
      </c>
      <c r="D427" s="9">
        <v>86</v>
      </c>
      <c r="E427" s="9">
        <v>21.333333333333329</v>
      </c>
      <c r="F427" s="9">
        <v>28636</v>
      </c>
      <c r="G427" s="13">
        <v>59407.507597932898</v>
      </c>
      <c r="K427" s="13">
        <v>59407.507597932898</v>
      </c>
      <c r="M427" s="34">
        <v>55932.778306410299</v>
      </c>
      <c r="N427" s="9"/>
    </row>
    <row r="428" spans="1:19" x14ac:dyDescent="0.25">
      <c r="A428" s="10">
        <v>44313</v>
      </c>
      <c r="B428" s="9" t="s">
        <v>21</v>
      </c>
      <c r="C428" s="9">
        <v>6</v>
      </c>
      <c r="D428" s="9">
        <v>86.333333333333329</v>
      </c>
      <c r="E428" s="9">
        <v>20.93333333333333</v>
      </c>
      <c r="F428" s="9">
        <v>72140</v>
      </c>
      <c r="G428" s="13">
        <v>60768.0485679474</v>
      </c>
      <c r="K428" s="13">
        <v>60768.0485679474</v>
      </c>
      <c r="M428" s="34">
        <v>56295.766715865597</v>
      </c>
    </row>
    <row r="429" spans="1:19" x14ac:dyDescent="0.25">
      <c r="A429" s="10">
        <v>44314</v>
      </c>
      <c r="B429" s="9" t="s">
        <v>21</v>
      </c>
      <c r="C429" s="9">
        <v>6.2666666666666657</v>
      </c>
      <c r="D429" s="9">
        <v>84.333333333333329</v>
      </c>
      <c r="E429" s="9">
        <v>19.266666666666669</v>
      </c>
      <c r="F429" s="9">
        <v>79726</v>
      </c>
      <c r="G429" s="13">
        <v>57910.493404980101</v>
      </c>
      <c r="K429" s="13">
        <v>57910.493404980101</v>
      </c>
      <c r="L429" t="s">
        <v>45</v>
      </c>
      <c r="M429" s="34">
        <v>54834.395479999999</v>
      </c>
      <c r="N429" s="34" t="s">
        <v>45</v>
      </c>
      <c r="S429" s="8"/>
    </row>
    <row r="430" spans="1:19" x14ac:dyDescent="0.25">
      <c r="A430" s="10">
        <v>44315</v>
      </c>
      <c r="B430" s="9" t="s">
        <v>21</v>
      </c>
      <c r="C430" s="9">
        <v>4.8</v>
      </c>
      <c r="D430" s="9">
        <v>80.666666666666671</v>
      </c>
      <c r="E430" s="9">
        <v>18.366666666666671</v>
      </c>
      <c r="F430" s="9">
        <v>69389</v>
      </c>
      <c r="G430" s="13">
        <v>50634.925162194399</v>
      </c>
      <c r="K430" s="13">
        <v>50634.925162194399</v>
      </c>
      <c r="M430" s="34">
        <v>55909.652517501301</v>
      </c>
      <c r="N430" s="9"/>
    </row>
    <row r="431" spans="1:19" x14ac:dyDescent="0.25">
      <c r="A431" s="10">
        <v>44316</v>
      </c>
      <c r="B431" s="9" t="s">
        <v>21</v>
      </c>
      <c r="C431" s="9">
        <v>4.8</v>
      </c>
      <c r="D431" s="9">
        <v>77.333333333333329</v>
      </c>
      <c r="E431" s="9">
        <v>18.333333333333329</v>
      </c>
      <c r="F431" s="9">
        <v>68333</v>
      </c>
      <c r="G431" s="13">
        <v>47739.829916137598</v>
      </c>
      <c r="K431" s="13">
        <v>47739.829916137598</v>
      </c>
      <c r="M431" s="34">
        <v>52284.962203072799</v>
      </c>
      <c r="N431" s="9"/>
    </row>
    <row r="432" spans="1:19" x14ac:dyDescent="0.25">
      <c r="A432" s="10">
        <v>44317</v>
      </c>
      <c r="B432" s="9" t="s">
        <v>21</v>
      </c>
      <c r="C432" s="9">
        <v>4.6000000000000014</v>
      </c>
      <c r="D432" s="9">
        <v>82.666666666666671</v>
      </c>
      <c r="E432" s="9">
        <v>18.666666666666671</v>
      </c>
      <c r="F432" s="9">
        <v>66964</v>
      </c>
      <c r="G432" s="13">
        <v>47909.708326571701</v>
      </c>
      <c r="K432" s="13">
        <v>47909.708326571701</v>
      </c>
      <c r="M432" s="34">
        <v>56712.9828841001</v>
      </c>
      <c r="N432" s="9"/>
    </row>
    <row r="433" spans="1:14" x14ac:dyDescent="0.25">
      <c r="A433" s="10">
        <v>44318</v>
      </c>
      <c r="B433" s="9" t="s">
        <v>21</v>
      </c>
      <c r="C433" s="9">
        <v>4.7</v>
      </c>
      <c r="D433" s="9">
        <v>85.666666666666671</v>
      </c>
      <c r="E433" s="9">
        <v>18.333333333333329</v>
      </c>
      <c r="F433" s="9">
        <v>28935</v>
      </c>
      <c r="G433" s="13">
        <v>47656.245608357698</v>
      </c>
      <c r="K433" s="13">
        <v>47656.245608357698</v>
      </c>
      <c r="M433" s="34">
        <v>59250.165358323298</v>
      </c>
      <c r="N433" s="9"/>
    </row>
    <row r="434" spans="1:14" x14ac:dyDescent="0.25">
      <c r="A434" s="10">
        <v>44319</v>
      </c>
      <c r="B434" s="9" t="s">
        <v>21</v>
      </c>
      <c r="C434" s="9">
        <v>9.1333333333333329</v>
      </c>
      <c r="D434" s="9">
        <v>90.533333333333346</v>
      </c>
      <c r="E434" s="9">
        <v>18.633333333333329</v>
      </c>
      <c r="F434" s="9">
        <v>24619</v>
      </c>
      <c r="G434" s="13">
        <v>48037.051766828998</v>
      </c>
      <c r="K434" s="13">
        <v>48037.051766828998</v>
      </c>
      <c r="M434" s="34">
        <v>61311.981573814301</v>
      </c>
      <c r="N434" s="9"/>
    </row>
    <row r="435" spans="1:14" x14ac:dyDescent="0.25">
      <c r="A435" s="10">
        <v>44320</v>
      </c>
      <c r="B435" s="9" t="s">
        <v>21</v>
      </c>
      <c r="C435" s="9">
        <v>10.199999999999999</v>
      </c>
      <c r="D435" s="9">
        <v>76.833333333333329</v>
      </c>
      <c r="E435" s="9">
        <v>20.43333333333333</v>
      </c>
      <c r="F435" s="9">
        <v>77359</v>
      </c>
      <c r="G435" s="13">
        <v>57671.251002352001</v>
      </c>
      <c r="K435" s="13">
        <v>57671.251002352001</v>
      </c>
      <c r="M435" s="34">
        <v>62857.978336503402</v>
      </c>
      <c r="N435" s="9"/>
    </row>
    <row r="436" spans="1:14" x14ac:dyDescent="0.25">
      <c r="A436" s="10">
        <v>44321</v>
      </c>
      <c r="B436" s="9" t="s">
        <v>21</v>
      </c>
      <c r="C436" s="9">
        <v>13</v>
      </c>
      <c r="D436" s="9">
        <v>81.666666666666671</v>
      </c>
      <c r="E436" s="9">
        <v>19.93333333333333</v>
      </c>
      <c r="F436" s="9">
        <v>73295</v>
      </c>
      <c r="G436" s="13">
        <v>60202.382996343098</v>
      </c>
      <c r="K436" s="13">
        <v>60202.382996343098</v>
      </c>
      <c r="M436" s="34">
        <v>63724.140430937703</v>
      </c>
      <c r="N436" s="9"/>
    </row>
    <row r="437" spans="1:14" x14ac:dyDescent="0.25">
      <c r="A437" s="10">
        <v>44322</v>
      </c>
      <c r="B437" s="9" t="s">
        <v>21</v>
      </c>
      <c r="C437" s="9">
        <v>11.16666666666667</v>
      </c>
      <c r="D437" s="9">
        <v>75</v>
      </c>
      <c r="E437" s="9">
        <v>21.133333333333329</v>
      </c>
      <c r="F437" s="9">
        <v>73380</v>
      </c>
      <c r="G437" s="13">
        <v>66496.6612759735</v>
      </c>
      <c r="K437" s="13">
        <v>66496.6612759735</v>
      </c>
      <c r="M437" s="34">
        <v>64564.012225119099</v>
      </c>
      <c r="N437" s="9"/>
    </row>
    <row r="438" spans="1:14" x14ac:dyDescent="0.25">
      <c r="A438" s="10">
        <v>44323</v>
      </c>
      <c r="B438" s="9" t="s">
        <v>21</v>
      </c>
      <c r="C438" s="9">
        <v>5.6000000000000014</v>
      </c>
      <c r="D438" s="9">
        <v>85</v>
      </c>
      <c r="E438" s="9">
        <v>19.333333333333329</v>
      </c>
      <c r="F438" s="9">
        <v>78886</v>
      </c>
      <c r="G438" s="13">
        <v>62852.108523751602</v>
      </c>
      <c r="K438" s="13">
        <v>62852.108523751602</v>
      </c>
      <c r="M438" s="34">
        <v>65015.107578387797</v>
      </c>
      <c r="N438" s="9"/>
    </row>
    <row r="439" spans="1:14" x14ac:dyDescent="0.25">
      <c r="A439" s="10">
        <v>44324</v>
      </c>
      <c r="B439" s="9" t="s">
        <v>21</v>
      </c>
      <c r="C439" s="9">
        <v>4.7333333333333334</v>
      </c>
      <c r="D439" s="9">
        <v>84.86666666666666</v>
      </c>
      <c r="E439" s="9">
        <v>17.866666666666671</v>
      </c>
      <c r="F439" s="9">
        <v>63430</v>
      </c>
      <c r="G439" s="13">
        <v>51039.249818399003</v>
      </c>
      <c r="K439" s="13">
        <v>51039.249818399003</v>
      </c>
      <c r="M439" s="34">
        <v>65643.010196797099</v>
      </c>
      <c r="N439" s="9"/>
    </row>
    <row r="440" spans="1:14" x14ac:dyDescent="0.25">
      <c r="A440" s="10">
        <v>44325</v>
      </c>
      <c r="B440" s="9" t="s">
        <v>21</v>
      </c>
      <c r="C440" s="9">
        <v>3.666666666666667</v>
      </c>
      <c r="D440" s="9">
        <v>83</v>
      </c>
      <c r="E440" s="9">
        <v>18.333333333333329</v>
      </c>
      <c r="F440" s="9">
        <v>38911</v>
      </c>
      <c r="G440" s="13">
        <v>49336.613294862</v>
      </c>
      <c r="K440" s="13">
        <v>49336.613294862</v>
      </c>
      <c r="M440" s="34">
        <v>66365.773051890603</v>
      </c>
      <c r="N440" s="9"/>
    </row>
    <row r="441" spans="1:14" x14ac:dyDescent="0.25">
      <c r="A441" s="10">
        <v>44326</v>
      </c>
      <c r="B441" s="9" t="s">
        <v>21</v>
      </c>
      <c r="C441" s="9">
        <v>7.6000000000000014</v>
      </c>
      <c r="D441" s="9">
        <v>82.833333333333329</v>
      </c>
      <c r="E441" s="9">
        <v>18.100000000000001</v>
      </c>
      <c r="F441" s="9">
        <v>25200</v>
      </c>
      <c r="G441" s="13">
        <v>47176.433931676103</v>
      </c>
      <c r="K441" s="13">
        <v>47176.433931676103</v>
      </c>
      <c r="M441" s="34">
        <v>66606.193574725199</v>
      </c>
      <c r="N441" s="9"/>
    </row>
    <row r="442" spans="1:14" x14ac:dyDescent="0.25">
      <c r="A442" s="10">
        <v>44327</v>
      </c>
      <c r="B442" s="9" t="s">
        <v>21</v>
      </c>
      <c r="C442" s="9">
        <v>10.96666666666667</v>
      </c>
      <c r="D442" s="9">
        <v>85.600000000000009</v>
      </c>
      <c r="E442" s="9">
        <v>17.666666666666671</v>
      </c>
      <c r="F442" s="9">
        <v>72715</v>
      </c>
      <c r="G442" s="13">
        <v>55976.168396308298</v>
      </c>
      <c r="K442" s="13">
        <v>55976.168396308298</v>
      </c>
      <c r="M442" s="34">
        <v>66817.287521877603</v>
      </c>
      <c r="N442" s="9"/>
    </row>
    <row r="443" spans="1:14" x14ac:dyDescent="0.25">
      <c r="A443" s="10">
        <v>44328</v>
      </c>
      <c r="B443" s="9" t="s">
        <v>21</v>
      </c>
      <c r="C443" s="9">
        <v>9.5</v>
      </c>
      <c r="D443" s="9">
        <v>86.8</v>
      </c>
      <c r="E443" s="9">
        <v>18.366666666666671</v>
      </c>
      <c r="F443" s="9">
        <v>76692</v>
      </c>
      <c r="G443" s="13">
        <v>63624.975635534603</v>
      </c>
      <c r="K443" s="13">
        <v>63624.975635534603</v>
      </c>
      <c r="M443" s="34">
        <v>66577.733129033106</v>
      </c>
      <c r="N443" s="9"/>
    </row>
    <row r="444" spans="1:14" x14ac:dyDescent="0.25">
      <c r="A444" s="10">
        <v>44329</v>
      </c>
      <c r="B444" s="9" t="s">
        <v>21</v>
      </c>
      <c r="C444" s="9">
        <v>5.8666666666666663</v>
      </c>
      <c r="D444" s="9">
        <v>83.766666666666666</v>
      </c>
      <c r="E444" s="9">
        <v>17.333333333333329</v>
      </c>
      <c r="F444" s="9">
        <v>74592</v>
      </c>
      <c r="G444" s="13">
        <v>60663.626086655102</v>
      </c>
      <c r="K444" s="13">
        <v>60663.626086655102</v>
      </c>
      <c r="M444" s="34">
        <v>66373.481101841098</v>
      </c>
      <c r="N444" s="9"/>
    </row>
    <row r="445" spans="1:14" x14ac:dyDescent="0.25">
      <c r="A445" s="10">
        <v>44330</v>
      </c>
      <c r="B445" s="9" t="s">
        <v>21</v>
      </c>
      <c r="C445" s="9">
        <v>6.7</v>
      </c>
      <c r="D445" s="9">
        <v>82.333333333333329</v>
      </c>
      <c r="E445" s="9">
        <v>18</v>
      </c>
      <c r="F445" s="9">
        <v>85536</v>
      </c>
      <c r="G445" s="13">
        <v>52840.224598908899</v>
      </c>
      <c r="K445" s="13">
        <v>52840.224598908899</v>
      </c>
      <c r="M445" s="34">
        <v>66481.964183478995</v>
      </c>
      <c r="N445" s="9"/>
    </row>
    <row r="446" spans="1:14" x14ac:dyDescent="0.25">
      <c r="A446" s="10">
        <v>44331</v>
      </c>
      <c r="B446" s="9" t="s">
        <v>21</v>
      </c>
      <c r="C446" s="9">
        <v>7.7</v>
      </c>
      <c r="D446" s="9">
        <v>81.766666666666666</v>
      </c>
      <c r="E446" s="9">
        <v>18.5</v>
      </c>
      <c r="F446" s="9">
        <v>67009</v>
      </c>
      <c r="G446" s="13">
        <v>54898.130683105803</v>
      </c>
      <c r="K446" s="13">
        <v>54898.130683105803</v>
      </c>
      <c r="M446" s="34">
        <v>66678.3312402312</v>
      </c>
      <c r="N446" s="9"/>
    </row>
    <row r="447" spans="1:14" x14ac:dyDescent="0.25">
      <c r="A447" s="10">
        <v>44332</v>
      </c>
      <c r="B447" s="9" t="s">
        <v>21</v>
      </c>
      <c r="C447" s="9">
        <v>5.9333333333333336</v>
      </c>
      <c r="D447" s="9">
        <v>86.166666666666671</v>
      </c>
      <c r="E447" s="9">
        <v>18.600000000000001</v>
      </c>
      <c r="F447" s="9">
        <v>40709</v>
      </c>
      <c r="G447" s="13">
        <v>57351.700809995098</v>
      </c>
      <c r="K447" s="13">
        <v>57351.700809995098</v>
      </c>
      <c r="M447" s="34">
        <v>66500.150901486006</v>
      </c>
      <c r="N447" s="9"/>
    </row>
    <row r="448" spans="1:14" x14ac:dyDescent="0.25">
      <c r="A448" s="10">
        <v>44333</v>
      </c>
      <c r="B448" s="9" t="s">
        <v>21</v>
      </c>
      <c r="C448" s="9">
        <v>10.83333333333333</v>
      </c>
      <c r="D448" s="9">
        <v>75.666666666666671</v>
      </c>
      <c r="E448" s="9">
        <v>19</v>
      </c>
      <c r="F448" s="9">
        <v>30148</v>
      </c>
      <c r="G448" s="13">
        <v>53605.367574238502</v>
      </c>
      <c r="K448" s="13">
        <v>53605.367574238502</v>
      </c>
      <c r="M448" s="34">
        <v>66330.047680418298</v>
      </c>
      <c r="N448" s="9"/>
    </row>
    <row r="449" spans="1:14" x14ac:dyDescent="0.25">
      <c r="A449" s="10">
        <v>44334</v>
      </c>
      <c r="B449" s="9" t="s">
        <v>21</v>
      </c>
      <c r="C449" s="9">
        <v>7.5666666666666664</v>
      </c>
      <c r="D449" s="9">
        <v>84</v>
      </c>
      <c r="E449" s="9">
        <v>18.43333333333333</v>
      </c>
      <c r="F449" s="9">
        <v>75445</v>
      </c>
      <c r="G449" s="13">
        <v>64876.036863618298</v>
      </c>
      <c r="K449" s="13">
        <v>64876.036863618298</v>
      </c>
      <c r="M449" s="34">
        <v>66349.061774998801</v>
      </c>
      <c r="N449" s="9"/>
    </row>
    <row r="450" spans="1:14" x14ac:dyDescent="0.25">
      <c r="A450" s="10">
        <v>44335</v>
      </c>
      <c r="B450" s="9" t="s">
        <v>21</v>
      </c>
      <c r="C450" s="9">
        <v>11.7</v>
      </c>
      <c r="D450" s="9">
        <v>83.36666666666666</v>
      </c>
      <c r="E450" s="9">
        <v>17.833333333333329</v>
      </c>
      <c r="F450" s="9">
        <v>79219</v>
      </c>
      <c r="G450" s="13">
        <v>57754.793232581098</v>
      </c>
      <c r="K450" s="13">
        <v>57754.793232581098</v>
      </c>
      <c r="M450" s="34">
        <v>65833.501572371402</v>
      </c>
      <c r="N450" s="9"/>
    </row>
    <row r="451" spans="1:14" x14ac:dyDescent="0.25">
      <c r="A451" s="10">
        <v>44336</v>
      </c>
      <c r="B451" s="9" t="s">
        <v>21</v>
      </c>
      <c r="C451" s="9">
        <v>15.2</v>
      </c>
      <c r="D451" s="9">
        <v>86.566666666666663</v>
      </c>
      <c r="E451" s="9">
        <v>18.43333333333333</v>
      </c>
      <c r="F451" s="9">
        <v>82039</v>
      </c>
      <c r="G451" s="13">
        <v>67403.182337612496</v>
      </c>
      <c r="K451" s="13">
        <v>67403.182337612496</v>
      </c>
      <c r="M451" s="34">
        <v>65981.364682206797</v>
      </c>
      <c r="N451" s="9"/>
    </row>
    <row r="452" spans="1:14" x14ac:dyDescent="0.25">
      <c r="A452" s="10">
        <v>44337</v>
      </c>
      <c r="B452" s="9" t="s">
        <v>21</v>
      </c>
      <c r="C452" s="9">
        <v>20.8</v>
      </c>
      <c r="D452" s="9">
        <v>76.333333333333329</v>
      </c>
      <c r="E452" s="9">
        <v>19.833333333333329</v>
      </c>
      <c r="F452" s="9">
        <v>76855</v>
      </c>
      <c r="G452" s="13">
        <v>75727.758580137001</v>
      </c>
      <c r="K452" s="13">
        <v>75727.758580137001</v>
      </c>
      <c r="M452" s="34">
        <v>65491.687363978002</v>
      </c>
      <c r="N452" s="9"/>
    </row>
    <row r="453" spans="1:14" x14ac:dyDescent="0.25">
      <c r="A453" s="10">
        <v>44338</v>
      </c>
      <c r="B453" s="9" t="s">
        <v>21</v>
      </c>
      <c r="C453" s="9">
        <v>11.866666666666671</v>
      </c>
      <c r="D453" s="9">
        <v>81.666666666666671</v>
      </c>
      <c r="E453" s="9">
        <v>19.06666666666667</v>
      </c>
      <c r="F453" s="9">
        <v>76490</v>
      </c>
      <c r="G453" s="13">
        <v>89006.137645498005</v>
      </c>
      <c r="K453" s="13">
        <v>89006.137645498005</v>
      </c>
      <c r="M453" s="34">
        <v>65121.855988280702</v>
      </c>
      <c r="N453" s="9"/>
    </row>
    <row r="454" spans="1:14" x14ac:dyDescent="0.25">
      <c r="A454" s="10">
        <v>44339</v>
      </c>
      <c r="B454" s="9" t="s">
        <v>21</v>
      </c>
      <c r="C454" s="9">
        <v>5.6000000000000014</v>
      </c>
      <c r="D454" s="9">
        <v>79.733333333333334</v>
      </c>
      <c r="E454" s="9">
        <v>21.2</v>
      </c>
      <c r="F454" s="9">
        <v>35819</v>
      </c>
      <c r="G454" s="13">
        <v>68866.327700595502</v>
      </c>
      <c r="K454" s="13">
        <v>68866.327700595502</v>
      </c>
      <c r="M454" s="34">
        <v>64582.559567425997</v>
      </c>
      <c r="N454" s="9"/>
    </row>
    <row r="455" spans="1:14" x14ac:dyDescent="0.25">
      <c r="A455" s="10">
        <v>44340</v>
      </c>
      <c r="B455" s="9" t="s">
        <v>21</v>
      </c>
      <c r="C455" s="9">
        <v>8.4</v>
      </c>
      <c r="D455" s="9">
        <v>69.5</v>
      </c>
      <c r="E455" s="9">
        <v>18.666666666666671</v>
      </c>
      <c r="F455" s="9">
        <v>37498</v>
      </c>
      <c r="G455" s="13">
        <v>54613.198584569996</v>
      </c>
      <c r="K455" s="13">
        <v>54613.198584569996</v>
      </c>
      <c r="M455" s="34">
        <v>65127.0342296909</v>
      </c>
      <c r="N455" s="9"/>
    </row>
    <row r="456" spans="1:14" x14ac:dyDescent="0.25">
      <c r="A456" s="10">
        <v>44341</v>
      </c>
      <c r="B456" s="9" t="s">
        <v>21</v>
      </c>
      <c r="C456" s="9">
        <v>16.833333333333329</v>
      </c>
      <c r="D456" s="9">
        <v>72.86666666666666</v>
      </c>
      <c r="E456" s="9">
        <v>16.333333333333329</v>
      </c>
      <c r="F456" s="9">
        <v>73453</v>
      </c>
      <c r="G456" s="13">
        <v>61350.404164280597</v>
      </c>
      <c r="K456" s="13">
        <v>61350.404164280597</v>
      </c>
      <c r="M456" s="34">
        <v>65339.794192821697</v>
      </c>
      <c r="N456" s="9"/>
    </row>
    <row r="457" spans="1:14" x14ac:dyDescent="0.25">
      <c r="A457" s="10">
        <v>44342</v>
      </c>
      <c r="B457" s="9" t="s">
        <v>21</v>
      </c>
      <c r="C457" s="9">
        <v>16.7</v>
      </c>
      <c r="D457" s="9">
        <v>84.13333333333334</v>
      </c>
      <c r="E457" s="9">
        <v>17.366666666666671</v>
      </c>
      <c r="F457" s="9">
        <v>80486</v>
      </c>
      <c r="G457" s="13">
        <v>81370.385845167693</v>
      </c>
      <c r="K457" s="13">
        <v>81370.385845167693</v>
      </c>
      <c r="M457" s="34">
        <v>64923.6386190579</v>
      </c>
      <c r="N457" s="9"/>
    </row>
    <row r="458" spans="1:14" x14ac:dyDescent="0.25">
      <c r="A458" s="10">
        <v>44343</v>
      </c>
      <c r="B458" s="9" t="s">
        <v>21</v>
      </c>
      <c r="C458" s="9">
        <v>15.43333333333333</v>
      </c>
      <c r="D458" s="9">
        <v>77.666666666666671</v>
      </c>
      <c r="E458" s="9">
        <v>19.93333333333333</v>
      </c>
      <c r="F458" s="9">
        <v>67467</v>
      </c>
      <c r="G458" s="13">
        <v>81499.323237659293</v>
      </c>
      <c r="K458" s="13">
        <v>81499.323237659293</v>
      </c>
      <c r="M458" s="34">
        <v>64168.443263137699</v>
      </c>
      <c r="N458" s="9"/>
    </row>
    <row r="459" spans="1:14" x14ac:dyDescent="0.25">
      <c r="A459" s="10">
        <v>44344</v>
      </c>
      <c r="B459" s="9" t="s">
        <v>21</v>
      </c>
      <c r="C459" s="9">
        <v>13.56666666666667</v>
      </c>
      <c r="D459" s="9">
        <v>66.833333333333329</v>
      </c>
      <c r="E459" s="9">
        <v>22.9</v>
      </c>
      <c r="F459" s="9">
        <v>49768</v>
      </c>
      <c r="G459" s="13">
        <v>78940.157528859898</v>
      </c>
      <c r="K459" s="13">
        <v>78940.157528859898</v>
      </c>
      <c r="M459" s="34">
        <v>64088.275793975401</v>
      </c>
      <c r="N459" s="9"/>
    </row>
    <row r="460" spans="1:14" x14ac:dyDescent="0.25">
      <c r="A460" s="10">
        <v>44345</v>
      </c>
      <c r="B460" s="9" t="s">
        <v>21</v>
      </c>
      <c r="C460" s="9">
        <v>6.5333333333333341</v>
      </c>
      <c r="D460" s="9">
        <v>67.333333333333329</v>
      </c>
      <c r="E460" s="9">
        <v>24.666666666666671</v>
      </c>
      <c r="F460" s="9">
        <v>79670</v>
      </c>
      <c r="G460" s="13">
        <v>74906.623481898903</v>
      </c>
      <c r="K460" s="13">
        <v>74906.623481898903</v>
      </c>
      <c r="M460" s="34">
        <v>64004.144178558803</v>
      </c>
      <c r="N460" s="9"/>
    </row>
    <row r="461" spans="1:14" x14ac:dyDescent="0.25">
      <c r="A461" s="10">
        <v>44346</v>
      </c>
      <c r="B461" s="9" t="s">
        <v>21</v>
      </c>
      <c r="C461" s="9">
        <v>6.7666666666666666</v>
      </c>
      <c r="D461" s="9">
        <v>87.666666666666671</v>
      </c>
      <c r="E461" s="9">
        <v>20.06666666666667</v>
      </c>
      <c r="F461" s="9">
        <v>43520</v>
      </c>
      <c r="G461" s="13">
        <v>58441.189099564603</v>
      </c>
      <c r="K461" s="13">
        <v>58441.189099564603</v>
      </c>
      <c r="M461" s="34">
        <v>63962.6103998529</v>
      </c>
      <c r="N461" s="9"/>
    </row>
    <row r="462" spans="1:14" x14ac:dyDescent="0.25">
      <c r="A462" s="10">
        <v>44347</v>
      </c>
      <c r="B462" s="9" t="s">
        <v>21</v>
      </c>
      <c r="C462" s="9">
        <v>8.6333333333333329</v>
      </c>
      <c r="D462" s="9">
        <v>84.166666666666671</v>
      </c>
      <c r="E462" s="9">
        <v>19.8</v>
      </c>
      <c r="F462" s="9">
        <v>30434</v>
      </c>
      <c r="G462" s="13">
        <v>59225.6857702915</v>
      </c>
      <c r="K462" s="13">
        <v>59225.6857702915</v>
      </c>
      <c r="M462" s="34">
        <v>64287.258474679998</v>
      </c>
      <c r="N462" s="9"/>
    </row>
    <row r="463" spans="1:14" x14ac:dyDescent="0.25">
      <c r="A463" s="10">
        <v>44348</v>
      </c>
      <c r="B463" s="9" t="s">
        <v>21</v>
      </c>
      <c r="C463" s="9">
        <v>10.766666666666669</v>
      </c>
      <c r="D463" s="9">
        <v>85.666666666666671</v>
      </c>
      <c r="E463" s="9">
        <v>18.43333333333333</v>
      </c>
      <c r="F463" s="9">
        <v>78926</v>
      </c>
      <c r="G463" s="13">
        <v>63957.225094018999</v>
      </c>
      <c r="K463" s="13">
        <v>63957.225094018999</v>
      </c>
      <c r="M463" s="34">
        <v>64043.5198796693</v>
      </c>
      <c r="N463" s="9"/>
    </row>
    <row r="464" spans="1:14" x14ac:dyDescent="0.25">
      <c r="A464" s="10">
        <v>44349</v>
      </c>
      <c r="B464" s="9" t="s">
        <v>21</v>
      </c>
      <c r="C464" s="9">
        <v>13.266666666666669</v>
      </c>
      <c r="D464" s="9">
        <v>79.833333333333329</v>
      </c>
      <c r="E464" s="9">
        <v>19.333333333333329</v>
      </c>
      <c r="F464" s="9">
        <v>95601</v>
      </c>
      <c r="G464" s="13">
        <v>69390.412460621694</v>
      </c>
      <c r="K464" s="13">
        <v>69390.412460621694</v>
      </c>
      <c r="M464" s="34">
        <v>63747.131231943902</v>
      </c>
      <c r="N464" s="9"/>
    </row>
    <row r="465" spans="1:15" x14ac:dyDescent="0.25">
      <c r="A465" s="10">
        <v>44350</v>
      </c>
      <c r="B465" s="9" t="s">
        <v>21</v>
      </c>
      <c r="C465" s="9">
        <v>11.5</v>
      </c>
      <c r="D465" s="9">
        <v>82.333333333333329</v>
      </c>
      <c r="E465" s="9">
        <v>19.766666666666669</v>
      </c>
      <c r="F465" s="9">
        <v>83391</v>
      </c>
      <c r="G465" s="13">
        <v>75784.741414347402</v>
      </c>
      <c r="K465" s="13">
        <v>75784.741414347402</v>
      </c>
      <c r="M465" s="34">
        <v>63439.672385439197</v>
      </c>
      <c r="N465" s="9"/>
      <c r="O465" s="5"/>
    </row>
    <row r="466" spans="1:15" x14ac:dyDescent="0.25">
      <c r="A466" s="10">
        <v>44351</v>
      </c>
      <c r="B466" s="9" t="s">
        <v>21</v>
      </c>
      <c r="C466" s="9">
        <v>10.7</v>
      </c>
      <c r="D466" s="9">
        <v>82.13333333333334</v>
      </c>
      <c r="E466" s="9">
        <v>20.2</v>
      </c>
      <c r="F466" s="9">
        <v>37936</v>
      </c>
      <c r="G466" s="13">
        <v>71835.804833464703</v>
      </c>
      <c r="K466" s="13">
        <v>71835.804833464703</v>
      </c>
      <c r="M466" s="34">
        <v>63109.684228721002</v>
      </c>
      <c r="N466" s="9"/>
      <c r="O466" s="5"/>
    </row>
    <row r="467" spans="1:15" x14ac:dyDescent="0.25">
      <c r="A467" s="10">
        <v>44352</v>
      </c>
      <c r="B467" s="9" t="s">
        <v>21</v>
      </c>
      <c r="C467" s="9">
        <v>9.0666666666666682</v>
      </c>
      <c r="D467" s="9">
        <v>79.5</v>
      </c>
      <c r="E467" s="9">
        <v>19.93333333333333</v>
      </c>
      <c r="F467" s="9">
        <v>66017</v>
      </c>
      <c r="G467" s="13">
        <v>70202.021060752304</v>
      </c>
      <c r="K467" s="13">
        <v>70202.021060752304</v>
      </c>
      <c r="M467" s="34">
        <v>63088.798345430201</v>
      </c>
      <c r="N467" s="9"/>
      <c r="O467" s="5"/>
    </row>
    <row r="468" spans="1:15" x14ac:dyDescent="0.25">
      <c r="A468" s="10">
        <v>44353</v>
      </c>
      <c r="B468" s="9" t="s">
        <v>21</v>
      </c>
      <c r="C468" s="9">
        <v>7.8000000000000007</v>
      </c>
      <c r="D468" s="9">
        <v>80.3</v>
      </c>
      <c r="E468" s="9">
        <v>19.56666666666667</v>
      </c>
      <c r="F468" s="9">
        <v>39637</v>
      </c>
      <c r="G468" s="13">
        <v>66487.122932427999</v>
      </c>
      <c r="K468" s="13">
        <v>66487.122932427999</v>
      </c>
      <c r="M468" s="34">
        <v>62961.186520228599</v>
      </c>
      <c r="N468" s="9"/>
      <c r="O468" s="5"/>
    </row>
    <row r="469" spans="1:15" x14ac:dyDescent="0.25">
      <c r="A469" s="10">
        <v>44354</v>
      </c>
      <c r="B469" s="9" t="s">
        <v>21</v>
      </c>
      <c r="C469" s="9">
        <v>8.2000000000000011</v>
      </c>
      <c r="D469" s="9">
        <v>88</v>
      </c>
      <c r="E469" s="9">
        <v>19.233333333333331</v>
      </c>
      <c r="F469" s="9">
        <v>37156</v>
      </c>
      <c r="G469" s="13">
        <v>63629.9416803637</v>
      </c>
      <c r="K469" s="13">
        <v>63629.9416803637</v>
      </c>
      <c r="M469" s="34">
        <v>62905.387468630499</v>
      </c>
      <c r="N469" s="9"/>
      <c r="O469" s="5"/>
    </row>
    <row r="470" spans="1:15" x14ac:dyDescent="0.25">
      <c r="A470" s="10">
        <v>44355</v>
      </c>
      <c r="B470" s="9" t="s">
        <v>21</v>
      </c>
      <c r="C470" s="9">
        <v>8.4333333333333318</v>
      </c>
      <c r="D470" s="9">
        <v>89.133333333333326</v>
      </c>
      <c r="E470" s="9">
        <v>19</v>
      </c>
      <c r="F470" s="9">
        <v>52911</v>
      </c>
      <c r="G470" s="13">
        <v>64881.337769736303</v>
      </c>
      <c r="K470" s="13">
        <v>64881.337769736303</v>
      </c>
      <c r="M470" s="34">
        <v>62814.764397892803</v>
      </c>
      <c r="N470" s="9"/>
      <c r="O470" s="5"/>
    </row>
    <row r="471" spans="1:15" x14ac:dyDescent="0.25">
      <c r="A471" s="10">
        <v>44356</v>
      </c>
      <c r="B471" s="9" t="s">
        <v>21</v>
      </c>
      <c r="C471" s="9">
        <v>10</v>
      </c>
      <c r="D471" s="9">
        <v>88</v>
      </c>
      <c r="E471" s="9">
        <v>19.3</v>
      </c>
      <c r="F471" s="9">
        <v>85748</v>
      </c>
      <c r="G471" s="13">
        <v>65729.627757686001</v>
      </c>
      <c r="K471" s="13">
        <v>65729.627757686001</v>
      </c>
      <c r="M471" s="34">
        <v>62610.0439716822</v>
      </c>
      <c r="N471" s="9"/>
      <c r="O471" s="5"/>
    </row>
    <row r="472" spans="1:15" x14ac:dyDescent="0.25">
      <c r="A472" s="10">
        <v>44357</v>
      </c>
      <c r="B472" s="9" t="s">
        <v>21</v>
      </c>
      <c r="C472" s="9">
        <v>11.16666666666667</v>
      </c>
      <c r="D472" s="9">
        <v>91.666666666666671</v>
      </c>
      <c r="E472" s="9">
        <v>19.3</v>
      </c>
      <c r="F472" s="9">
        <v>88092</v>
      </c>
      <c r="G472" s="13">
        <v>69930.277913608006</v>
      </c>
      <c r="K472" s="13">
        <v>69930.277913608006</v>
      </c>
      <c r="M472" s="34">
        <v>62431.127147281899</v>
      </c>
      <c r="N472" s="9"/>
      <c r="O472" s="5"/>
    </row>
    <row r="473" spans="1:15" x14ac:dyDescent="0.25">
      <c r="A473" s="10">
        <v>44358</v>
      </c>
      <c r="B473" s="9" t="s">
        <v>21</v>
      </c>
      <c r="C473" s="9">
        <v>8.6</v>
      </c>
      <c r="D473" s="9">
        <v>88</v>
      </c>
      <c r="E473" s="9">
        <v>19.333333333333329</v>
      </c>
      <c r="F473" s="9">
        <v>85149</v>
      </c>
      <c r="G473" s="13">
        <v>73175.033794382398</v>
      </c>
      <c r="K473" s="13">
        <v>73175.033794382398</v>
      </c>
      <c r="M473" s="34">
        <v>62156.183488567702</v>
      </c>
      <c r="N473" s="9"/>
      <c r="O473" s="5"/>
    </row>
    <row r="474" spans="1:15" x14ac:dyDescent="0.25">
      <c r="A474" s="10">
        <v>44359</v>
      </c>
      <c r="B474" s="9" t="s">
        <v>21</v>
      </c>
      <c r="C474" s="9">
        <v>8.3666666666666671</v>
      </c>
      <c r="D474" s="9">
        <v>85.333333333333329</v>
      </c>
      <c r="E474" s="9">
        <v>16.766666666666669</v>
      </c>
      <c r="F474" s="9">
        <v>78700</v>
      </c>
      <c r="G474" s="13">
        <v>67013.5383076734</v>
      </c>
      <c r="K474" s="13">
        <v>67013.5383076734</v>
      </c>
      <c r="M474" s="34">
        <v>61922.764395364102</v>
      </c>
      <c r="N474" s="9"/>
      <c r="O474" s="5"/>
    </row>
    <row r="475" spans="1:15" x14ac:dyDescent="0.25">
      <c r="A475" s="10">
        <v>44360</v>
      </c>
      <c r="B475" s="9" t="s">
        <v>21</v>
      </c>
      <c r="C475" s="9">
        <v>3.9</v>
      </c>
      <c r="D475" s="9">
        <v>80.333333333333329</v>
      </c>
      <c r="E475" s="9">
        <v>16</v>
      </c>
      <c r="F475" s="9">
        <v>37948</v>
      </c>
      <c r="G475" s="13">
        <v>66699.046567694095</v>
      </c>
      <c r="K475" s="13">
        <v>66699.046567694095</v>
      </c>
      <c r="M475" s="34">
        <v>61947.569176077297</v>
      </c>
      <c r="N475" s="9"/>
      <c r="O475" s="5"/>
    </row>
    <row r="476" spans="1:15" x14ac:dyDescent="0.25">
      <c r="A476" s="10">
        <v>44361</v>
      </c>
      <c r="B476" s="9" t="s">
        <v>21</v>
      </c>
      <c r="C476" s="9">
        <v>8.4666666666666668</v>
      </c>
      <c r="D476" s="9">
        <v>79.5</v>
      </c>
      <c r="E476" s="9">
        <v>16.866666666666671</v>
      </c>
      <c r="F476" s="9">
        <v>39846</v>
      </c>
      <c r="G476" s="13">
        <v>55577.081385914396</v>
      </c>
      <c r="K476" s="13">
        <v>55577.081385914396</v>
      </c>
      <c r="M476" s="34">
        <v>61781.467007359301</v>
      </c>
      <c r="N476" s="9"/>
      <c r="O476" s="5"/>
    </row>
    <row r="477" spans="1:15" x14ac:dyDescent="0.25">
      <c r="A477" s="10">
        <v>44362</v>
      </c>
      <c r="B477" s="9" t="s">
        <v>21</v>
      </c>
      <c r="C477" s="9">
        <v>11.5</v>
      </c>
      <c r="D477" s="9">
        <v>86.8</v>
      </c>
      <c r="E477" s="9">
        <v>16</v>
      </c>
      <c r="F477" s="9">
        <v>80609</v>
      </c>
      <c r="G477" s="13">
        <v>67458.628441305002</v>
      </c>
      <c r="K477" s="13">
        <v>67458.628441305002</v>
      </c>
      <c r="M477" s="34">
        <v>61940.999448720497</v>
      </c>
      <c r="N477" s="9"/>
      <c r="O477" s="5"/>
    </row>
    <row r="478" spans="1:15" x14ac:dyDescent="0.25">
      <c r="A478" s="10">
        <v>44363</v>
      </c>
      <c r="B478" s="9" t="s">
        <v>21</v>
      </c>
      <c r="C478" s="9">
        <v>7.166666666666667</v>
      </c>
      <c r="D478" s="9">
        <v>86.666666666666671</v>
      </c>
      <c r="E478" s="9">
        <v>16</v>
      </c>
      <c r="F478" s="9">
        <v>95367</v>
      </c>
      <c r="G478" s="13">
        <v>75535.695942896797</v>
      </c>
      <c r="K478" s="13">
        <v>75535.695942896797</v>
      </c>
      <c r="M478" s="34">
        <v>61455.040621575601</v>
      </c>
      <c r="N478" s="9"/>
      <c r="O478" s="5"/>
    </row>
    <row r="479" spans="1:15" x14ac:dyDescent="0.25">
      <c r="A479" s="10">
        <v>44364</v>
      </c>
      <c r="B479" s="9" t="s">
        <v>21</v>
      </c>
      <c r="C479" s="9">
        <v>8.3666666666666671</v>
      </c>
      <c r="D479" s="9">
        <v>84</v>
      </c>
      <c r="E479" s="9">
        <v>16.06666666666667</v>
      </c>
      <c r="F479" s="9">
        <v>74042</v>
      </c>
      <c r="G479" s="13">
        <v>64693.393945026997</v>
      </c>
      <c r="K479" s="13">
        <v>64693.393945026997</v>
      </c>
      <c r="M479" s="34">
        <v>61214.4306312279</v>
      </c>
      <c r="N479" s="9"/>
      <c r="O479" s="5"/>
    </row>
    <row r="480" spans="1:15" x14ac:dyDescent="0.25">
      <c r="A480" s="10">
        <v>44365</v>
      </c>
      <c r="B480" s="9" t="s">
        <v>21</v>
      </c>
      <c r="C480" s="9">
        <v>9.9666666666666668</v>
      </c>
      <c r="D480" s="9">
        <v>83.666666666666671</v>
      </c>
      <c r="E480" s="9">
        <v>16.43333333333333</v>
      </c>
      <c r="F480" s="9">
        <v>98832</v>
      </c>
      <c r="G480" s="13">
        <v>68064.443845317597</v>
      </c>
      <c r="K480" s="13">
        <v>68064.443845317597</v>
      </c>
      <c r="M480" s="34">
        <v>61620.361705802497</v>
      </c>
      <c r="N480" s="9"/>
      <c r="O480" s="5"/>
    </row>
    <row r="481" spans="1:21" x14ac:dyDescent="0.25">
      <c r="A481" s="10">
        <v>44366</v>
      </c>
      <c r="B481" s="9" t="s">
        <v>21</v>
      </c>
      <c r="C481" s="9">
        <v>9.2333333333333343</v>
      </c>
      <c r="D481" s="9">
        <v>89</v>
      </c>
      <c r="E481" s="9">
        <v>17</v>
      </c>
      <c r="F481" s="9">
        <v>82288</v>
      </c>
      <c r="G481" s="13">
        <v>72542.125268168893</v>
      </c>
      <c r="K481" s="13">
        <v>72542.125268168893</v>
      </c>
      <c r="M481" s="34">
        <v>62010.663132482303</v>
      </c>
      <c r="N481" s="9"/>
      <c r="O481" s="5"/>
    </row>
    <row r="482" spans="1:21" x14ac:dyDescent="0.25">
      <c r="A482" s="10">
        <v>44367</v>
      </c>
      <c r="B482" s="9" t="s">
        <v>21</v>
      </c>
      <c r="C482" s="9">
        <v>6.0333333333333341</v>
      </c>
      <c r="D482" s="9">
        <v>78.3</v>
      </c>
      <c r="E482" s="9">
        <v>19</v>
      </c>
      <c r="F482" s="9">
        <v>44178</v>
      </c>
      <c r="G482" s="13">
        <v>71126.682506719095</v>
      </c>
      <c r="K482" s="13">
        <v>71126.682506719095</v>
      </c>
      <c r="M482" s="34">
        <v>63568.778994458902</v>
      </c>
      <c r="N482" s="9"/>
      <c r="O482" s="5"/>
    </row>
    <row r="483" spans="1:21" x14ac:dyDescent="0.25">
      <c r="A483" s="10">
        <v>44368</v>
      </c>
      <c r="B483" s="9" t="s">
        <v>21</v>
      </c>
      <c r="C483" s="9">
        <v>8.7000000000000011</v>
      </c>
      <c r="D483" s="9">
        <v>82.5</v>
      </c>
      <c r="E483" s="9">
        <v>17.333333333333329</v>
      </c>
      <c r="F483" s="9">
        <v>38903</v>
      </c>
      <c r="G483" s="13">
        <v>64102.335552938297</v>
      </c>
      <c r="K483" s="13">
        <v>64102.335552938297</v>
      </c>
      <c r="M483" s="34">
        <v>68343.488508503797</v>
      </c>
      <c r="N483" s="9"/>
      <c r="O483" s="5"/>
    </row>
    <row r="484" spans="1:21" x14ac:dyDescent="0.25">
      <c r="A484" s="10">
        <v>44369</v>
      </c>
      <c r="B484" s="9" t="s">
        <v>21</v>
      </c>
      <c r="C484" s="9">
        <v>9.4</v>
      </c>
      <c r="D484" s="9">
        <v>86.333333333333329</v>
      </c>
      <c r="E484" s="9">
        <v>17.133333333333329</v>
      </c>
      <c r="F484" s="9">
        <v>87822</v>
      </c>
      <c r="G484" s="13">
        <v>77621.969482368906</v>
      </c>
      <c r="K484" s="13">
        <v>77621.969482368906</v>
      </c>
      <c r="M484" s="34">
        <v>81240.632970297302</v>
      </c>
      <c r="O484" s="9"/>
      <c r="U484" t="s">
        <v>47</v>
      </c>
    </row>
    <row r="485" spans="1:21" x14ac:dyDescent="0.25">
      <c r="A485" s="10">
        <v>44370</v>
      </c>
      <c r="B485" s="9" t="s">
        <v>21</v>
      </c>
      <c r="C485" s="9">
        <v>6.833333333333333</v>
      </c>
      <c r="D485" s="9">
        <v>82.333333333333329</v>
      </c>
      <c r="E485" s="9">
        <v>16.666666666666671</v>
      </c>
      <c r="F485" s="9">
        <v>115228</v>
      </c>
      <c r="G485" s="13">
        <v>116026.88830856</v>
      </c>
      <c r="K485" s="13">
        <v>116026.88830856</v>
      </c>
      <c r="L485" t="s">
        <v>46</v>
      </c>
      <c r="M485" s="34">
        <v>112951.75816993001</v>
      </c>
      <c r="N485" s="34" t="s">
        <v>46</v>
      </c>
      <c r="O485" s="9"/>
      <c r="T485" s="8"/>
      <c r="U485" s="13">
        <v>116026.88830000001</v>
      </c>
    </row>
    <row r="486" spans="1:21" x14ac:dyDescent="0.25">
      <c r="A486" s="10">
        <v>44371</v>
      </c>
      <c r="B486" s="9" t="s">
        <v>21</v>
      </c>
      <c r="C486" s="9">
        <v>10.233333333333331</v>
      </c>
      <c r="D486" s="9">
        <v>79.600000000000009</v>
      </c>
      <c r="E486" s="9">
        <v>17.399999999999999</v>
      </c>
      <c r="F486" s="9">
        <v>73602</v>
      </c>
      <c r="G486" s="19"/>
      <c r="K486" s="13">
        <v>55833.704078347502</v>
      </c>
      <c r="M486" s="34">
        <v>183519.133205071</v>
      </c>
      <c r="N486" s="5"/>
      <c r="O486" s="9"/>
      <c r="U486" s="13">
        <v>49190.438248211998</v>
      </c>
    </row>
    <row r="487" spans="1:21" x14ac:dyDescent="0.25">
      <c r="A487" s="10">
        <v>44372</v>
      </c>
      <c r="B487" s="9" t="s">
        <v>21</v>
      </c>
      <c r="C487" s="9">
        <v>15.56666666666667</v>
      </c>
      <c r="D487" s="9">
        <v>76.600000000000009</v>
      </c>
      <c r="E487" s="9">
        <v>17.2</v>
      </c>
      <c r="F487" s="9">
        <v>79277</v>
      </c>
      <c r="G487" s="19"/>
      <c r="K487" s="13">
        <v>56823.825254853</v>
      </c>
      <c r="M487" s="34">
        <v>277867.52079093398</v>
      </c>
      <c r="N487" s="5"/>
      <c r="O487" s="9"/>
      <c r="U487" s="13">
        <v>50027.363465479197</v>
      </c>
    </row>
    <row r="488" spans="1:21" x14ac:dyDescent="0.25">
      <c r="A488" s="10">
        <v>44373</v>
      </c>
      <c r="B488" s="9" t="s">
        <v>21</v>
      </c>
      <c r="C488" s="9">
        <v>12.766666666666669</v>
      </c>
      <c r="D488" s="9">
        <v>77</v>
      </c>
      <c r="E488" s="9">
        <v>19.666666666666671</v>
      </c>
      <c r="F488" s="9">
        <v>64134</v>
      </c>
      <c r="G488" s="19"/>
      <c r="K488" s="13">
        <v>58790.679978471999</v>
      </c>
      <c r="M488" s="34">
        <v>112469.423855054</v>
      </c>
      <c r="N488" s="5"/>
      <c r="O488" s="9"/>
      <c r="U488" s="13">
        <v>51504.251020901102</v>
      </c>
    </row>
    <row r="489" spans="1:21" x14ac:dyDescent="0.25">
      <c r="A489" s="10">
        <v>44374</v>
      </c>
      <c r="B489" s="9" t="s">
        <v>21</v>
      </c>
      <c r="C489" s="9">
        <v>8.4333333333333336</v>
      </c>
      <c r="D489" s="9">
        <v>71.333333333333329</v>
      </c>
      <c r="E489" s="9">
        <v>19</v>
      </c>
      <c r="F489" s="9">
        <v>33704</v>
      </c>
      <c r="G489" s="19"/>
      <c r="K489" s="13">
        <v>56698.390794537198</v>
      </c>
      <c r="M489" s="34">
        <v>101873.82191105701</v>
      </c>
      <c r="N489" s="5"/>
      <c r="O489" s="9"/>
      <c r="U489" s="13">
        <v>50305.1576769651</v>
      </c>
    </row>
    <row r="490" spans="1:21" x14ac:dyDescent="0.25">
      <c r="A490" s="10">
        <v>44375</v>
      </c>
      <c r="B490" s="9" t="s">
        <v>21</v>
      </c>
      <c r="C490" s="9">
        <v>11.06666666666667</v>
      </c>
      <c r="D490" s="9">
        <v>79.86666666666666</v>
      </c>
      <c r="E490" s="9">
        <v>17.666666666666671</v>
      </c>
      <c r="F490" s="9">
        <v>27804</v>
      </c>
      <c r="G490" s="19"/>
      <c r="K490" s="13">
        <v>53815.159119224903</v>
      </c>
      <c r="M490" s="34">
        <v>103474.664621335</v>
      </c>
      <c r="N490" s="5"/>
      <c r="O490" s="9"/>
      <c r="U490" s="13">
        <v>48583.9793048707</v>
      </c>
    </row>
    <row r="491" spans="1:21" x14ac:dyDescent="0.25">
      <c r="A491" s="10">
        <v>44376</v>
      </c>
      <c r="B491" s="9" t="s">
        <v>21</v>
      </c>
      <c r="C491" s="9">
        <v>8.4666666666666668</v>
      </c>
      <c r="D491" s="9">
        <v>83.333333333333329</v>
      </c>
      <c r="E491" s="9">
        <v>15.33333333333333</v>
      </c>
      <c r="F491" s="9">
        <v>64903</v>
      </c>
      <c r="G491" s="19"/>
      <c r="K491" s="13">
        <v>54424.683777481303</v>
      </c>
      <c r="M491" s="34">
        <v>115269.131380569</v>
      </c>
      <c r="N491" s="5"/>
      <c r="O491" s="9"/>
      <c r="U491" s="13">
        <v>49158.051034883698</v>
      </c>
    </row>
    <row r="492" spans="1:21" x14ac:dyDescent="0.25">
      <c r="A492" s="10">
        <v>44377</v>
      </c>
      <c r="B492" s="9" t="s">
        <v>21</v>
      </c>
      <c r="C492" s="9">
        <v>8.7000000000000011</v>
      </c>
      <c r="D492" s="9">
        <v>72.333333333333329</v>
      </c>
      <c r="E492" s="9">
        <v>11.93333333333333</v>
      </c>
      <c r="F492" s="9">
        <v>43836</v>
      </c>
      <c r="G492" s="19"/>
      <c r="K492" s="13">
        <v>52393.044034538201</v>
      </c>
      <c r="M492" s="34">
        <v>60651.5870290159</v>
      </c>
      <c r="N492" s="5"/>
      <c r="O492" s="9"/>
      <c r="U492" s="13">
        <v>47990.827072812499</v>
      </c>
    </row>
    <row r="493" spans="1:21" x14ac:dyDescent="0.25">
      <c r="A493" s="10">
        <v>44378</v>
      </c>
      <c r="B493" s="9" t="s">
        <v>21</v>
      </c>
      <c r="C493" s="9">
        <v>9.0666666666666664</v>
      </c>
      <c r="D493" s="9">
        <v>77.666666666666671</v>
      </c>
      <c r="E493" s="9">
        <v>14.33333333333333</v>
      </c>
      <c r="F493" s="9">
        <v>65163</v>
      </c>
      <c r="G493" s="19"/>
      <c r="K493" s="13">
        <v>51786.665366785601</v>
      </c>
      <c r="M493" s="34">
        <v>91241.450704302901</v>
      </c>
      <c r="N493" s="5"/>
      <c r="O493" s="9"/>
      <c r="U493" s="13">
        <v>47756.790828923797</v>
      </c>
    </row>
    <row r="494" spans="1:21" x14ac:dyDescent="0.25">
      <c r="A494" s="10">
        <v>44379</v>
      </c>
      <c r="B494" s="9" t="s">
        <v>21</v>
      </c>
      <c r="C494" s="9">
        <v>14.266666666666669</v>
      </c>
      <c r="D494" s="9">
        <v>80.333333333333329</v>
      </c>
      <c r="E494" s="9">
        <v>15</v>
      </c>
      <c r="F494" s="9">
        <v>65165</v>
      </c>
      <c r="G494" s="19"/>
      <c r="K494" s="13">
        <v>51248.193328791203</v>
      </c>
      <c r="M494" s="34">
        <v>63722.833562905398</v>
      </c>
      <c r="N494" s="5"/>
      <c r="O494" s="9"/>
      <c r="U494" s="13">
        <v>47562.416295259798</v>
      </c>
    </row>
    <row r="495" spans="1:21" x14ac:dyDescent="0.25">
      <c r="A495" s="10">
        <v>44380</v>
      </c>
      <c r="B495" s="9" t="s">
        <v>21</v>
      </c>
      <c r="C495" s="9">
        <v>12.03333333333333</v>
      </c>
      <c r="D495" s="9">
        <v>78.666666666666671</v>
      </c>
      <c r="E495" s="9">
        <v>16.466666666666669</v>
      </c>
      <c r="F495" s="9">
        <v>54556</v>
      </c>
      <c r="G495" s="19"/>
      <c r="K495" s="13">
        <v>53181.155377491297</v>
      </c>
      <c r="M495" s="34">
        <v>61526.652201944598</v>
      </c>
      <c r="N495" s="5"/>
      <c r="O495" s="9"/>
      <c r="U495" s="13">
        <v>48986.5134486436</v>
      </c>
    </row>
    <row r="496" spans="1:21" x14ac:dyDescent="0.25">
      <c r="A496" s="10">
        <v>44381</v>
      </c>
      <c r="B496" s="9" t="s">
        <v>21</v>
      </c>
      <c r="C496" s="9">
        <v>4.8</v>
      </c>
      <c r="D496" s="9">
        <v>83.100000000000009</v>
      </c>
      <c r="E496" s="9">
        <v>16.333333333333329</v>
      </c>
      <c r="F496" s="9">
        <v>27783</v>
      </c>
      <c r="G496" s="19"/>
      <c r="K496" s="13">
        <v>51328.257592848597</v>
      </c>
      <c r="M496" s="34">
        <v>24361.713474206699</v>
      </c>
      <c r="N496" s="5"/>
      <c r="O496" s="9"/>
      <c r="U496" s="13">
        <v>47916.6550493225</v>
      </c>
    </row>
    <row r="497" spans="1:21" x14ac:dyDescent="0.25">
      <c r="A497" s="10">
        <v>44382</v>
      </c>
      <c r="B497" s="9" t="s">
        <v>21</v>
      </c>
      <c r="C497" s="9">
        <v>7.5</v>
      </c>
      <c r="D497" s="9">
        <v>78.333333333333329</v>
      </c>
      <c r="E497" s="9">
        <v>17</v>
      </c>
      <c r="F497" s="9">
        <v>22703</v>
      </c>
      <c r="G497" s="19"/>
      <c r="K497" s="13">
        <v>46896.0651373254</v>
      </c>
      <c r="M497" s="34">
        <v>56346.595263648902</v>
      </c>
      <c r="N497" s="5"/>
      <c r="O497" s="9"/>
      <c r="U497" s="13">
        <v>45146.952745269402</v>
      </c>
    </row>
    <row r="498" spans="1:21" x14ac:dyDescent="0.25">
      <c r="A498" s="10">
        <v>44383</v>
      </c>
      <c r="B498" s="9" t="s">
        <v>21</v>
      </c>
      <c r="C498" s="9">
        <v>7.7666666666666657</v>
      </c>
      <c r="D498" s="9">
        <v>82</v>
      </c>
      <c r="E498" s="9">
        <v>16</v>
      </c>
      <c r="F498" s="9">
        <v>62504</v>
      </c>
      <c r="G498" s="19"/>
      <c r="K498" s="13">
        <v>47555.940170681803</v>
      </c>
      <c r="M498" s="34">
        <v>65680.492726197597</v>
      </c>
      <c r="N498" s="5"/>
      <c r="O498" s="9"/>
      <c r="U498" s="13">
        <v>45715.595596227897</v>
      </c>
    </row>
    <row r="499" spans="1:21" x14ac:dyDescent="0.25">
      <c r="A499" s="10">
        <v>44384</v>
      </c>
      <c r="B499" s="9" t="s">
        <v>21</v>
      </c>
      <c r="C499" s="9">
        <v>9.4</v>
      </c>
      <c r="D499" s="9">
        <v>82.433333333333337</v>
      </c>
      <c r="E499" s="9">
        <v>16.3</v>
      </c>
      <c r="F499" s="9">
        <v>54022</v>
      </c>
      <c r="G499" s="19"/>
      <c r="K499" s="13">
        <v>46972.708343748702</v>
      </c>
      <c r="M499" s="34">
        <v>44594.873047789399</v>
      </c>
      <c r="N499" s="5"/>
      <c r="O499" s="9"/>
      <c r="U499" s="13">
        <v>45460.491994673401</v>
      </c>
    </row>
    <row r="500" spans="1:21" x14ac:dyDescent="0.25">
      <c r="A500" s="10">
        <v>44385</v>
      </c>
      <c r="B500" s="9" t="s">
        <v>21</v>
      </c>
      <c r="C500" s="9">
        <v>10.866666666666671</v>
      </c>
      <c r="D500" s="9">
        <v>82</v>
      </c>
      <c r="E500" s="9">
        <v>15.66666666666667</v>
      </c>
      <c r="F500" s="9">
        <v>53725</v>
      </c>
      <c r="G500" s="19"/>
      <c r="K500" s="13">
        <v>47102.900944840199</v>
      </c>
      <c r="M500" s="34">
        <v>46133.418263562598</v>
      </c>
      <c r="N500" s="5"/>
      <c r="O500" s="9"/>
      <c r="U500" s="13">
        <v>45666.306769102099</v>
      </c>
    </row>
    <row r="501" spans="1:21" x14ac:dyDescent="0.25">
      <c r="A501" s="10">
        <v>44386</v>
      </c>
      <c r="B501" s="9" t="s">
        <v>21</v>
      </c>
      <c r="C501" s="9">
        <v>8.4333333333333336</v>
      </c>
      <c r="D501" s="9">
        <v>84</v>
      </c>
      <c r="E501" s="9">
        <v>16.399999999999999</v>
      </c>
      <c r="F501" s="9">
        <v>57737</v>
      </c>
      <c r="G501" s="19"/>
      <c r="K501" s="13">
        <v>47158.008983409403</v>
      </c>
      <c r="M501" s="34">
        <v>35969.943079981102</v>
      </c>
      <c r="N501" s="5"/>
      <c r="O501" s="9"/>
      <c r="U501" s="13">
        <v>45814.850271449497</v>
      </c>
    </row>
    <row r="502" spans="1:21" x14ac:dyDescent="0.25">
      <c r="A502" s="10">
        <v>44387</v>
      </c>
      <c r="B502" s="9" t="s">
        <v>21</v>
      </c>
      <c r="C502" s="9">
        <v>11.7</v>
      </c>
      <c r="D502" s="9">
        <v>76.7</v>
      </c>
      <c r="E502" s="9">
        <v>16.899999999999999</v>
      </c>
      <c r="F502" s="9">
        <v>48504</v>
      </c>
      <c r="G502" s="19"/>
      <c r="K502" s="13">
        <v>45192.798249566898</v>
      </c>
      <c r="M502" s="34">
        <v>33661.807815065004</v>
      </c>
      <c r="N502" s="5"/>
      <c r="O502" s="9"/>
      <c r="U502" s="13">
        <v>44628.713038947702</v>
      </c>
    </row>
    <row r="503" spans="1:21" x14ac:dyDescent="0.25">
      <c r="A503" s="10">
        <v>44388</v>
      </c>
      <c r="B503" s="9" t="s">
        <v>21</v>
      </c>
      <c r="C503" s="9">
        <v>11.03333333333333</v>
      </c>
      <c r="D503" s="9">
        <v>73.666666666666671</v>
      </c>
      <c r="E503" s="9">
        <v>16.06666666666667</v>
      </c>
      <c r="F503" s="9">
        <v>20937</v>
      </c>
      <c r="G503" s="19"/>
      <c r="K503" s="13">
        <v>46201.0976704567</v>
      </c>
      <c r="M503" s="34">
        <v>40828.271904254303</v>
      </c>
      <c r="N503" s="5"/>
      <c r="O503" s="9"/>
      <c r="U503" s="13">
        <v>45386.3798934226</v>
      </c>
    </row>
    <row r="504" spans="1:21" x14ac:dyDescent="0.25">
      <c r="A504" s="10">
        <v>44389</v>
      </c>
      <c r="B504" s="9" t="s">
        <v>21</v>
      </c>
      <c r="C504" s="9">
        <v>13.83333333333333</v>
      </c>
      <c r="D504" s="9">
        <v>80.666666666666671</v>
      </c>
      <c r="E504" s="9">
        <v>16</v>
      </c>
      <c r="F504" s="9">
        <v>17031</v>
      </c>
      <c r="G504" s="19"/>
      <c r="K504" s="13">
        <v>45169.637821237702</v>
      </c>
      <c r="M504" s="34">
        <v>24493.608717087602</v>
      </c>
      <c r="N504" s="5"/>
      <c r="O504" s="9"/>
      <c r="U504" s="13">
        <v>44796.090883921999</v>
      </c>
    </row>
    <row r="505" spans="1:21" x14ac:dyDescent="0.25">
      <c r="A505" s="10">
        <v>44390</v>
      </c>
      <c r="B505" s="9" t="s">
        <v>21</v>
      </c>
      <c r="C505" s="9">
        <v>19.5</v>
      </c>
      <c r="D505" s="9">
        <v>73.86666666666666</v>
      </c>
      <c r="E505" s="9">
        <v>18.333333333333329</v>
      </c>
      <c r="F505" s="9">
        <v>45022</v>
      </c>
      <c r="G505" s="19"/>
      <c r="K505" s="13">
        <v>45962.7848188719</v>
      </c>
      <c r="M505" s="34">
        <v>35928.019954748001</v>
      </c>
      <c r="N505" s="5"/>
      <c r="O505" s="9"/>
      <c r="U505" s="13">
        <v>45394.683322742603</v>
      </c>
    </row>
    <row r="506" spans="1:21" x14ac:dyDescent="0.25">
      <c r="A506" s="10">
        <v>44391</v>
      </c>
      <c r="B506" s="9" t="s">
        <v>21</v>
      </c>
      <c r="C506" s="9">
        <v>21.75</v>
      </c>
      <c r="D506" s="9">
        <v>71.666666666666671</v>
      </c>
      <c r="E506" s="9">
        <v>18.56666666666667</v>
      </c>
      <c r="F506" s="9">
        <v>57736</v>
      </c>
      <c r="G506" s="19"/>
      <c r="K506" s="13">
        <v>48283.779029003003</v>
      </c>
      <c r="M506" s="34">
        <v>18777.895875968999</v>
      </c>
      <c r="N506" s="5"/>
      <c r="O506" s="9"/>
      <c r="U506" s="13">
        <v>46987.046019039699</v>
      </c>
    </row>
    <row r="507" spans="1:21" x14ac:dyDescent="0.25">
      <c r="A507" s="10">
        <v>44392</v>
      </c>
      <c r="B507" s="9" t="s">
        <v>21</v>
      </c>
      <c r="C507" s="9">
        <v>22.9</v>
      </c>
      <c r="D507" s="9">
        <v>69.36666666666666</v>
      </c>
      <c r="E507" s="9">
        <v>19.06666666666667</v>
      </c>
      <c r="F507" s="9">
        <v>52789</v>
      </c>
      <c r="G507" s="19"/>
      <c r="K507" s="13">
        <v>48833.498983904501</v>
      </c>
      <c r="M507" s="34">
        <v>23259.781010856801</v>
      </c>
      <c r="N507" s="5"/>
      <c r="O507" s="9"/>
      <c r="U507" s="13">
        <v>47407.078232491498</v>
      </c>
    </row>
    <row r="508" spans="1:21" x14ac:dyDescent="0.25">
      <c r="A508" s="10">
        <v>44393</v>
      </c>
      <c r="B508" s="9" t="s">
        <v>21</v>
      </c>
      <c r="C508" s="9">
        <v>11</v>
      </c>
      <c r="D508" s="9">
        <v>77.333333333333329</v>
      </c>
      <c r="E508" s="9">
        <v>18.666666666666671</v>
      </c>
      <c r="F508" s="9">
        <v>45591</v>
      </c>
      <c r="G508" s="19"/>
      <c r="K508" s="13">
        <v>48819.2744945745</v>
      </c>
      <c r="M508" s="34">
        <v>11664.769334508101</v>
      </c>
      <c r="N508" s="5"/>
      <c r="O508" s="9"/>
      <c r="U508" s="13">
        <v>47447.352174414998</v>
      </c>
    </row>
    <row r="509" spans="1:21" x14ac:dyDescent="0.25">
      <c r="A509" s="10">
        <v>44394</v>
      </c>
      <c r="B509" s="9" t="s">
        <v>21</v>
      </c>
      <c r="C509" s="9">
        <v>9.6</v>
      </c>
      <c r="D509" s="9">
        <v>79</v>
      </c>
      <c r="E509" s="9">
        <v>18.100000000000001</v>
      </c>
      <c r="F509" s="9">
        <v>34339</v>
      </c>
      <c r="G509" s="19"/>
      <c r="K509" s="13">
        <v>41894.9401138455</v>
      </c>
      <c r="M509" s="34">
        <v>28531.360475619</v>
      </c>
      <c r="N509" s="5"/>
      <c r="O509" s="9"/>
      <c r="U509" s="13">
        <v>42942.503656861001</v>
      </c>
    </row>
    <row r="510" spans="1:21" x14ac:dyDescent="0.25">
      <c r="A510" s="10">
        <v>44395</v>
      </c>
      <c r="B510" s="9" t="s">
        <v>21</v>
      </c>
      <c r="C510" s="9">
        <v>6.1000000000000014</v>
      </c>
      <c r="D510" s="9">
        <v>79.833333333333329</v>
      </c>
      <c r="E510" s="9">
        <v>18.166666666666671</v>
      </c>
      <c r="F510" s="9">
        <v>34126</v>
      </c>
      <c r="G510" s="19"/>
      <c r="K510" s="13">
        <v>40518.209285358098</v>
      </c>
      <c r="M510" s="34">
        <v>30582.657869048799</v>
      </c>
      <c r="N510" s="5"/>
      <c r="O510" s="9"/>
      <c r="U510" s="13">
        <v>42069.0094095651</v>
      </c>
    </row>
    <row r="511" spans="1:21" x14ac:dyDescent="0.25">
      <c r="A511" s="10">
        <v>44396</v>
      </c>
      <c r="B511" s="9" t="s">
        <v>21</v>
      </c>
      <c r="C511" s="9">
        <v>9.9666666666666668</v>
      </c>
      <c r="D511" s="9">
        <v>62.333333333333343</v>
      </c>
      <c r="E511" s="9">
        <v>14.53333333333333</v>
      </c>
      <c r="F511" s="9">
        <v>15271</v>
      </c>
      <c r="G511" s="19"/>
      <c r="K511" s="13">
        <v>38027.688885658499</v>
      </c>
      <c r="M511" s="34">
        <v>32926.250827734897</v>
      </c>
      <c r="N511" s="5"/>
      <c r="O511" s="9"/>
      <c r="U511" s="13">
        <v>40454.272198892897</v>
      </c>
    </row>
    <row r="512" spans="1:21" x14ac:dyDescent="0.25">
      <c r="A512" s="10">
        <v>44397</v>
      </c>
      <c r="B512" s="9" t="s">
        <v>21</v>
      </c>
      <c r="C512" s="9">
        <v>10.1</v>
      </c>
      <c r="D512" s="9">
        <v>65.333333333333329</v>
      </c>
      <c r="E512" s="9">
        <v>13.66666666666667</v>
      </c>
      <c r="F512" s="9">
        <v>27592</v>
      </c>
      <c r="G512" s="19"/>
      <c r="K512" s="13">
        <v>39470.750844750699</v>
      </c>
      <c r="M512" s="34">
        <v>42079.7026522163</v>
      </c>
      <c r="N512" s="5"/>
      <c r="O512" s="9"/>
      <c r="U512" s="13">
        <v>41411.618831016203</v>
      </c>
    </row>
    <row r="513" spans="1:21" x14ac:dyDescent="0.25">
      <c r="A513" s="10">
        <v>44398</v>
      </c>
      <c r="B513" s="9" t="s">
        <v>21</v>
      </c>
      <c r="C513" s="9">
        <v>16.2</v>
      </c>
      <c r="D513" s="9">
        <v>73.233333333333334</v>
      </c>
      <c r="E513" s="9">
        <v>14.66666666666667</v>
      </c>
      <c r="F513" s="9">
        <v>54517</v>
      </c>
      <c r="G513" s="19"/>
      <c r="K513" s="13">
        <v>38940.043218205203</v>
      </c>
      <c r="M513" s="34">
        <v>25396.633791384302</v>
      </c>
      <c r="N513" s="5"/>
      <c r="O513" s="9"/>
      <c r="U513" s="13">
        <v>41063.358443038698</v>
      </c>
    </row>
    <row r="514" spans="1:21" x14ac:dyDescent="0.25">
      <c r="A514" s="10">
        <v>44399</v>
      </c>
      <c r="B514" s="9" t="s">
        <v>21</v>
      </c>
      <c r="C514" s="9">
        <v>13.3</v>
      </c>
      <c r="D514" s="9">
        <v>85.5</v>
      </c>
      <c r="E514" s="9">
        <v>14.83333333333333</v>
      </c>
      <c r="F514" s="9">
        <v>49757</v>
      </c>
      <c r="G514" s="19"/>
      <c r="K514" s="13">
        <v>41621.70759346</v>
      </c>
      <c r="M514" s="34">
        <v>33490.8383720641</v>
      </c>
      <c r="N514" s="5"/>
      <c r="O514" s="9"/>
      <c r="U514" s="13">
        <v>42814.639426065303</v>
      </c>
    </row>
    <row r="515" spans="1:21" x14ac:dyDescent="0.25">
      <c r="A515" s="10">
        <v>44400</v>
      </c>
      <c r="B515" s="9" t="s">
        <v>21</v>
      </c>
      <c r="C515" s="9">
        <v>13.6</v>
      </c>
      <c r="D515" s="9">
        <v>82</v>
      </c>
      <c r="E515" s="9">
        <v>15.03333333333333</v>
      </c>
      <c r="F515" s="9">
        <v>108732</v>
      </c>
      <c r="G515" s="19"/>
      <c r="K515" s="13">
        <v>39498.285710010103</v>
      </c>
      <c r="M515" s="34">
        <v>10273.674476271301</v>
      </c>
      <c r="N515" s="5"/>
      <c r="O515" s="9"/>
      <c r="U515" s="13">
        <v>41400.716704549603</v>
      </c>
    </row>
    <row r="516" spans="1:21" x14ac:dyDescent="0.25">
      <c r="A516" s="10">
        <v>44401</v>
      </c>
      <c r="B516" s="9" t="s">
        <v>21</v>
      </c>
      <c r="C516" s="9">
        <v>15.233333333333331</v>
      </c>
      <c r="D516" s="9">
        <v>73.666666666666671</v>
      </c>
      <c r="E516" s="9">
        <v>16.06666666666667</v>
      </c>
      <c r="F516" s="9">
        <v>38091</v>
      </c>
      <c r="G516" s="19"/>
      <c r="K516" s="13">
        <v>39100.432416709598</v>
      </c>
      <c r="M516" s="34">
        <v>38152.709943489499</v>
      </c>
      <c r="N516" s="5"/>
      <c r="O516" s="9"/>
      <c r="U516" s="13">
        <v>41109.924791721904</v>
      </c>
    </row>
    <row r="517" spans="1:21" x14ac:dyDescent="0.25">
      <c r="A517" s="10">
        <v>44402</v>
      </c>
      <c r="B517" s="9" t="s">
        <v>21</v>
      </c>
      <c r="C517" s="9">
        <v>12.33333333333333</v>
      </c>
      <c r="D517" s="9">
        <v>66</v>
      </c>
      <c r="E517" s="9">
        <v>17.533333333333331</v>
      </c>
      <c r="F517" s="9">
        <v>18129</v>
      </c>
      <c r="G517" s="19"/>
      <c r="K517" s="13">
        <v>39435.475389335901</v>
      </c>
      <c r="M517" s="34">
        <v>14016.775418245201</v>
      </c>
      <c r="N517" s="5"/>
      <c r="O517" s="9"/>
      <c r="U517" s="13">
        <v>41290.691574475102</v>
      </c>
    </row>
    <row r="518" spans="1:21" x14ac:dyDescent="0.25">
      <c r="A518" s="10">
        <v>44403</v>
      </c>
      <c r="B518" s="9" t="s">
        <v>21</v>
      </c>
      <c r="C518" s="9">
        <v>16.43333333333333</v>
      </c>
      <c r="D518" s="9">
        <v>63.7</v>
      </c>
      <c r="E518" s="9">
        <v>19</v>
      </c>
      <c r="F518" s="9">
        <v>18999</v>
      </c>
      <c r="G518" s="19"/>
      <c r="K518" s="13">
        <v>37335.499851331202</v>
      </c>
      <c r="M518" s="34">
        <v>32304.369877427001</v>
      </c>
      <c r="N518" s="5"/>
      <c r="O518" s="9"/>
      <c r="U518" s="13">
        <v>39862.071417331703</v>
      </c>
    </row>
    <row r="519" spans="1:21" x14ac:dyDescent="0.25">
      <c r="A519" s="10">
        <v>44404</v>
      </c>
      <c r="B519" s="9" t="s">
        <v>21</v>
      </c>
      <c r="C519" s="9">
        <v>12.766666666666669</v>
      </c>
      <c r="D519" s="9">
        <v>59.666666666666657</v>
      </c>
      <c r="E519" s="9">
        <v>20</v>
      </c>
      <c r="F519" s="9">
        <v>41411</v>
      </c>
      <c r="G519" s="19"/>
      <c r="K519" s="13">
        <v>39033.142282190303</v>
      </c>
      <c r="M519" s="34">
        <v>22476.783452382599</v>
      </c>
      <c r="N519" s="5"/>
      <c r="O519" s="9"/>
      <c r="U519" s="13">
        <v>40918.608221791103</v>
      </c>
    </row>
    <row r="520" spans="1:21" x14ac:dyDescent="0.25">
      <c r="A520" s="10">
        <v>44405</v>
      </c>
      <c r="B520" s="9" t="s">
        <v>21</v>
      </c>
      <c r="C520" s="9">
        <v>6.3666666666666671</v>
      </c>
      <c r="D520" s="9">
        <v>87.333333333333329</v>
      </c>
      <c r="E520" s="9">
        <v>15</v>
      </c>
      <c r="F520" s="9">
        <v>48013</v>
      </c>
      <c r="G520" s="19"/>
      <c r="K520" s="13">
        <v>36537.447221522001</v>
      </c>
      <c r="M520" s="34">
        <v>21092.942115393402</v>
      </c>
      <c r="N520" s="5"/>
      <c r="O520" s="9"/>
      <c r="U520" s="13">
        <v>39210.452432349201</v>
      </c>
    </row>
    <row r="521" spans="1:21" x14ac:dyDescent="0.25">
      <c r="A521" s="10">
        <v>44406</v>
      </c>
      <c r="B521" s="9" t="s">
        <v>21</v>
      </c>
      <c r="C521" s="9">
        <v>10.1</v>
      </c>
      <c r="D521" s="9">
        <v>69</v>
      </c>
      <c r="E521" s="9">
        <v>11.66666666666667</v>
      </c>
      <c r="F521" s="9">
        <v>42283</v>
      </c>
      <c r="G521" s="19"/>
      <c r="K521" s="13">
        <v>32554.305033835401</v>
      </c>
      <c r="M521" s="34">
        <v>29596.624904445602</v>
      </c>
      <c r="N521" s="5"/>
      <c r="O521" s="9"/>
      <c r="U521" s="13">
        <v>36514.689943830803</v>
      </c>
    </row>
    <row r="522" spans="1:21" x14ac:dyDescent="0.25">
      <c r="A522" s="10">
        <v>44407</v>
      </c>
      <c r="B522" s="9" t="s">
        <v>21</v>
      </c>
      <c r="C522" s="9">
        <v>10.3</v>
      </c>
      <c r="D522" s="9">
        <v>70.533333333333331</v>
      </c>
      <c r="E522" s="9">
        <v>11.4</v>
      </c>
      <c r="F522" s="9">
        <v>40904</v>
      </c>
      <c r="G522" s="19"/>
      <c r="K522" s="13">
        <v>34090.584303022901</v>
      </c>
      <c r="M522" s="34">
        <v>40248.586245031198</v>
      </c>
      <c r="N522" s="5"/>
      <c r="O522" s="9"/>
      <c r="U522" s="13">
        <v>37436.619716741399</v>
      </c>
    </row>
    <row r="523" spans="1:21" x14ac:dyDescent="0.25">
      <c r="A523" s="10">
        <v>44408</v>
      </c>
      <c r="B523" s="9" t="s">
        <v>21</v>
      </c>
      <c r="C523" s="9">
        <v>6.5</v>
      </c>
      <c r="D523" s="9">
        <v>77</v>
      </c>
      <c r="E523" s="9">
        <v>13</v>
      </c>
      <c r="F523" s="9">
        <v>37582</v>
      </c>
      <c r="G523" s="19"/>
      <c r="K523" s="13">
        <v>33720.316473858897</v>
      </c>
      <c r="M523" s="34">
        <v>24275.913645113302</v>
      </c>
      <c r="N523" s="5"/>
      <c r="O523" s="9"/>
      <c r="U523" s="13">
        <v>37096.6169003943</v>
      </c>
    </row>
    <row r="524" spans="1:21" x14ac:dyDescent="0.25">
      <c r="A524" s="10">
        <v>44409</v>
      </c>
      <c r="B524" s="9" t="s">
        <v>21</v>
      </c>
      <c r="C524" s="9">
        <v>6.5666666666666664</v>
      </c>
      <c r="D524" s="9">
        <v>82</v>
      </c>
      <c r="E524" s="9">
        <v>14.4</v>
      </c>
      <c r="F524" s="9">
        <v>20503</v>
      </c>
      <c r="G524" s="19"/>
      <c r="K524" s="13">
        <v>31174.157632811701</v>
      </c>
      <c r="M524" s="34">
        <v>32088.596732984101</v>
      </c>
      <c r="N524" s="5"/>
      <c r="O524" s="9"/>
      <c r="U524" s="13">
        <v>35316.783555414302</v>
      </c>
    </row>
    <row r="525" spans="1:21" x14ac:dyDescent="0.25">
      <c r="A525" s="10">
        <v>44410</v>
      </c>
      <c r="B525" s="9" t="s">
        <v>21</v>
      </c>
      <c r="C525" s="9">
        <v>12.866666666666671</v>
      </c>
      <c r="D525" s="9">
        <v>85.666666666666671</v>
      </c>
      <c r="E525" s="9">
        <v>14.33333333333333</v>
      </c>
      <c r="F525" s="9">
        <v>15143</v>
      </c>
      <c r="G525" s="19"/>
      <c r="K525" s="13">
        <v>30749.7114286951</v>
      </c>
      <c r="M525" s="34">
        <v>38797.671267234502</v>
      </c>
      <c r="N525" s="5"/>
      <c r="O525" s="9"/>
      <c r="U525" s="13">
        <v>34922.9353915916</v>
      </c>
    </row>
    <row r="526" spans="1:21" x14ac:dyDescent="0.25">
      <c r="A526" s="10">
        <v>44411</v>
      </c>
      <c r="B526" s="9" t="s">
        <v>21</v>
      </c>
      <c r="C526" s="9">
        <v>7.2666666666666657</v>
      </c>
      <c r="D526" s="9">
        <v>84.833333333333329</v>
      </c>
      <c r="E526" s="9">
        <v>15.5</v>
      </c>
      <c r="F526" s="9">
        <v>32316</v>
      </c>
      <c r="G526" s="19"/>
      <c r="K526" s="13">
        <v>33760.791786533198</v>
      </c>
      <c r="M526" s="34">
        <v>36977.2454754313</v>
      </c>
      <c r="N526" s="5"/>
      <c r="O526" s="9"/>
      <c r="U526" s="13">
        <v>36780.8734292679</v>
      </c>
    </row>
    <row r="527" spans="1:21" x14ac:dyDescent="0.25">
      <c r="A527" s="10">
        <v>44412</v>
      </c>
      <c r="B527" s="9" t="s">
        <v>21</v>
      </c>
      <c r="C527" s="9">
        <v>6.8666666666666671</v>
      </c>
      <c r="D527" s="9">
        <v>79</v>
      </c>
      <c r="E527" s="9">
        <v>15.33333333333333</v>
      </c>
      <c r="F527" s="9">
        <v>40716</v>
      </c>
      <c r="G527" s="19"/>
      <c r="K527" s="13">
        <v>30256.474819181502</v>
      </c>
      <c r="M527" s="34">
        <v>15689.27001695</v>
      </c>
      <c r="N527" s="5"/>
      <c r="O527" s="9"/>
      <c r="U527" s="13">
        <v>34344.472509579398</v>
      </c>
    </row>
    <row r="528" spans="1:21" x14ac:dyDescent="0.25">
      <c r="A528" s="10">
        <v>44413</v>
      </c>
      <c r="B528" s="9" t="s">
        <v>21</v>
      </c>
      <c r="C528" s="9">
        <v>8.7000000000000011</v>
      </c>
      <c r="D528" s="9">
        <v>86.5</v>
      </c>
      <c r="E528" s="9">
        <v>15.633333333333329</v>
      </c>
      <c r="F528" s="9">
        <v>40054</v>
      </c>
      <c r="G528" s="19"/>
      <c r="K528" s="13">
        <v>29614.1315311443</v>
      </c>
      <c r="M528" s="34">
        <v>40151.340346040102</v>
      </c>
      <c r="N528" s="5"/>
      <c r="O528" s="9"/>
      <c r="U528" s="13">
        <v>33782.479597432997</v>
      </c>
    </row>
    <row r="529" spans="1:21" x14ac:dyDescent="0.25">
      <c r="A529" s="10">
        <v>44414</v>
      </c>
      <c r="B529" s="9" t="s">
        <v>21</v>
      </c>
      <c r="C529" s="9">
        <v>9.4333333333333336</v>
      </c>
      <c r="D529" s="9">
        <v>87.600000000000009</v>
      </c>
      <c r="E529" s="9">
        <v>16.899999999999999</v>
      </c>
      <c r="F529" s="9">
        <v>42159</v>
      </c>
      <c r="G529" s="19"/>
      <c r="K529" s="13">
        <v>30215.508229370898</v>
      </c>
      <c r="M529" s="34">
        <v>34716.297616895601</v>
      </c>
      <c r="N529" s="5"/>
      <c r="O529" s="9"/>
      <c r="U529" s="13">
        <v>34031.365329021399</v>
      </c>
    </row>
    <row r="530" spans="1:21" x14ac:dyDescent="0.25">
      <c r="A530" s="10">
        <v>44415</v>
      </c>
      <c r="B530" s="9" t="s">
        <v>21</v>
      </c>
      <c r="C530" s="9">
        <v>9.6</v>
      </c>
      <c r="D530" s="9">
        <v>88.100000000000009</v>
      </c>
      <c r="E530" s="9">
        <v>15.9</v>
      </c>
      <c r="F530" s="9">
        <v>43033</v>
      </c>
      <c r="G530" s="19"/>
      <c r="K530" s="13">
        <v>30225.902390130901</v>
      </c>
      <c r="M530" s="34">
        <v>29750.062289568101</v>
      </c>
      <c r="N530" s="5"/>
      <c r="O530" s="9"/>
      <c r="U530" s="13">
        <v>33884.011795932201</v>
      </c>
    </row>
    <row r="531" spans="1:21" x14ac:dyDescent="0.25">
      <c r="A531" s="10">
        <v>44416</v>
      </c>
      <c r="B531" s="9" t="s">
        <v>21</v>
      </c>
      <c r="C531" s="9">
        <v>8.6</v>
      </c>
      <c r="D531" s="9">
        <v>77.333333333333329</v>
      </c>
      <c r="E531" s="9">
        <v>16.666666666666671</v>
      </c>
      <c r="F531" s="9">
        <v>13893</v>
      </c>
      <c r="G531" s="19"/>
      <c r="K531" s="13">
        <v>29936.5226242801</v>
      </c>
      <c r="M531" s="34">
        <v>29320.491723847699</v>
      </c>
      <c r="N531" s="5"/>
      <c r="O531" s="9"/>
      <c r="U531" s="13">
        <v>33532.136316906799</v>
      </c>
    </row>
    <row r="532" spans="1:21" x14ac:dyDescent="0.25">
      <c r="A532" s="10">
        <v>44417</v>
      </c>
      <c r="B532" s="9" t="s">
        <v>21</v>
      </c>
      <c r="C532" s="9">
        <v>14.03333333333333</v>
      </c>
      <c r="D532" s="9">
        <v>69.333333333333329</v>
      </c>
      <c r="E532" s="9">
        <v>18.666666666666671</v>
      </c>
      <c r="F532" s="9">
        <v>12085</v>
      </c>
      <c r="G532" s="19"/>
      <c r="K532" s="13">
        <v>29012.514007312799</v>
      </c>
      <c r="M532" s="34">
        <v>28614.008199046901</v>
      </c>
      <c r="N532" s="5"/>
      <c r="O532" s="9"/>
      <c r="U532" s="13">
        <v>32755.283122038902</v>
      </c>
    </row>
    <row r="533" spans="1:21" x14ac:dyDescent="0.25">
      <c r="A533" s="10">
        <v>44418</v>
      </c>
      <c r="B533" s="9" t="s">
        <v>21</v>
      </c>
      <c r="C533" s="9">
        <v>17.399999999999999</v>
      </c>
      <c r="D533" s="9">
        <v>66.333333333333329</v>
      </c>
      <c r="E533" s="9">
        <v>19</v>
      </c>
      <c r="F533" s="9">
        <v>34885</v>
      </c>
      <c r="G533" s="19"/>
      <c r="K533" s="13">
        <v>31670.117809945401</v>
      </c>
      <c r="M533" s="34">
        <v>31072.285381336402</v>
      </c>
      <c r="N533" s="5"/>
      <c r="O533" s="9"/>
      <c r="U533" s="13">
        <v>34331.213533513597</v>
      </c>
    </row>
    <row r="534" spans="1:21" x14ac:dyDescent="0.25">
      <c r="A534" s="10">
        <v>44419</v>
      </c>
      <c r="B534" s="9" t="s">
        <v>21</v>
      </c>
      <c r="C534" s="9">
        <v>6.5333333333333341</v>
      </c>
      <c r="D534" s="9">
        <v>84</v>
      </c>
      <c r="E534" s="9">
        <v>17.100000000000001</v>
      </c>
      <c r="F534" s="9">
        <v>32443</v>
      </c>
      <c r="G534" s="19"/>
      <c r="K534" s="13">
        <v>33204.180122689897</v>
      </c>
      <c r="M534" s="34">
        <v>14050.5072908901</v>
      </c>
      <c r="N534" s="5"/>
      <c r="O534" s="9"/>
      <c r="U534" s="13">
        <v>35161.3366332144</v>
      </c>
    </row>
    <row r="535" spans="1:21" x14ac:dyDescent="0.25">
      <c r="A535" s="10">
        <v>44420</v>
      </c>
      <c r="B535" s="9" t="s">
        <v>21</v>
      </c>
      <c r="C535" s="9">
        <v>6.3666666666666663</v>
      </c>
      <c r="D535" s="9">
        <v>85.666666666666671</v>
      </c>
      <c r="E535" s="9">
        <v>16.666666666666671</v>
      </c>
      <c r="F535" s="9">
        <v>39982</v>
      </c>
      <c r="G535" s="19"/>
      <c r="K535" s="13">
        <v>26827.9767278816</v>
      </c>
      <c r="M535" s="34">
        <v>24272.362245035802</v>
      </c>
      <c r="N535" s="5"/>
      <c r="O535" s="9"/>
      <c r="U535" s="13">
        <v>30772.902769136101</v>
      </c>
    </row>
    <row r="536" spans="1:21" x14ac:dyDescent="0.25">
      <c r="A536" s="10">
        <v>44421</v>
      </c>
      <c r="B536" s="9" t="s">
        <v>21</v>
      </c>
      <c r="C536" s="9">
        <v>7.8</v>
      </c>
      <c r="D536" s="9">
        <v>89.333333333333329</v>
      </c>
      <c r="E536" s="9">
        <v>16.766666666666669</v>
      </c>
      <c r="F536" s="9">
        <v>33933</v>
      </c>
      <c r="G536" s="19"/>
      <c r="K536" s="13">
        <v>26405.782813770202</v>
      </c>
      <c r="M536" s="34">
        <v>35580.915293491897</v>
      </c>
      <c r="N536" s="5"/>
      <c r="O536" s="9"/>
      <c r="U536" s="13">
        <v>30301.052503359399</v>
      </c>
    </row>
    <row r="537" spans="1:21" x14ac:dyDescent="0.25">
      <c r="A537" s="10">
        <v>44422</v>
      </c>
      <c r="B537" s="9" t="s">
        <v>21</v>
      </c>
      <c r="C537" s="9">
        <v>6.6333333333333329</v>
      </c>
      <c r="D537" s="9">
        <v>82.833333333333329</v>
      </c>
      <c r="E537" s="9">
        <v>17.56666666666667</v>
      </c>
      <c r="F537" s="9">
        <v>31142</v>
      </c>
      <c r="G537" s="19"/>
      <c r="K537" s="13">
        <v>26888.156259711701</v>
      </c>
      <c r="M537" s="34">
        <v>33127.960661262601</v>
      </c>
      <c r="N537" s="5"/>
      <c r="O537" s="9"/>
      <c r="U537" s="13">
        <v>30419.984393048901</v>
      </c>
    </row>
    <row r="538" spans="1:21" x14ac:dyDescent="0.25">
      <c r="A538" s="10">
        <v>44423</v>
      </c>
      <c r="B538" s="9" t="s">
        <v>21</v>
      </c>
      <c r="C538" s="9">
        <v>6.9000000000000012</v>
      </c>
      <c r="D538" s="9">
        <v>86</v>
      </c>
      <c r="E538" s="9">
        <v>17.5</v>
      </c>
      <c r="F538" s="9">
        <v>13957</v>
      </c>
      <c r="G538" s="19"/>
      <c r="K538" s="13">
        <v>25929.734129057299</v>
      </c>
      <c r="M538" s="34">
        <v>28473.261445568802</v>
      </c>
      <c r="N538" s="5"/>
      <c r="O538" s="9"/>
      <c r="U538" s="13">
        <v>29583.933586515599</v>
      </c>
    </row>
    <row r="539" spans="1:21" x14ac:dyDescent="0.25">
      <c r="A539" s="10">
        <v>44424</v>
      </c>
      <c r="B539" s="9" t="s">
        <v>21</v>
      </c>
      <c r="C539" s="9">
        <v>14.7</v>
      </c>
      <c r="D539" s="9">
        <v>86.2</v>
      </c>
      <c r="E539" s="9">
        <v>17.333333333333329</v>
      </c>
      <c r="F539" s="9">
        <v>14471</v>
      </c>
      <c r="G539" s="19"/>
      <c r="K539" s="13">
        <v>25782.204070977801</v>
      </c>
      <c r="M539" s="34">
        <v>32234.163303065201</v>
      </c>
      <c r="N539" s="5"/>
      <c r="O539" s="9"/>
      <c r="U539" s="13">
        <v>29277.486191953802</v>
      </c>
    </row>
    <row r="540" spans="1:21" x14ac:dyDescent="0.25">
      <c r="A540" s="10">
        <v>44425</v>
      </c>
      <c r="B540" s="9" t="s">
        <v>21</v>
      </c>
      <c r="C540" s="9">
        <v>14.53333333333333</v>
      </c>
      <c r="D540" s="9">
        <v>74</v>
      </c>
      <c r="E540" s="9">
        <v>20.43333333333333</v>
      </c>
      <c r="F540" s="9">
        <v>37613</v>
      </c>
      <c r="G540" s="19"/>
      <c r="K540" s="13">
        <v>29872.192808567801</v>
      </c>
      <c r="M540" s="34">
        <v>29865.877535130301</v>
      </c>
      <c r="N540" s="5"/>
      <c r="O540" s="9"/>
      <c r="U540" s="13">
        <v>31761.636667910199</v>
      </c>
    </row>
    <row r="541" spans="1:21" x14ac:dyDescent="0.25">
      <c r="A541" s="10">
        <v>44426</v>
      </c>
      <c r="B541" s="9" t="s">
        <v>21</v>
      </c>
      <c r="C541" s="9">
        <v>15.53333333333333</v>
      </c>
      <c r="D541" s="9">
        <v>65.899999999999991</v>
      </c>
      <c r="E541" s="9">
        <v>21.86666666666666</v>
      </c>
      <c r="F541" s="9">
        <v>41714</v>
      </c>
      <c r="G541" s="19"/>
      <c r="K541" s="13">
        <v>29514.786992640598</v>
      </c>
      <c r="M541" s="34">
        <v>8257.5831208822092</v>
      </c>
      <c r="N541" s="5"/>
      <c r="O541" s="9"/>
      <c r="U541" s="13">
        <v>31308.540089736201</v>
      </c>
    </row>
    <row r="542" spans="1:21" x14ac:dyDescent="0.25">
      <c r="A542" s="10">
        <v>44427</v>
      </c>
      <c r="B542" s="9" t="s">
        <v>21</v>
      </c>
      <c r="C542" s="9">
        <v>16.266666666666669</v>
      </c>
      <c r="D542" s="9">
        <v>61</v>
      </c>
      <c r="E542" s="9">
        <v>20.466666666666669</v>
      </c>
      <c r="F542" s="9">
        <v>36315</v>
      </c>
      <c r="G542" s="19"/>
      <c r="K542" s="13">
        <v>29823.136881089398</v>
      </c>
      <c r="M542" s="34">
        <v>28202.077484699599</v>
      </c>
      <c r="N542" s="5"/>
      <c r="O542" s="9"/>
      <c r="U542" s="13">
        <v>31290.526270963699</v>
      </c>
    </row>
    <row r="543" spans="1:21" x14ac:dyDescent="0.25">
      <c r="A543" s="10">
        <v>44428</v>
      </c>
      <c r="B543" s="9" t="s">
        <v>21</v>
      </c>
      <c r="C543" s="9">
        <v>15.233333333333331</v>
      </c>
      <c r="D543" s="9">
        <v>57</v>
      </c>
      <c r="E543" s="9">
        <v>20.666666666666671</v>
      </c>
      <c r="F543" s="9">
        <v>33887</v>
      </c>
      <c r="G543" s="19"/>
      <c r="K543" s="13">
        <v>29993.126367797799</v>
      </c>
      <c r="M543" s="34">
        <v>6199.3938430450899</v>
      </c>
      <c r="N543" s="5"/>
      <c r="O543" s="9"/>
      <c r="U543" s="13">
        <v>31177.450215688699</v>
      </c>
    </row>
    <row r="544" spans="1:21" x14ac:dyDescent="0.25">
      <c r="A544" s="10">
        <v>44429</v>
      </c>
      <c r="B544" s="9" t="s">
        <v>21</v>
      </c>
      <c r="C544" s="9">
        <v>15.43333333333333</v>
      </c>
      <c r="D544" s="9">
        <v>61.666666666666657</v>
      </c>
      <c r="E544" s="9">
        <v>20.06666666666667</v>
      </c>
      <c r="F544" s="9">
        <v>28388</v>
      </c>
      <c r="G544" s="19"/>
      <c r="K544" s="13">
        <v>29176.774378678801</v>
      </c>
      <c r="M544" s="34">
        <v>27706.2988502058</v>
      </c>
      <c r="N544" s="5"/>
      <c r="O544" s="9"/>
      <c r="U544" s="13">
        <v>30410.005559098699</v>
      </c>
    </row>
    <row r="545" spans="1:21" x14ac:dyDescent="0.25">
      <c r="A545" s="10">
        <v>44430</v>
      </c>
      <c r="B545" s="9" t="s">
        <v>21</v>
      </c>
      <c r="C545" s="9">
        <v>11.9</v>
      </c>
      <c r="D545" s="9">
        <v>55.666666666666657</v>
      </c>
      <c r="E545" s="9">
        <v>21.333333333333329</v>
      </c>
      <c r="F545" s="9">
        <v>14404</v>
      </c>
      <c r="G545" s="19"/>
      <c r="K545" s="13">
        <v>29063.960658862601</v>
      </c>
      <c r="M545" s="34">
        <v>6095.2531981279099</v>
      </c>
      <c r="N545" s="5"/>
      <c r="O545" s="9"/>
      <c r="U545" s="13">
        <v>30103.429524279101</v>
      </c>
    </row>
    <row r="546" spans="1:21" x14ac:dyDescent="0.25">
      <c r="A546" s="10">
        <v>44431</v>
      </c>
      <c r="B546" s="9" t="s">
        <v>21</v>
      </c>
      <c r="C546" s="9">
        <v>16.033333333333331</v>
      </c>
      <c r="D546" s="9">
        <v>56</v>
      </c>
      <c r="E546" s="9">
        <v>21.733333333333331</v>
      </c>
      <c r="F546" s="9">
        <v>13103</v>
      </c>
      <c r="G546" s="19"/>
      <c r="K546" s="13">
        <v>26846.316543879901</v>
      </c>
      <c r="M546" s="34">
        <v>26984.275702498901</v>
      </c>
      <c r="N546" s="5"/>
      <c r="O546" s="9"/>
      <c r="U546" s="13">
        <v>28404.8067031633</v>
      </c>
    </row>
    <row r="547" spans="1:21" x14ac:dyDescent="0.25">
      <c r="A547" s="10">
        <v>44432</v>
      </c>
      <c r="B547" s="9" t="s">
        <v>21</v>
      </c>
      <c r="C547" s="9">
        <v>18.466666666666669</v>
      </c>
      <c r="D547" s="9">
        <v>54.666666666666657</v>
      </c>
      <c r="E547" s="9">
        <v>22.166666666666671</v>
      </c>
      <c r="F547" s="9">
        <v>30872</v>
      </c>
      <c r="G547" s="19"/>
      <c r="K547" s="13">
        <v>28975.848596956199</v>
      </c>
      <c r="M547" s="34">
        <v>13852.997182970101</v>
      </c>
      <c r="N547" s="5"/>
      <c r="O547" s="9"/>
      <c r="U547" s="13">
        <v>29572.151757762502</v>
      </c>
    </row>
    <row r="548" spans="1:21" x14ac:dyDescent="0.25">
      <c r="A548" s="10">
        <v>44433</v>
      </c>
      <c r="B548" s="9" t="s">
        <v>21</v>
      </c>
      <c r="C548" s="9">
        <v>20.93333333333333</v>
      </c>
      <c r="D548" s="9">
        <v>52.333333333333343</v>
      </c>
      <c r="E548" s="9">
        <v>23.333333333333329</v>
      </c>
      <c r="F548" s="9">
        <v>30671</v>
      </c>
      <c r="G548" s="19"/>
      <c r="K548" s="13">
        <v>30158.428896550799</v>
      </c>
      <c r="M548" s="34">
        <v>17176.307984667699</v>
      </c>
      <c r="N548" s="5"/>
      <c r="O548" s="9"/>
      <c r="U548" s="13">
        <v>30112.212102258101</v>
      </c>
    </row>
    <row r="549" spans="1:21" x14ac:dyDescent="0.25">
      <c r="A549" s="10">
        <v>44434</v>
      </c>
      <c r="B549" s="9" t="s">
        <v>21</v>
      </c>
      <c r="C549" s="9">
        <v>11.16666666666667</v>
      </c>
      <c r="D549" s="9">
        <v>56.333333333333343</v>
      </c>
      <c r="E549" s="9">
        <v>22.333333333333329</v>
      </c>
      <c r="F549" s="9">
        <v>31024</v>
      </c>
      <c r="G549" s="19"/>
      <c r="K549" s="13">
        <v>31374.2404311756</v>
      </c>
      <c r="M549" s="34">
        <v>9276.4362962909709</v>
      </c>
      <c r="N549" s="5"/>
      <c r="O549" s="9"/>
      <c r="U549" s="13">
        <v>30671.928157307098</v>
      </c>
    </row>
    <row r="550" spans="1:21" x14ac:dyDescent="0.25">
      <c r="A550" s="10">
        <v>44435</v>
      </c>
      <c r="B550" s="9" t="s">
        <v>21</v>
      </c>
      <c r="C550" s="9">
        <v>5</v>
      </c>
      <c r="D550" s="9">
        <v>83.2</v>
      </c>
      <c r="E550" s="9">
        <v>18.833333333333329</v>
      </c>
      <c r="F550" s="9">
        <v>27345</v>
      </c>
      <c r="G550" s="19"/>
      <c r="K550" s="13">
        <v>25635.3542725343</v>
      </c>
      <c r="M550" s="34">
        <v>16987.6332346581</v>
      </c>
      <c r="N550" s="5"/>
      <c r="O550" s="9"/>
      <c r="U550" s="13">
        <v>26639.679080951799</v>
      </c>
    </row>
    <row r="551" spans="1:21" x14ac:dyDescent="0.25">
      <c r="A551" s="10">
        <v>44436</v>
      </c>
      <c r="B551" s="9" t="s">
        <v>21</v>
      </c>
      <c r="C551" s="9">
        <v>5.8666666666666671</v>
      </c>
      <c r="D551" s="9">
        <v>88.333333333333329</v>
      </c>
      <c r="E551" s="9">
        <v>17.666666666666671</v>
      </c>
      <c r="F551" s="9">
        <v>24699</v>
      </c>
      <c r="G551" s="19"/>
      <c r="K551" s="13">
        <v>21933.9614534088</v>
      </c>
      <c r="M551" s="34">
        <v>20062.1489246567</v>
      </c>
      <c r="N551" s="5"/>
      <c r="O551" s="9"/>
      <c r="U551" s="13">
        <v>23950.164695269301</v>
      </c>
    </row>
    <row r="552" spans="1:21" x14ac:dyDescent="0.25">
      <c r="A552" s="10">
        <v>44437</v>
      </c>
      <c r="B552" s="9" t="s">
        <v>21</v>
      </c>
      <c r="C552" s="9">
        <v>3.3</v>
      </c>
      <c r="D552" s="9">
        <v>87.666666666666671</v>
      </c>
      <c r="E552" s="9">
        <v>18</v>
      </c>
      <c r="F552" s="9">
        <v>13210</v>
      </c>
      <c r="G552" s="19"/>
      <c r="K552" s="13">
        <v>22243.985856288102</v>
      </c>
      <c r="M552" s="34">
        <v>29120.727713718101</v>
      </c>
      <c r="N552" s="5"/>
      <c r="O552" s="9"/>
      <c r="U552" s="13">
        <v>23906.3768370777</v>
      </c>
    </row>
    <row r="553" spans="1:21" x14ac:dyDescent="0.25">
      <c r="A553" s="10">
        <v>44438</v>
      </c>
      <c r="B553" s="9" t="s">
        <v>21</v>
      </c>
      <c r="C553" s="9">
        <v>4.8999999999999986</v>
      </c>
      <c r="D553" s="9">
        <v>80.5</v>
      </c>
      <c r="E553" s="9">
        <v>18.100000000000001</v>
      </c>
      <c r="F553" s="9">
        <v>10466</v>
      </c>
      <c r="G553" s="19"/>
      <c r="K553" s="13">
        <v>20600.022036637802</v>
      </c>
      <c r="M553" s="34">
        <v>25903.0352817559</v>
      </c>
      <c r="N553" s="5"/>
      <c r="O553" s="9"/>
      <c r="U553" s="13">
        <v>22571.6081666588</v>
      </c>
    </row>
    <row r="554" spans="1:21" x14ac:dyDescent="0.25">
      <c r="A554" s="10">
        <v>44439</v>
      </c>
      <c r="B554" s="9" t="s">
        <v>21</v>
      </c>
      <c r="C554" s="9">
        <v>5.5</v>
      </c>
      <c r="D554" s="9">
        <v>84</v>
      </c>
      <c r="E554" s="9">
        <v>18</v>
      </c>
      <c r="F554" s="9">
        <v>24589</v>
      </c>
      <c r="G554" s="19"/>
      <c r="K554" s="13">
        <v>21342.992377819599</v>
      </c>
      <c r="M554" s="34">
        <v>32151.4890190896</v>
      </c>
      <c r="N554" s="5"/>
      <c r="O554" s="9"/>
      <c r="U554" s="13">
        <v>22811.395790225601</v>
      </c>
    </row>
    <row r="555" spans="1:21" x14ac:dyDescent="0.25">
      <c r="A555" s="10">
        <v>44440</v>
      </c>
      <c r="B555" s="9" t="s">
        <v>21</v>
      </c>
      <c r="C555" s="9">
        <v>7.666666666666667</v>
      </c>
      <c r="D555" s="9">
        <v>85.666666666666671</v>
      </c>
      <c r="E555" s="9">
        <v>17.899999999999999</v>
      </c>
      <c r="F555" s="9">
        <v>27345</v>
      </c>
      <c r="G555" s="19"/>
      <c r="K555" s="13">
        <v>21522.780850093299</v>
      </c>
      <c r="M555" s="34">
        <v>27741.564620023499</v>
      </c>
      <c r="N555" s="5"/>
      <c r="O555" s="9"/>
      <c r="U555" s="13">
        <v>22678.7424060704</v>
      </c>
    </row>
    <row r="556" spans="1:21" x14ac:dyDescent="0.25">
      <c r="A556" s="10">
        <v>44441</v>
      </c>
      <c r="B556" s="9" t="s">
        <v>21</v>
      </c>
      <c r="C556" s="9">
        <v>9.7333333333333325</v>
      </c>
      <c r="D556" s="9">
        <v>77.333333333333329</v>
      </c>
      <c r="E556" s="9">
        <v>18.666666666666671</v>
      </c>
      <c r="F556" s="9">
        <v>26280</v>
      </c>
      <c r="G556" s="19"/>
      <c r="K556" s="13">
        <v>22608.868725773398</v>
      </c>
      <c r="M556" s="34">
        <v>26198.879788935101</v>
      </c>
      <c r="N556" s="5"/>
      <c r="O556" s="9"/>
      <c r="P556" s="5"/>
      <c r="U556" s="13">
        <v>23143.966182404802</v>
      </c>
    </row>
    <row r="557" spans="1:21" x14ac:dyDescent="0.25">
      <c r="A557" s="10">
        <v>44442</v>
      </c>
      <c r="B557" s="9" t="s">
        <v>21</v>
      </c>
      <c r="C557" s="9">
        <v>11.733333333333331</v>
      </c>
      <c r="D557" s="9">
        <v>71.666666666666671</v>
      </c>
      <c r="E557" s="9">
        <v>20.666666666666671</v>
      </c>
      <c r="F557" s="9">
        <v>25565</v>
      </c>
      <c r="G557" s="19"/>
      <c r="K557" s="13">
        <v>23648.099171129899</v>
      </c>
      <c r="M557" s="34">
        <v>20941.997577531201</v>
      </c>
      <c r="N557" s="5"/>
      <c r="O557" s="9"/>
      <c r="P557" s="5"/>
      <c r="U557" s="13">
        <v>23577.959645333802</v>
      </c>
    </row>
    <row r="558" spans="1:21" x14ac:dyDescent="0.25">
      <c r="A558" s="10">
        <v>44443</v>
      </c>
      <c r="B558" s="9" t="s">
        <v>21</v>
      </c>
      <c r="C558" s="9">
        <v>8.2666666666666675</v>
      </c>
      <c r="D558" s="9">
        <v>81.600000000000009</v>
      </c>
      <c r="E558" s="9">
        <v>19.333333333333329</v>
      </c>
      <c r="F558" s="9">
        <v>21804</v>
      </c>
      <c r="G558" s="19"/>
      <c r="K558" s="13">
        <v>24659.331451469901</v>
      </c>
      <c r="M558" s="34">
        <v>18399.569418975901</v>
      </c>
      <c r="N558" s="5"/>
      <c r="O558" s="9"/>
      <c r="P558" s="5"/>
      <c r="U558" s="13">
        <v>23993.2683800329</v>
      </c>
    </row>
    <row r="559" spans="1:21" x14ac:dyDescent="0.25">
      <c r="A559" s="10">
        <v>44444</v>
      </c>
      <c r="B559" s="9" t="s">
        <v>21</v>
      </c>
      <c r="C559" s="9">
        <v>6.1333333333333329</v>
      </c>
      <c r="D559" s="9">
        <v>74.333333333333329</v>
      </c>
      <c r="E559" s="9">
        <v>20.333333333333329</v>
      </c>
      <c r="F559" s="9">
        <v>12915</v>
      </c>
      <c r="G559" s="19"/>
      <c r="K559" s="13">
        <v>22533.857325222099</v>
      </c>
      <c r="M559" s="34">
        <v>16130.720686425801</v>
      </c>
      <c r="N559" s="5"/>
      <c r="O559" s="9"/>
      <c r="P559" s="5"/>
      <c r="U559" s="13">
        <v>22337.454418720601</v>
      </c>
    </row>
    <row r="560" spans="1:21" x14ac:dyDescent="0.25">
      <c r="A560" s="10">
        <v>44445</v>
      </c>
      <c r="B560" s="9" t="s">
        <v>21</v>
      </c>
      <c r="C560" s="9">
        <v>4.7333333333333334</v>
      </c>
      <c r="D560" s="9">
        <v>79</v>
      </c>
      <c r="E560" s="9">
        <v>20.333333333333329</v>
      </c>
      <c r="F560" s="9">
        <v>9154</v>
      </c>
      <c r="G560" s="19"/>
      <c r="K560" s="13">
        <v>21175.438075727401</v>
      </c>
      <c r="M560" s="34">
        <v>22674.5331155288</v>
      </c>
      <c r="N560" s="5"/>
      <c r="O560" s="9"/>
      <c r="P560" s="5"/>
      <c r="U560" s="13">
        <v>21188.318033379401</v>
      </c>
    </row>
    <row r="561" spans="1:21" x14ac:dyDescent="0.25">
      <c r="A561" s="10">
        <v>44446</v>
      </c>
      <c r="B561" s="9" t="s">
        <v>21</v>
      </c>
      <c r="C561" s="9">
        <v>4.8000000000000007</v>
      </c>
      <c r="D561" s="9">
        <v>81</v>
      </c>
      <c r="E561" s="9">
        <v>19.666666666666671</v>
      </c>
      <c r="F561" s="9">
        <v>14304</v>
      </c>
      <c r="G561" s="19"/>
      <c r="K561" s="13">
        <v>20241.6014566261</v>
      </c>
      <c r="M561" s="34">
        <v>24627.230529799399</v>
      </c>
      <c r="N561" s="5"/>
      <c r="O561" s="9"/>
      <c r="P561" s="5"/>
      <c r="U561" s="13">
        <v>20319.8794874903</v>
      </c>
    </row>
    <row r="562" spans="1:21" x14ac:dyDescent="0.25">
      <c r="A562" s="10">
        <v>44447</v>
      </c>
      <c r="B562" s="9" t="s">
        <v>21</v>
      </c>
      <c r="C562" s="9">
        <v>8.7000000000000011</v>
      </c>
      <c r="D562" s="9">
        <v>73.666666666666671</v>
      </c>
      <c r="E562" s="9">
        <v>21.63333333333334</v>
      </c>
      <c r="F562" s="9">
        <v>13771</v>
      </c>
      <c r="G562" s="19"/>
      <c r="K562" s="13">
        <v>20157.643190860399</v>
      </c>
      <c r="M562" s="34">
        <v>27352.6995756863</v>
      </c>
      <c r="N562" s="5"/>
      <c r="O562" s="9"/>
      <c r="P562" s="5"/>
      <c r="U562" s="13">
        <v>20013.110496090001</v>
      </c>
    </row>
    <row r="563" spans="1:21" x14ac:dyDescent="0.25">
      <c r="A563" s="10">
        <v>44448</v>
      </c>
      <c r="B563" s="9" t="s">
        <v>21</v>
      </c>
      <c r="C563" s="9">
        <v>9.8666666666666671</v>
      </c>
      <c r="D563" s="9">
        <v>81.5</v>
      </c>
      <c r="E563" s="9">
        <v>21.666666666666671</v>
      </c>
      <c r="F563" s="9">
        <v>30891</v>
      </c>
      <c r="G563" s="19"/>
      <c r="K563" s="13">
        <v>22295.062550124501</v>
      </c>
      <c r="M563" s="34">
        <v>26975.989491360298</v>
      </c>
      <c r="N563" s="5"/>
      <c r="O563" s="9"/>
      <c r="P563" s="5"/>
      <c r="U563" s="13">
        <v>21173.687161556001</v>
      </c>
    </row>
    <row r="564" spans="1:21" x14ac:dyDescent="0.25">
      <c r="A564" s="10">
        <v>44449</v>
      </c>
      <c r="B564" s="9" t="s">
        <v>21</v>
      </c>
      <c r="C564" s="9">
        <v>11.7</v>
      </c>
      <c r="D564" s="9">
        <v>82</v>
      </c>
      <c r="E564" s="9">
        <v>21.666666666666671</v>
      </c>
      <c r="F564" s="9">
        <v>15951</v>
      </c>
      <c r="G564" s="19"/>
      <c r="K564" s="13">
        <v>22862.928030411498</v>
      </c>
      <c r="M564" s="34">
        <v>17238.316302808202</v>
      </c>
      <c r="N564" s="5"/>
      <c r="O564" s="9"/>
      <c r="P564" s="5"/>
      <c r="U564" s="13">
        <v>21298.682656170899</v>
      </c>
    </row>
    <row r="565" spans="1:21" x14ac:dyDescent="0.25">
      <c r="A565" s="10">
        <v>44450</v>
      </c>
      <c r="B565" s="9" t="s">
        <v>21</v>
      </c>
      <c r="C565" s="9">
        <v>11.266666666666669</v>
      </c>
      <c r="D565" s="9">
        <v>73.666666666666671</v>
      </c>
      <c r="E565" s="9">
        <v>21.43333333333333</v>
      </c>
      <c r="F565" s="9">
        <v>14314</v>
      </c>
      <c r="G565" s="19"/>
      <c r="K565" s="13">
        <v>23824.197044115699</v>
      </c>
      <c r="M565" s="34">
        <v>19222.7374807331</v>
      </c>
      <c r="N565" s="5"/>
      <c r="O565" s="9"/>
      <c r="P565" s="5"/>
      <c r="U565" s="13">
        <v>21684.229100663099</v>
      </c>
    </row>
    <row r="566" spans="1:21" x14ac:dyDescent="0.25">
      <c r="A566" s="10">
        <v>44451</v>
      </c>
      <c r="B566" s="9" t="s">
        <v>21</v>
      </c>
      <c r="C566" s="9">
        <v>7.6333333333333329</v>
      </c>
      <c r="D566" s="9">
        <v>77.333333333333329</v>
      </c>
      <c r="E566" s="9">
        <v>21.333333333333329</v>
      </c>
      <c r="F566" s="9">
        <v>10615</v>
      </c>
      <c r="G566" s="19"/>
      <c r="K566" s="13">
        <v>23478.931621021198</v>
      </c>
      <c r="M566" s="34">
        <v>14915.309930183599</v>
      </c>
      <c r="N566" s="5"/>
      <c r="O566" s="9"/>
      <c r="P566" s="5"/>
      <c r="U566" s="13">
        <v>21208.218393471401</v>
      </c>
    </row>
    <row r="567" spans="1:21" x14ac:dyDescent="0.25">
      <c r="A567" s="10">
        <v>44452</v>
      </c>
      <c r="B567" s="9" t="s">
        <v>21</v>
      </c>
      <c r="C567" s="9">
        <v>12.06666666666667</v>
      </c>
      <c r="D567" s="9">
        <v>67.666666666666671</v>
      </c>
      <c r="E567" s="9">
        <v>24.06666666666667</v>
      </c>
      <c r="F567" s="9">
        <v>6645</v>
      </c>
      <c r="G567" s="19"/>
      <c r="K567" s="13">
        <v>21278.656813335801</v>
      </c>
      <c r="M567" s="34">
        <v>18368.038981711899</v>
      </c>
      <c r="N567" s="5"/>
      <c r="O567" s="9"/>
      <c r="P567" s="5"/>
      <c r="U567" s="13">
        <v>19509.152147686498</v>
      </c>
    </row>
    <row r="568" spans="1:21" x14ac:dyDescent="0.25">
      <c r="A568" s="10">
        <v>44453</v>
      </c>
      <c r="B568" s="9" t="s">
        <v>21</v>
      </c>
      <c r="C568" s="9">
        <v>9.7999999999999989</v>
      </c>
      <c r="D568" s="9">
        <v>59.666666666666657</v>
      </c>
      <c r="E568" s="9">
        <v>24.233333333333331</v>
      </c>
      <c r="F568" s="9">
        <v>13406</v>
      </c>
      <c r="G568" s="19"/>
      <c r="K568" s="13">
        <v>23765.863612377299</v>
      </c>
      <c r="M568" s="34">
        <v>22243.177201252402</v>
      </c>
      <c r="N568" s="5"/>
      <c r="O568" s="9"/>
      <c r="P568" s="5"/>
      <c r="U568" s="13">
        <v>20905.2892983893</v>
      </c>
    </row>
    <row r="569" spans="1:21" x14ac:dyDescent="0.25">
      <c r="A569" s="10">
        <v>44454</v>
      </c>
      <c r="B569" s="9" t="s">
        <v>21</v>
      </c>
      <c r="C569" s="9">
        <v>6.5</v>
      </c>
      <c r="D569" s="9">
        <v>80.666666666666671</v>
      </c>
      <c r="E569" s="9">
        <v>21</v>
      </c>
      <c r="F569" s="9">
        <v>14780</v>
      </c>
      <c r="G569" s="19"/>
      <c r="K569" s="13">
        <v>22365.931580225799</v>
      </c>
      <c r="M569" s="34">
        <v>11963.5336132129</v>
      </c>
      <c r="N569" s="5"/>
      <c r="O569" s="9"/>
      <c r="P569" s="5"/>
      <c r="U569" s="13">
        <v>19737.3231638412</v>
      </c>
    </row>
    <row r="570" spans="1:21" x14ac:dyDescent="0.25">
      <c r="A570" s="10">
        <v>44455</v>
      </c>
      <c r="B570" s="9" t="s">
        <v>21</v>
      </c>
      <c r="C570" s="9">
        <v>5.5</v>
      </c>
      <c r="D570" s="9">
        <v>88</v>
      </c>
      <c r="E570" s="9">
        <v>19.666666666666671</v>
      </c>
      <c r="F570" s="9">
        <v>34407</v>
      </c>
      <c r="G570" s="19"/>
      <c r="K570" s="13">
        <v>20363.272449212</v>
      </c>
      <c r="M570" s="34">
        <v>21712.330267612098</v>
      </c>
      <c r="N570" s="5"/>
      <c r="O570" s="9"/>
      <c r="P570" s="5"/>
      <c r="U570" s="13">
        <v>18173.614824803899</v>
      </c>
    </row>
    <row r="571" spans="1:21" x14ac:dyDescent="0.25">
      <c r="A571" s="10">
        <v>44456</v>
      </c>
      <c r="B571" s="9" t="s">
        <v>21</v>
      </c>
      <c r="C571" s="9">
        <v>6.2666666666666666</v>
      </c>
      <c r="D571" s="9">
        <v>86</v>
      </c>
      <c r="E571" s="9">
        <v>19.333333333333329</v>
      </c>
      <c r="F571" s="9">
        <v>11202</v>
      </c>
      <c r="G571" s="19"/>
      <c r="K571" s="13">
        <v>19700.163919274499</v>
      </c>
      <c r="M571" s="34">
        <v>23350.3736531549</v>
      </c>
      <c r="N571" s="5"/>
      <c r="O571" s="9"/>
      <c r="P571" s="5"/>
      <c r="U571" s="13">
        <v>17495.724702002099</v>
      </c>
    </row>
    <row r="572" spans="1:21" x14ac:dyDescent="0.25">
      <c r="A572" s="10">
        <v>44457</v>
      </c>
      <c r="B572" s="9" t="s">
        <v>21</v>
      </c>
      <c r="C572" s="9">
        <v>6.666666666666667</v>
      </c>
      <c r="D572" s="9">
        <v>84.666666666666671</v>
      </c>
      <c r="E572" s="9">
        <v>20.43333333333333</v>
      </c>
      <c r="F572" s="9">
        <v>150106</v>
      </c>
      <c r="G572" s="19"/>
      <c r="K572" s="13">
        <v>20070.700353597898</v>
      </c>
      <c r="M572" s="34">
        <v>25117.960677723098</v>
      </c>
      <c r="N572" s="5"/>
      <c r="O572" s="9"/>
      <c r="P572" s="5"/>
      <c r="U572" s="13">
        <v>17501.575443498099</v>
      </c>
    </row>
    <row r="573" spans="1:21" x14ac:dyDescent="0.25">
      <c r="A573" s="10">
        <v>44458</v>
      </c>
      <c r="B573" s="9" t="s">
        <v>21</v>
      </c>
      <c r="C573" s="9">
        <v>6.8999999999999986</v>
      </c>
      <c r="D573" s="9">
        <v>79</v>
      </c>
      <c r="E573" s="9">
        <v>21</v>
      </c>
      <c r="F573" s="9">
        <v>9458</v>
      </c>
      <c r="G573" s="19"/>
      <c r="K573" s="13">
        <v>20231.866120839801</v>
      </c>
      <c r="M573" s="34">
        <v>23110.781665722701</v>
      </c>
      <c r="N573" s="5"/>
      <c r="O573" s="9"/>
      <c r="P573" s="5"/>
      <c r="U573" s="13">
        <v>17371.135213393402</v>
      </c>
    </row>
    <row r="574" spans="1:21" x14ac:dyDescent="0.25">
      <c r="A574" s="10">
        <v>44459</v>
      </c>
      <c r="B574" s="9" t="s">
        <v>21</v>
      </c>
      <c r="C574" s="9">
        <v>8.8666666666666671</v>
      </c>
      <c r="D574" s="9">
        <v>73.333333333333329</v>
      </c>
      <c r="E574" s="9">
        <v>22.966666666666669</v>
      </c>
      <c r="F574" s="9">
        <v>7884</v>
      </c>
      <c r="G574" s="19"/>
      <c r="K574" s="13">
        <v>20299.6999971804</v>
      </c>
      <c r="M574" s="34">
        <v>22573.424490702699</v>
      </c>
      <c r="N574" s="5"/>
      <c r="O574" s="9"/>
      <c r="P574" s="5"/>
      <c r="U574" s="13">
        <v>17181.067797048101</v>
      </c>
    </row>
    <row r="575" spans="1:21" x14ac:dyDescent="0.25">
      <c r="A575" s="10">
        <v>44460</v>
      </c>
      <c r="B575" s="9" t="s">
        <v>21</v>
      </c>
      <c r="C575" s="9">
        <v>10.56666666666667</v>
      </c>
      <c r="D575" s="9">
        <v>73.5</v>
      </c>
      <c r="E575" s="9">
        <v>22</v>
      </c>
      <c r="F575" s="9">
        <v>-573</v>
      </c>
      <c r="G575" s="19"/>
      <c r="K575" s="13">
        <v>21386.539616435999</v>
      </c>
      <c r="M575" s="34">
        <v>22163.560538596401</v>
      </c>
      <c r="N575" s="5"/>
      <c r="O575" s="9"/>
      <c r="P575" s="5"/>
      <c r="U575" s="13">
        <v>17664.874402791698</v>
      </c>
    </row>
    <row r="576" spans="1:21" x14ac:dyDescent="0.25">
      <c r="A576" s="10">
        <v>44461</v>
      </c>
      <c r="B576" s="9" t="s">
        <v>21</v>
      </c>
      <c r="C576" s="9">
        <v>4.0666666666666673</v>
      </c>
      <c r="D576" s="9">
        <v>76.766666666666666</v>
      </c>
      <c r="E576" s="9">
        <v>16.366666666666671</v>
      </c>
      <c r="F576" s="9">
        <v>36473</v>
      </c>
      <c r="G576" s="19"/>
      <c r="K576" s="13">
        <v>22323.864724133498</v>
      </c>
      <c r="M576" s="34">
        <v>18220.773383431599</v>
      </c>
      <c r="N576" s="5"/>
      <c r="O576" s="9"/>
      <c r="P576" s="5"/>
      <c r="U576" s="13">
        <v>18051.837886239999</v>
      </c>
    </row>
    <row r="577" spans="1:21" x14ac:dyDescent="0.25">
      <c r="A577" s="10">
        <v>44462</v>
      </c>
      <c r="B577" s="9" t="s">
        <v>21</v>
      </c>
      <c r="C577" s="9">
        <v>5</v>
      </c>
      <c r="D577" s="9">
        <v>69</v>
      </c>
      <c r="E577" s="9">
        <v>16</v>
      </c>
      <c r="F577" s="9">
        <v>24611</v>
      </c>
      <c r="G577" s="19"/>
      <c r="K577" s="13">
        <v>18454.2201987015</v>
      </c>
      <c r="M577" s="34">
        <v>16987.582220947199</v>
      </c>
      <c r="N577" s="5"/>
      <c r="O577" s="9"/>
      <c r="P577" s="5"/>
      <c r="U577" s="13">
        <v>15272.4771480337</v>
      </c>
    </row>
    <row r="578" spans="1:21" x14ac:dyDescent="0.25">
      <c r="A578" s="10">
        <v>44463</v>
      </c>
      <c r="B578" s="9" t="s">
        <v>21</v>
      </c>
      <c r="C578" s="9">
        <v>7.3666666666666671</v>
      </c>
      <c r="D578" s="9">
        <v>78</v>
      </c>
      <c r="E578" s="9">
        <v>17.333333333333329</v>
      </c>
      <c r="F578" s="9">
        <v>19438</v>
      </c>
      <c r="G578" s="19"/>
      <c r="K578" s="13">
        <v>18943.643754659101</v>
      </c>
      <c r="M578" s="34">
        <v>27799.834235724</v>
      </c>
      <c r="N578" s="5"/>
      <c r="O578" s="9"/>
      <c r="P578" s="5"/>
      <c r="U578" s="13">
        <v>15369.161252929</v>
      </c>
    </row>
    <row r="579" spans="1:21" x14ac:dyDescent="0.25">
      <c r="A579" s="10">
        <v>44464</v>
      </c>
      <c r="B579" s="9" t="s">
        <v>21</v>
      </c>
      <c r="C579" s="9">
        <v>7.0333333333333341</v>
      </c>
      <c r="D579" s="9">
        <v>81</v>
      </c>
      <c r="E579" s="9">
        <v>18.666666666666671</v>
      </c>
      <c r="F579" s="9">
        <v>15688</v>
      </c>
      <c r="G579" s="19"/>
      <c r="K579" s="13">
        <v>20280.415706706099</v>
      </c>
      <c r="M579" s="34">
        <v>25638.360811999199</v>
      </c>
      <c r="N579" s="5"/>
      <c r="O579" s="9"/>
      <c r="P579" s="5"/>
      <c r="U579" s="13">
        <v>16026.2802182982</v>
      </c>
    </row>
    <row r="580" spans="1:21" x14ac:dyDescent="0.25">
      <c r="A580" s="10">
        <v>44465</v>
      </c>
      <c r="B580" s="9" t="s">
        <v>21</v>
      </c>
      <c r="C580" s="9">
        <v>6.2333333333333334</v>
      </c>
      <c r="D580" s="9">
        <v>69.86666666666666</v>
      </c>
      <c r="E580" s="9">
        <v>20.533333333333331</v>
      </c>
      <c r="F580" s="9">
        <v>8668</v>
      </c>
      <c r="G580" s="19"/>
      <c r="K580" s="13">
        <v>20034.642592702501</v>
      </c>
      <c r="M580" s="34">
        <v>20158.744514351602</v>
      </c>
      <c r="N580" s="5"/>
      <c r="O580" s="9"/>
      <c r="P580" s="5"/>
      <c r="U580" s="13">
        <v>15642.810916014399</v>
      </c>
    </row>
    <row r="581" spans="1:21" x14ac:dyDescent="0.25">
      <c r="A581" s="10">
        <v>44466</v>
      </c>
      <c r="B581" s="9" t="s">
        <v>21</v>
      </c>
      <c r="C581" s="9">
        <v>11.8</v>
      </c>
      <c r="D581" s="9">
        <v>68.666666666666671</v>
      </c>
      <c r="E581" s="9">
        <v>21.56666666666667</v>
      </c>
      <c r="F581" s="9">
        <v>14423</v>
      </c>
      <c r="G581" s="19"/>
      <c r="H581" s="5" t="s">
        <v>26</v>
      </c>
      <c r="I581" s="5" t="s">
        <v>27</v>
      </c>
      <c r="K581" s="13">
        <v>19515.956994018201</v>
      </c>
      <c r="M581" s="34">
        <v>22268.801510801699</v>
      </c>
      <c r="N581" s="5"/>
      <c r="O581" s="9"/>
      <c r="P581" s="5"/>
      <c r="U581" s="13">
        <v>15082.124303332601</v>
      </c>
    </row>
    <row r="582" spans="1:21" x14ac:dyDescent="0.25">
      <c r="A582" s="10">
        <v>44467</v>
      </c>
      <c r="B582" s="9" t="s">
        <v>21</v>
      </c>
      <c r="C582" s="9">
        <v>12.233333333333331</v>
      </c>
      <c r="D582" s="9">
        <v>59</v>
      </c>
      <c r="E582" s="9">
        <v>22.43333333333333</v>
      </c>
      <c r="F582" s="9">
        <v>15395</v>
      </c>
      <c r="G582" s="19"/>
      <c r="H582" s="13">
        <v>4.8522998111873896</v>
      </c>
      <c r="I582" s="13">
        <v>9.6327688494445205</v>
      </c>
      <c r="K582" s="13">
        <v>22753.7327795167</v>
      </c>
      <c r="M582" s="34">
        <v>23347.367071650999</v>
      </c>
      <c r="N582" s="5"/>
      <c r="O582" s="9"/>
      <c r="P582" s="5"/>
      <c r="U582" s="13">
        <v>16997.425997872499</v>
      </c>
    </row>
    <row r="583" spans="1:21" x14ac:dyDescent="0.25">
      <c r="A583" s="10">
        <v>44468</v>
      </c>
      <c r="B583" s="9" t="s">
        <v>21</v>
      </c>
      <c r="C583" s="9">
        <v>6.4333333333333336</v>
      </c>
      <c r="D583" s="9">
        <v>74.666666666666671</v>
      </c>
      <c r="E583" s="9">
        <v>20.6</v>
      </c>
      <c r="F583" s="9">
        <v>17756</v>
      </c>
      <c r="G583" s="19"/>
      <c r="H583" s="13">
        <v>4.83821497804289</v>
      </c>
      <c r="I583" s="13">
        <v>10.732982779228999</v>
      </c>
      <c r="K583" s="13">
        <v>22973.3114101008</v>
      </c>
      <c r="M583" s="34">
        <v>11196.0661240114</v>
      </c>
      <c r="N583" s="5"/>
      <c r="P583" s="5"/>
      <c r="U583" s="13">
        <v>16926.8516029196</v>
      </c>
    </row>
    <row r="584" spans="1:21" x14ac:dyDescent="0.25">
      <c r="A584" s="10">
        <v>44469</v>
      </c>
      <c r="B584" s="9" t="s">
        <v>21</v>
      </c>
      <c r="C584" s="9">
        <v>5.0666666666666664</v>
      </c>
      <c r="D584" s="9">
        <v>80.666666666666671</v>
      </c>
      <c r="E584" s="9">
        <v>19.666666666666671</v>
      </c>
      <c r="F584" s="9">
        <v>27527</v>
      </c>
      <c r="G584" s="5" t="s">
        <v>59</v>
      </c>
      <c r="H584" s="13">
        <v>4.41116380811446</v>
      </c>
      <c r="I584" s="13">
        <v>10.511512636760999</v>
      </c>
      <c r="K584" s="13">
        <v>19511.1560453573</v>
      </c>
      <c r="M584" s="34">
        <v>19062.957563352498</v>
      </c>
      <c r="T584" s="8">
        <f>A584</f>
        <v>44469</v>
      </c>
      <c r="U584" s="13">
        <v>14435.930183735099</v>
      </c>
    </row>
    <row r="585" spans="1:21" x14ac:dyDescent="0.25">
      <c r="A585" s="14">
        <v>44470</v>
      </c>
      <c r="C585" s="13">
        <v>7.2425343303159604</v>
      </c>
      <c r="F585" s="41">
        <v>18578</v>
      </c>
      <c r="G585" s="43">
        <v>10.93333333333333</v>
      </c>
      <c r="H585" s="13">
        <v>5.4445788646630904</v>
      </c>
      <c r="I585" s="13">
        <v>11.5661516834991</v>
      </c>
      <c r="U585" s="13">
        <v>13669.795835500399</v>
      </c>
    </row>
    <row r="586" spans="1:21" x14ac:dyDescent="0.25">
      <c r="A586" s="14">
        <v>44471</v>
      </c>
      <c r="C586" s="13">
        <v>7.7855988786359198</v>
      </c>
      <c r="F586" s="41">
        <v>13466</v>
      </c>
      <c r="G586" s="43">
        <v>19.033333333333331</v>
      </c>
      <c r="H586" s="13">
        <v>5.83381674211107</v>
      </c>
      <c r="I586" s="13">
        <v>11.962240702219299</v>
      </c>
      <c r="N586" s="5"/>
      <c r="P586" s="5"/>
      <c r="U586" s="13">
        <v>15088.112722297899</v>
      </c>
    </row>
    <row r="587" spans="1:21" x14ac:dyDescent="0.25">
      <c r="A587" s="14">
        <v>44472</v>
      </c>
      <c r="C587" s="13">
        <v>7.4613382224377398</v>
      </c>
      <c r="F587" s="41">
        <v>9004</v>
      </c>
      <c r="G587" s="43">
        <v>4.5666666666666664</v>
      </c>
      <c r="H587" s="13">
        <v>4.6249231851926504</v>
      </c>
      <c r="I587" s="13">
        <v>10.764235328628899</v>
      </c>
      <c r="N587" s="5"/>
      <c r="P587" s="5"/>
      <c r="U587" s="13">
        <v>14759.739228456399</v>
      </c>
    </row>
    <row r="588" spans="1:21" x14ac:dyDescent="0.25">
      <c r="A588" s="14">
        <v>44473</v>
      </c>
      <c r="C588" s="13">
        <v>8.5053652740810701</v>
      </c>
      <c r="F588" s="41">
        <v>10425</v>
      </c>
      <c r="G588" s="43">
        <v>2.8666666666666671</v>
      </c>
      <c r="H588" s="13">
        <v>4.6242326063537202</v>
      </c>
      <c r="I588" s="13">
        <v>10.7791020892203</v>
      </c>
      <c r="M588" s="16" t="s">
        <v>37</v>
      </c>
      <c r="N588" s="5"/>
      <c r="P588" s="5"/>
      <c r="U588" s="13">
        <v>14552.139143918401</v>
      </c>
    </row>
    <row r="589" spans="1:21" x14ac:dyDescent="0.25">
      <c r="A589" s="14">
        <v>44474</v>
      </c>
      <c r="C589" s="13">
        <v>8.8980287221651597</v>
      </c>
      <c r="F589" s="41">
        <v>20528</v>
      </c>
      <c r="G589" s="43">
        <v>7.7666666666666657</v>
      </c>
      <c r="H589" s="13">
        <v>5.7036551113190699</v>
      </c>
      <c r="I589" s="13">
        <v>11.882783180745101</v>
      </c>
      <c r="M589" s="16" t="s">
        <v>28</v>
      </c>
      <c r="U589" s="13">
        <v>13424.543985585</v>
      </c>
    </row>
    <row r="590" spans="1:21" x14ac:dyDescent="0.25">
      <c r="A590" s="14">
        <v>44475</v>
      </c>
      <c r="C590" s="13">
        <v>7.6945792569107798</v>
      </c>
      <c r="F590" s="41">
        <v>17893</v>
      </c>
      <c r="G590" s="43">
        <v>11.83333333333333</v>
      </c>
      <c r="H590" s="13">
        <v>5.1571113975531002</v>
      </c>
      <c r="I590" s="13">
        <v>11.3679912726226</v>
      </c>
      <c r="M590" s="16" t="s">
        <v>29</v>
      </c>
      <c r="U590" s="13">
        <v>12676.6460139843</v>
      </c>
    </row>
    <row r="591" spans="1:21" x14ac:dyDescent="0.25">
      <c r="A591" s="14">
        <v>44476</v>
      </c>
      <c r="C591" s="13">
        <v>7.7016673477869899</v>
      </c>
      <c r="F591" s="41">
        <v>15591</v>
      </c>
      <c r="G591" s="43">
        <v>11.733333333333331</v>
      </c>
      <c r="H591" s="13">
        <v>4.2966905049526503</v>
      </c>
      <c r="I591" s="13">
        <v>10.5342791811007</v>
      </c>
      <c r="M591" s="16" t="s">
        <v>30</v>
      </c>
      <c r="U591" s="13">
        <v>13325.861240951001</v>
      </c>
    </row>
    <row r="592" spans="1:21" x14ac:dyDescent="0.25">
      <c r="A592" s="14">
        <v>44477</v>
      </c>
      <c r="C592" s="13">
        <v>8.7932191460320901</v>
      </c>
      <c r="F592" s="41">
        <v>18172</v>
      </c>
      <c r="G592" s="43">
        <v>7.7666666666666657</v>
      </c>
      <c r="H592" s="13">
        <v>5.2103377367741501</v>
      </c>
      <c r="I592" s="13">
        <v>11.470890513101301</v>
      </c>
      <c r="M592" s="16" t="s">
        <v>31</v>
      </c>
      <c r="U592" s="13">
        <v>11920.466711692899</v>
      </c>
    </row>
    <row r="593" spans="1:21" x14ac:dyDescent="0.25">
      <c r="A593" s="14">
        <v>44478</v>
      </c>
      <c r="C593" s="13">
        <v>8.2625513350878297</v>
      </c>
      <c r="F593" s="41">
        <v>16451</v>
      </c>
      <c r="G593" s="43">
        <v>14</v>
      </c>
      <c r="H593" s="13">
        <v>5.6475918776157199</v>
      </c>
      <c r="I593" s="13">
        <v>11.9359357526533</v>
      </c>
      <c r="M593" s="16" t="s">
        <v>32</v>
      </c>
      <c r="U593" s="13">
        <v>11990.9491520958</v>
      </c>
    </row>
    <row r="594" spans="1:21" x14ac:dyDescent="0.25">
      <c r="A594" s="14">
        <v>44479</v>
      </c>
      <c r="C594" s="13">
        <v>7.4154848430267002</v>
      </c>
      <c r="F594" s="41">
        <v>8639</v>
      </c>
      <c r="G594" s="43">
        <v>5.5</v>
      </c>
      <c r="H594" s="13">
        <v>4.5243857555069704</v>
      </c>
      <c r="I594" s="13">
        <v>10.840487728191301</v>
      </c>
      <c r="M594" s="16" t="s">
        <v>33</v>
      </c>
      <c r="U594" s="13">
        <v>11243.297788772799</v>
      </c>
    </row>
    <row r="595" spans="1:21" x14ac:dyDescent="0.25">
      <c r="A595" s="14">
        <v>44480</v>
      </c>
      <c r="C595" s="13">
        <v>8.3406141249377299</v>
      </c>
      <c r="F595" s="41">
        <v>6918</v>
      </c>
      <c r="G595" s="43">
        <v>3.1</v>
      </c>
      <c r="H595" s="13">
        <v>4.5672578135024997</v>
      </c>
      <c r="I595" s="13">
        <v>10.905422098404999</v>
      </c>
      <c r="M595" s="16" t="s">
        <v>34</v>
      </c>
      <c r="U595" s="13">
        <v>10942.5601248537</v>
      </c>
    </row>
    <row r="596" spans="1:21" x14ac:dyDescent="0.25">
      <c r="A596" s="14">
        <v>44481</v>
      </c>
      <c r="C596" s="13">
        <v>8.7917638151345194</v>
      </c>
      <c r="F596" s="41">
        <v>7359</v>
      </c>
      <c r="G596" s="43">
        <v>5.1000000000000014</v>
      </c>
      <c r="H596" s="13">
        <v>5.6457566926950404</v>
      </c>
      <c r="I596" s="13">
        <v>12.008052546316501</v>
      </c>
      <c r="M596" s="16" t="s">
        <v>35</v>
      </c>
      <c r="U596" s="13">
        <v>10776.0578759664</v>
      </c>
    </row>
    <row r="597" spans="1:21" x14ac:dyDescent="0.25">
      <c r="A597" s="14">
        <v>44482</v>
      </c>
      <c r="C597" s="13">
        <v>7.6824367418491297</v>
      </c>
      <c r="F597" s="41">
        <v>7852</v>
      </c>
      <c r="G597" s="43">
        <v>11.133333333333329</v>
      </c>
      <c r="H597" s="13">
        <v>5.1011577768487504</v>
      </c>
      <c r="I597" s="13">
        <v>11.492259164521601</v>
      </c>
      <c r="M597" s="16" t="s">
        <v>36</v>
      </c>
      <c r="U597" s="13">
        <v>10547.899437648901</v>
      </c>
    </row>
    <row r="598" spans="1:21" x14ac:dyDescent="0.25">
      <c r="A598" s="14">
        <v>44483</v>
      </c>
      <c r="C598" s="13">
        <v>7.7363399559537704</v>
      </c>
      <c r="F598" s="41">
        <v>14288</v>
      </c>
      <c r="G598" s="43">
        <v>9.4333333333333336</v>
      </c>
      <c r="H598" s="13">
        <v>4.2468036681078001</v>
      </c>
      <c r="I598" s="13">
        <v>10.6622843189772</v>
      </c>
      <c r="U598" s="13">
        <v>11945.487073743499</v>
      </c>
    </row>
    <row r="599" spans="1:21" x14ac:dyDescent="0.25">
      <c r="A599" s="14">
        <v>44484</v>
      </c>
      <c r="C599" s="13">
        <v>8.8269046195057701</v>
      </c>
      <c r="F599" s="41">
        <v>15239</v>
      </c>
      <c r="G599" s="43">
        <v>7.833333333333333</v>
      </c>
      <c r="H599" s="13">
        <v>5.1484346458177797</v>
      </c>
      <c r="I599" s="13">
        <v>11.585619740834501</v>
      </c>
      <c r="U599" s="13">
        <v>11752.3651795313</v>
      </c>
    </row>
    <row r="600" spans="1:21" x14ac:dyDescent="0.25">
      <c r="A600" s="14">
        <v>44485</v>
      </c>
      <c r="C600" s="13">
        <v>8.2967084706851804</v>
      </c>
      <c r="F600" s="41">
        <v>11250</v>
      </c>
      <c r="G600" s="43">
        <v>7.9333333333333327</v>
      </c>
      <c r="H600" s="13">
        <v>5.57794407446716</v>
      </c>
      <c r="I600" s="13">
        <v>12.0420350711955</v>
      </c>
      <c r="U600" s="13">
        <v>11222.1939068499</v>
      </c>
    </row>
    <row r="601" spans="1:21" x14ac:dyDescent="0.25">
      <c r="A601" s="14">
        <v>44486</v>
      </c>
      <c r="C601" s="13">
        <v>7.4545439935424804</v>
      </c>
      <c r="F601" s="41">
        <v>5738</v>
      </c>
      <c r="G601" s="43">
        <v>4.3</v>
      </c>
      <c r="H601" s="13">
        <v>4.4672112136358102</v>
      </c>
      <c r="I601" s="13">
        <v>10.9583987661479</v>
      </c>
      <c r="U601" s="13">
        <v>10721.101750960301</v>
      </c>
    </row>
    <row r="602" spans="1:21" x14ac:dyDescent="0.25">
      <c r="A602" s="14">
        <v>44487</v>
      </c>
      <c r="C602" s="13">
        <v>8.3670271933261198</v>
      </c>
      <c r="F602" s="41">
        <v>7446</v>
      </c>
      <c r="G602" s="43">
        <v>4</v>
      </c>
      <c r="H602" s="13">
        <v>4.5124040140508797</v>
      </c>
      <c r="I602" s="13">
        <v>11.0252023381148</v>
      </c>
      <c r="U602" s="13">
        <v>9816.4593236617493</v>
      </c>
    </row>
    <row r="603" spans="1:21" x14ac:dyDescent="0.25">
      <c r="A603" s="14">
        <v>44488</v>
      </c>
      <c r="C603" s="13">
        <v>8.8099895728313093</v>
      </c>
      <c r="F603" s="41">
        <v>12969</v>
      </c>
      <c r="G603" s="43">
        <v>7.666666666666667</v>
      </c>
      <c r="H603" s="13">
        <v>5.5787964723782704</v>
      </c>
      <c r="I603" s="13">
        <v>12.1151574068899</v>
      </c>
      <c r="U603" s="13">
        <v>9215.8251434553003</v>
      </c>
    </row>
    <row r="604" spans="1:21" x14ac:dyDescent="0.25">
      <c r="A604" s="14">
        <v>44489</v>
      </c>
      <c r="C604" s="13">
        <v>7.7128049898918398</v>
      </c>
      <c r="F604" s="41">
        <v>15609</v>
      </c>
      <c r="G604" s="43">
        <v>9.3666666666666654</v>
      </c>
      <c r="H604" s="13">
        <v>5.0387060158935304</v>
      </c>
      <c r="I604" s="13">
        <v>11.6030807576673</v>
      </c>
      <c r="U604" s="13">
        <v>8959.1641995232803</v>
      </c>
    </row>
    <row r="605" spans="1:21" x14ac:dyDescent="0.25">
      <c r="A605" s="14">
        <v>44490</v>
      </c>
      <c r="C605" s="13">
        <v>7.7688031760828302</v>
      </c>
      <c r="F605" s="41">
        <v>16853</v>
      </c>
      <c r="G605" s="43">
        <v>6.9000000000000012</v>
      </c>
      <c r="H605" s="13">
        <v>4.1955499430852798</v>
      </c>
      <c r="I605" s="13">
        <v>10.783655659164101</v>
      </c>
      <c r="U605" s="13">
        <v>9769.1709625632502</v>
      </c>
    </row>
    <row r="606" spans="1:21" x14ac:dyDescent="0.25">
      <c r="A606" s="14">
        <v>44491</v>
      </c>
      <c r="C606" s="13">
        <v>8.8469769396340592</v>
      </c>
      <c r="F606" s="41">
        <v>14502</v>
      </c>
      <c r="G606" s="43">
        <v>4.333333333333333</v>
      </c>
      <c r="H606" s="13">
        <v>5.0885924267493996</v>
      </c>
      <c r="I606" s="13">
        <v>11.697863167585099</v>
      </c>
      <c r="U606" s="13">
        <v>10426.157475870499</v>
      </c>
    </row>
    <row r="607" spans="1:21" x14ac:dyDescent="0.25">
      <c r="A607" s="14">
        <v>44492</v>
      </c>
      <c r="C607" s="13">
        <v>8.3208933867803996</v>
      </c>
      <c r="F607" s="41">
        <v>11716</v>
      </c>
      <c r="G607" s="43">
        <v>5.8999999999999986</v>
      </c>
      <c r="H607" s="13">
        <v>5.5115254497711197</v>
      </c>
      <c r="I607" s="13">
        <v>12.1469816437305</v>
      </c>
      <c r="U607" s="13">
        <v>10548.714880932701</v>
      </c>
    </row>
    <row r="608" spans="1:21" x14ac:dyDescent="0.25">
      <c r="A608" s="14">
        <v>44493</v>
      </c>
      <c r="C608" s="13">
        <v>7.4896028011247102</v>
      </c>
      <c r="F608" s="41">
        <v>6204</v>
      </c>
      <c r="G608" s="43">
        <v>7.7333333333333343</v>
      </c>
      <c r="H608" s="13">
        <v>4.4130215764048701</v>
      </c>
      <c r="I608" s="13">
        <v>11.0748440387858</v>
      </c>
      <c r="U608" s="13">
        <v>9714.9450593717593</v>
      </c>
    </row>
    <row r="609" spans="1:21" x14ac:dyDescent="0.25">
      <c r="A609" s="14">
        <v>44494</v>
      </c>
      <c r="C609" s="13">
        <v>8.3932277971672509</v>
      </c>
      <c r="F609" s="41">
        <v>5797</v>
      </c>
      <c r="G609" s="43">
        <v>5.1000000000000014</v>
      </c>
      <c r="H609" s="13">
        <v>4.4600828258393497</v>
      </c>
      <c r="I609" s="13">
        <v>11.1429929307213</v>
      </c>
      <c r="U609" s="13">
        <v>9435.7842711987905</v>
      </c>
    </row>
    <row r="610" spans="1:21" x14ac:dyDescent="0.25">
      <c r="A610" s="14">
        <v>44495</v>
      </c>
      <c r="C610" s="13">
        <v>8.8292535467508202</v>
      </c>
      <c r="F610" s="41">
        <v>13424</v>
      </c>
      <c r="G610" s="43">
        <v>6.5666666666666664</v>
      </c>
      <c r="H610" s="13">
        <v>5.5142164978094197</v>
      </c>
      <c r="I610" s="13">
        <v>12.2201086397938</v>
      </c>
      <c r="U610" s="13">
        <v>8751.4859356604302</v>
      </c>
    </row>
    <row r="611" spans="1:21" x14ac:dyDescent="0.25">
      <c r="A611" s="14">
        <v>44496</v>
      </c>
      <c r="C611" s="13">
        <v>7.74393280759534</v>
      </c>
      <c r="F611" s="41">
        <v>17184</v>
      </c>
      <c r="G611" s="43">
        <v>9</v>
      </c>
      <c r="H611" s="13">
        <v>4.9784815087327203</v>
      </c>
      <c r="I611" s="13">
        <v>11.7116426466963</v>
      </c>
      <c r="U611" s="13">
        <v>8266.9906135385409</v>
      </c>
    </row>
    <row r="612" spans="1:21" x14ac:dyDescent="0.25">
      <c r="A612" s="14">
        <v>44497</v>
      </c>
      <c r="C612" s="13">
        <v>7.8015378782803397</v>
      </c>
      <c r="F612" s="41">
        <v>15268</v>
      </c>
      <c r="G612" s="43">
        <v>12.766666666666669</v>
      </c>
      <c r="H612" s="13">
        <v>4.1463626741221402</v>
      </c>
      <c r="I612" s="13">
        <v>10.902662000732001</v>
      </c>
      <c r="U612" s="13">
        <v>9049.5775040377594</v>
      </c>
    </row>
    <row r="613" spans="1:21" x14ac:dyDescent="0.25">
      <c r="A613" s="14">
        <v>44498</v>
      </c>
      <c r="C613" s="13">
        <v>8.8671625688016196</v>
      </c>
      <c r="F613" s="41">
        <v>11965</v>
      </c>
      <c r="G613" s="43">
        <v>10.33333333333333</v>
      </c>
      <c r="H613" s="13">
        <v>5.0309041968574704</v>
      </c>
      <c r="I613" s="13">
        <v>11.807877843065301</v>
      </c>
      <c r="U613" s="13">
        <v>9519.9851292372896</v>
      </c>
    </row>
    <row r="614" spans="1:21" x14ac:dyDescent="0.25">
      <c r="A614" s="14">
        <v>44499</v>
      </c>
      <c r="C614" s="13">
        <v>8.3450620777145197</v>
      </c>
      <c r="F614" s="41">
        <v>10693</v>
      </c>
      <c r="G614" s="43">
        <v>6.166666666666667</v>
      </c>
      <c r="H614" s="13">
        <v>5.4473538355308104</v>
      </c>
      <c r="I614" s="13">
        <v>12.249850394197599</v>
      </c>
      <c r="U614" s="13">
        <v>8583.3637174095493</v>
      </c>
    </row>
    <row r="615" spans="1:21" x14ac:dyDescent="0.25">
      <c r="A615" s="14">
        <v>44500</v>
      </c>
      <c r="C615" s="13">
        <v>7.5245123374270904</v>
      </c>
      <c r="F615" s="41">
        <v>6761</v>
      </c>
      <c r="G615" s="43">
        <v>4.6000000000000014</v>
      </c>
      <c r="H615" s="13">
        <v>4.3609378611506804</v>
      </c>
      <c r="I615" s="13">
        <v>11.189124949629701</v>
      </c>
      <c r="U615" s="13">
        <v>8558.5926182082603</v>
      </c>
    </row>
    <row r="616" spans="1:21" x14ac:dyDescent="0.25">
      <c r="A616" s="14">
        <v>44501</v>
      </c>
      <c r="C616" s="13">
        <v>8.4193910199614006</v>
      </c>
      <c r="F616" s="41">
        <v>3838</v>
      </c>
      <c r="G616" s="43">
        <v>2.7</v>
      </c>
      <c r="H616" s="13">
        <v>4.4098067789044304</v>
      </c>
      <c r="I616" s="13">
        <v>11.258596635415801</v>
      </c>
      <c r="U616" s="13">
        <v>9843.03925511532</v>
      </c>
    </row>
    <row r="617" spans="1:21" x14ac:dyDescent="0.25">
      <c r="A617" s="14">
        <v>44502</v>
      </c>
      <c r="C617" s="13">
        <v>8.8486021148642209</v>
      </c>
      <c r="F617" s="41">
        <v>6431</v>
      </c>
      <c r="G617" s="43">
        <v>3.3666666666666671</v>
      </c>
      <c r="H617" s="13">
        <v>5.4518008857504903</v>
      </c>
      <c r="I617" s="13">
        <v>12.3230338327844</v>
      </c>
      <c r="U617" s="13">
        <v>8359.8110460952194</v>
      </c>
    </row>
    <row r="618" spans="1:21" x14ac:dyDescent="0.25">
      <c r="A618" s="14">
        <v>44503</v>
      </c>
      <c r="C618" s="13">
        <v>7.7750314053901803</v>
      </c>
      <c r="F618" s="41">
        <v>14661</v>
      </c>
      <c r="G618" s="43">
        <v>6.333333333333333</v>
      </c>
      <c r="H618" s="13">
        <v>4.9203722218296999</v>
      </c>
      <c r="I618" s="13">
        <v>11.8181820226122</v>
      </c>
      <c r="U618" s="13">
        <v>7141.6243036306696</v>
      </c>
    </row>
    <row r="619" spans="1:21" x14ac:dyDescent="0.25">
      <c r="A619" s="14">
        <v>44504</v>
      </c>
      <c r="C619" s="13">
        <v>7.8342017071600996</v>
      </c>
      <c r="F619" s="41">
        <v>13352</v>
      </c>
      <c r="G619" s="43">
        <v>6.3666666666666671</v>
      </c>
      <c r="H619" s="13">
        <v>4.0991361848400203</v>
      </c>
      <c r="I619" s="13">
        <v>11.019533684998301</v>
      </c>
      <c r="U619" s="13">
        <v>7840.5250645802598</v>
      </c>
    </row>
    <row r="620" spans="1:21" x14ac:dyDescent="0.25">
      <c r="A620" s="14">
        <v>44505</v>
      </c>
      <c r="C620" s="13">
        <v>8.8874173592674595</v>
      </c>
      <c r="F620" s="41">
        <v>13321</v>
      </c>
      <c r="G620" s="43">
        <v>6.4333333333333336</v>
      </c>
      <c r="H620" s="13">
        <v>4.9752387097030502</v>
      </c>
      <c r="I620" s="13">
        <v>11.915855132841701</v>
      </c>
      <c r="U620" s="13">
        <v>7683.8483808811297</v>
      </c>
    </row>
    <row r="621" spans="1:21" x14ac:dyDescent="0.25">
      <c r="A621" s="14">
        <v>44506</v>
      </c>
      <c r="C621" s="13">
        <v>8.3692771222209608</v>
      </c>
      <c r="F621" s="41">
        <v>11866</v>
      </c>
      <c r="G621" s="43">
        <v>5.6999999999999993</v>
      </c>
      <c r="H621" s="13">
        <v>5.3852783721036701</v>
      </c>
      <c r="I621" s="13">
        <v>12.3508016679985</v>
      </c>
      <c r="U621" s="13">
        <v>7529.6619110255297</v>
      </c>
    </row>
    <row r="622" spans="1:21" x14ac:dyDescent="0.25">
      <c r="A622" s="14">
        <v>44507</v>
      </c>
      <c r="C622" s="13">
        <v>7.5593349349191801</v>
      </c>
      <c r="F622" s="41">
        <v>6115</v>
      </c>
      <c r="G622" s="43">
        <v>5.8</v>
      </c>
      <c r="H622" s="13">
        <v>4.3108044924648299</v>
      </c>
      <c r="I622" s="13">
        <v>11.301389601876201</v>
      </c>
      <c r="U622" s="13">
        <v>7774.7087265678001</v>
      </c>
    </row>
    <row r="623" spans="1:21" x14ac:dyDescent="0.25">
      <c r="A623" s="14">
        <v>44508</v>
      </c>
      <c r="C623" s="13">
        <v>8.4455469212723902</v>
      </c>
      <c r="F623" s="41">
        <v>5638</v>
      </c>
      <c r="G623" s="43">
        <v>5.7</v>
      </c>
      <c r="H623" s="13">
        <v>4.3614223461653703</v>
      </c>
      <c r="I623" s="13">
        <v>11.3721594828002</v>
      </c>
      <c r="U623" s="13">
        <v>7757.9719868949596</v>
      </c>
    </row>
    <row r="624" spans="1:21" x14ac:dyDescent="0.25">
      <c r="A624" s="14">
        <v>44509</v>
      </c>
      <c r="C624" s="13">
        <v>8.8680400200510707</v>
      </c>
      <c r="F624" s="41">
        <v>10948</v>
      </c>
      <c r="G624" s="43">
        <v>7.3</v>
      </c>
      <c r="H624" s="13">
        <v>5.3913988217787798</v>
      </c>
      <c r="I624" s="13">
        <v>12.424077503604099</v>
      </c>
      <c r="U624" s="13">
        <v>7584.8989050073997</v>
      </c>
    </row>
    <row r="625" spans="1:21" x14ac:dyDescent="0.25">
      <c r="A625" s="14">
        <v>44510</v>
      </c>
      <c r="C625" s="13">
        <v>7.8060970471705096</v>
      </c>
      <c r="F625" s="41">
        <v>12273</v>
      </c>
      <c r="G625" s="43">
        <v>7.4000000000000012</v>
      </c>
      <c r="H625" s="13">
        <v>4.8642319893293902</v>
      </c>
      <c r="I625" s="13">
        <v>11.9228424500984</v>
      </c>
      <c r="U625" s="13">
        <v>7003.6284068733203</v>
      </c>
    </row>
    <row r="626" spans="1:21" x14ac:dyDescent="0.25">
      <c r="A626" s="14">
        <v>44511</v>
      </c>
      <c r="C626" s="13">
        <v>7.8667909144827997</v>
      </c>
      <c r="F626" s="41">
        <v>15300</v>
      </c>
      <c r="G626" s="43">
        <v>13.8</v>
      </c>
      <c r="H626" s="13">
        <v>4.0537290899528902</v>
      </c>
      <c r="I626" s="13">
        <v>11.134414362901101</v>
      </c>
      <c r="U626" s="13">
        <v>7285.1319786615204</v>
      </c>
    </row>
    <row r="627" spans="1:21" x14ac:dyDescent="0.25">
      <c r="A627" s="14">
        <v>44512</v>
      </c>
      <c r="C627" s="13">
        <v>8.9077381626914605</v>
      </c>
      <c r="F627" s="41">
        <v>14598</v>
      </c>
      <c r="G627" s="43">
        <v>8.5</v>
      </c>
      <c r="H627" s="13">
        <v>4.9214560705938899</v>
      </c>
      <c r="I627" s="13">
        <v>12.021936143327499</v>
      </c>
      <c r="U627" s="13">
        <v>8642.57298996381</v>
      </c>
    </row>
    <row r="628" spans="1:21" x14ac:dyDescent="0.25">
      <c r="A628" s="14">
        <v>44513</v>
      </c>
      <c r="C628" s="13">
        <v>8.39353721971389</v>
      </c>
      <c r="F628" s="41">
        <v>14642</v>
      </c>
      <c r="G628" s="43">
        <v>9.1333333333333329</v>
      </c>
      <c r="H628" s="13">
        <v>5.3251603720479999</v>
      </c>
      <c r="I628" s="13">
        <v>12.4499725261956</v>
      </c>
      <c r="U628" s="13">
        <v>8691.6320972307603</v>
      </c>
    </row>
    <row r="629" spans="1:21" x14ac:dyDescent="0.25">
      <c r="A629" s="14">
        <v>44514</v>
      </c>
      <c r="C629" s="13">
        <v>7.5940717264270097</v>
      </c>
      <c r="F629" s="41">
        <v>4129</v>
      </c>
      <c r="G629" s="43">
        <v>8</v>
      </c>
      <c r="H629" s="13">
        <v>4.2624864836335998</v>
      </c>
      <c r="I629" s="13">
        <v>11.4117735126694</v>
      </c>
      <c r="U629" s="13">
        <v>7947.3495879354896</v>
      </c>
    </row>
    <row r="630" spans="1:21" x14ac:dyDescent="0.25">
      <c r="A630" s="14">
        <v>44515</v>
      </c>
      <c r="C630" s="13">
        <v>8.47169610696068</v>
      </c>
      <c r="F630" s="41">
        <v>2799</v>
      </c>
      <c r="G630" s="43">
        <v>4.8</v>
      </c>
      <c r="H630" s="13">
        <v>4.3147971040157298</v>
      </c>
      <c r="I630" s="13">
        <v>11.483815738488699</v>
      </c>
      <c r="U630" s="13">
        <v>8650.4605211772705</v>
      </c>
    </row>
    <row r="631" spans="1:21" x14ac:dyDescent="0.25">
      <c r="A631" s="14">
        <v>44516</v>
      </c>
      <c r="C631" s="13">
        <v>8.8875664491218096</v>
      </c>
      <c r="F631" s="41">
        <v>4918</v>
      </c>
      <c r="G631" s="43">
        <v>8.9333333333333336</v>
      </c>
      <c r="H631" s="13">
        <v>5.3328783889429996</v>
      </c>
      <c r="I631" s="13">
        <v>12.523370288820599</v>
      </c>
      <c r="U631" s="13">
        <v>8613.3860299828193</v>
      </c>
    </row>
    <row r="632" spans="1:21" x14ac:dyDescent="0.25">
      <c r="A632" s="14">
        <v>44517</v>
      </c>
      <c r="C632" s="13">
        <v>7.8371299981515197</v>
      </c>
      <c r="F632" s="41">
        <v>11977</v>
      </c>
      <c r="G632" s="43">
        <v>6.333333333333333</v>
      </c>
      <c r="H632" s="13">
        <v>4.80993142027061</v>
      </c>
      <c r="I632" s="13">
        <v>12.025751977151501</v>
      </c>
      <c r="U632" s="13">
        <v>6321.2252721134601</v>
      </c>
    </row>
    <row r="633" spans="1:21" x14ac:dyDescent="0.25">
      <c r="A633" s="14">
        <v>44518</v>
      </c>
      <c r="C633" s="13">
        <v>7.8993064212522199</v>
      </c>
      <c r="F633" s="41">
        <v>12301</v>
      </c>
      <c r="G633" s="43">
        <v>6.5333333333333341</v>
      </c>
      <c r="H633" s="13">
        <v>4.0100156095156896</v>
      </c>
      <c r="I633" s="13">
        <v>11.2474316096037</v>
      </c>
      <c r="U633" s="13">
        <v>7362.49493641558</v>
      </c>
    </row>
    <row r="634" spans="1:21" x14ac:dyDescent="0.25">
      <c r="A634" s="14">
        <v>44519</v>
      </c>
      <c r="C634" s="13">
        <v>8.9281243388818101</v>
      </c>
      <c r="F634" s="41">
        <v>13355</v>
      </c>
      <c r="G634" s="43">
        <v>7.7</v>
      </c>
      <c r="H634" s="13">
        <v>4.8694315563514099</v>
      </c>
      <c r="I634" s="13">
        <v>12.126246098352601</v>
      </c>
      <c r="U634" s="13">
        <v>8088.0109871823797</v>
      </c>
    </row>
    <row r="635" spans="1:21" x14ac:dyDescent="0.25">
      <c r="A635" s="14">
        <v>44520</v>
      </c>
      <c r="C635" s="13">
        <v>8.4178416987110598</v>
      </c>
      <c r="F635" s="41">
        <v>8833</v>
      </c>
      <c r="G635" s="43">
        <v>4.5333333333333341</v>
      </c>
      <c r="H635" s="13">
        <v>5.2668760615339796</v>
      </c>
      <c r="I635" s="13">
        <v>12.547484722042499</v>
      </c>
      <c r="U635" s="13">
        <v>7739.7547024420901</v>
      </c>
    </row>
    <row r="636" spans="1:21" x14ac:dyDescent="0.25">
      <c r="A636" s="14">
        <v>44521</v>
      </c>
      <c r="C636" s="13">
        <v>7.62872360955968</v>
      </c>
      <c r="F636" s="41">
        <v>5126</v>
      </c>
      <c r="G636" s="43">
        <v>4.2</v>
      </c>
      <c r="H636" s="13">
        <v>4.2158634902062699</v>
      </c>
      <c r="I636" s="13">
        <v>11.5203974309609</v>
      </c>
      <c r="U636" s="13">
        <v>6741.5481517548897</v>
      </c>
    </row>
    <row r="637" spans="1:21" x14ac:dyDescent="0.25">
      <c r="A637" s="14">
        <v>44522</v>
      </c>
      <c r="C637" s="13">
        <v>8.4978388273520196</v>
      </c>
      <c r="F637" s="41">
        <v>2594</v>
      </c>
      <c r="G637" s="43">
        <v>3.2666666666666671</v>
      </c>
      <c r="H637" s="13">
        <v>4.2698130445372602</v>
      </c>
      <c r="I637" s="13">
        <v>11.5936852505284</v>
      </c>
      <c r="U637" s="13">
        <v>6435.89554109657</v>
      </c>
    </row>
    <row r="638" spans="1:21" x14ac:dyDescent="0.25">
      <c r="A638" s="14">
        <v>44523</v>
      </c>
      <c r="C638" s="13">
        <v>8.9071803917882502</v>
      </c>
      <c r="F638" s="41">
        <v>10312</v>
      </c>
      <c r="G638" s="43">
        <v>5.0000000000000009</v>
      </c>
      <c r="H638" s="13">
        <v>5.2761218119479798</v>
      </c>
      <c r="I638" s="13">
        <v>12.6210287451984</v>
      </c>
      <c r="U638" s="13">
        <v>5692.7840876044902</v>
      </c>
    </row>
    <row r="639" spans="1:21" x14ac:dyDescent="0.25">
      <c r="A639" s="14">
        <v>44524</v>
      </c>
      <c r="C639" s="13">
        <v>7.8681304605835702</v>
      </c>
      <c r="F639" s="41">
        <v>12930</v>
      </c>
      <c r="G639" s="43">
        <v>5.2666666666666666</v>
      </c>
      <c r="H639" s="13">
        <v>4.75735488746386</v>
      </c>
      <c r="I639" s="13">
        <v>12.1270249397038</v>
      </c>
      <c r="U639" s="13">
        <v>5296.9119234771897</v>
      </c>
    </row>
    <row r="640" spans="1:21" x14ac:dyDescent="0.25">
      <c r="A640" s="14">
        <v>44525</v>
      </c>
      <c r="C640" s="13">
        <v>7.9317491475328197</v>
      </c>
      <c r="F640" s="41">
        <v>12126</v>
      </c>
      <c r="G640" s="43">
        <v>7.2333333333333343</v>
      </c>
      <c r="H640" s="13">
        <v>3.9678834016633902</v>
      </c>
      <c r="I640" s="13">
        <v>11.358699555820801</v>
      </c>
      <c r="U640" s="13">
        <v>5994.1289834372001</v>
      </c>
    </row>
    <row r="641" spans="1:21" x14ac:dyDescent="0.25">
      <c r="A641" s="14">
        <v>44526</v>
      </c>
      <c r="C641" s="13">
        <v>8.9485752785732195</v>
      </c>
      <c r="F641" s="41">
        <v>12392</v>
      </c>
      <c r="G641" s="43">
        <v>9.3666666666666671</v>
      </c>
      <c r="H641" s="13">
        <v>4.8190536325360398</v>
      </c>
      <c r="I641" s="13">
        <v>12.2288970232193</v>
      </c>
      <c r="U641" s="13">
        <v>5974.6480217714598</v>
      </c>
    </row>
    <row r="642" spans="1:21" x14ac:dyDescent="0.25">
      <c r="A642" s="14">
        <v>44527</v>
      </c>
      <c r="C642" s="13">
        <v>8.4421899135838103</v>
      </c>
      <c r="F642" s="41">
        <v>9233</v>
      </c>
      <c r="G642" s="43">
        <v>10.16666666666667</v>
      </c>
      <c r="H642" s="13">
        <v>5.2103145513577003</v>
      </c>
      <c r="I642" s="13">
        <v>12.643447142956999</v>
      </c>
      <c r="U642" s="13">
        <v>6116.7255226500602</v>
      </c>
    </row>
    <row r="643" spans="1:21" x14ac:dyDescent="0.25">
      <c r="A643" s="14">
        <v>44528</v>
      </c>
      <c r="C643" s="13">
        <v>7.6632914787420798</v>
      </c>
      <c r="F643" s="41">
        <v>4043</v>
      </c>
      <c r="G643" s="43">
        <v>5.8</v>
      </c>
      <c r="U643" s="13">
        <v>7073.3701607625699</v>
      </c>
    </row>
    <row r="644" spans="1:21" x14ac:dyDescent="0.25">
      <c r="A644" s="14">
        <v>44529</v>
      </c>
      <c r="C644" s="13">
        <v>8.52397532787767</v>
      </c>
      <c r="F644" s="41">
        <v>3843</v>
      </c>
      <c r="G644" s="43">
        <v>5.3</v>
      </c>
      <c r="U644" s="13">
        <v>7272.9090235774602</v>
      </c>
    </row>
    <row r="645" spans="1:21" x14ac:dyDescent="0.25">
      <c r="A645" s="14">
        <v>44530</v>
      </c>
      <c r="C645" s="13">
        <v>8.9268808471573404</v>
      </c>
      <c r="F645" s="41">
        <v>9710</v>
      </c>
      <c r="G645" s="43">
        <v>10.233333333333331</v>
      </c>
      <c r="U645" s="13">
        <v>6207.6662978079403</v>
      </c>
    </row>
  </sheetData>
  <mergeCells count="1">
    <mergeCell ref="I2:J8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opLeftCell="H1" workbookViewId="0">
      <selection activeCell="I3" sqref="I3"/>
    </sheetView>
  </sheetViews>
  <sheetFormatPr defaultRowHeight="14.4" x14ac:dyDescent="0.25"/>
  <cols>
    <col min="1" max="1" width="16.5546875" customWidth="1"/>
    <col min="5" max="5" width="8.77734375" style="5"/>
    <col min="9" max="12" width="9" bestFit="1" customWidth="1"/>
    <col min="13" max="13" width="9.5546875" bestFit="1" customWidth="1"/>
    <col min="14" max="15" width="9" bestFit="1" customWidth="1"/>
    <col min="16" max="16" width="14.33203125" style="8" customWidth="1"/>
    <col min="17" max="18" width="8.88671875" style="5"/>
  </cols>
  <sheetData>
    <row r="1" spans="1:46" s="5" customFormat="1" x14ac:dyDescent="0.25">
      <c r="A1" s="30" t="s">
        <v>1</v>
      </c>
      <c r="B1" s="32" t="s">
        <v>2</v>
      </c>
      <c r="C1" s="28" t="s">
        <v>3</v>
      </c>
      <c r="D1" s="28" t="s">
        <v>0</v>
      </c>
      <c r="E1" s="28" t="s">
        <v>4</v>
      </c>
      <c r="F1" s="28" t="s">
        <v>20</v>
      </c>
      <c r="G1" s="28" t="s">
        <v>51</v>
      </c>
      <c r="H1" s="28"/>
      <c r="I1" s="45" t="s">
        <v>52</v>
      </c>
      <c r="J1" s="45"/>
      <c r="K1" s="45"/>
      <c r="L1" s="45"/>
      <c r="M1" s="45"/>
      <c r="N1" s="45"/>
      <c r="O1" s="28"/>
      <c r="P1" s="33" t="s">
        <v>53</v>
      </c>
      <c r="Q1" s="28" t="s">
        <v>54</v>
      </c>
      <c r="R1" s="28"/>
      <c r="S1" s="45" t="s">
        <v>55</v>
      </c>
      <c r="T1" s="45"/>
      <c r="U1" s="45"/>
      <c r="V1" s="45"/>
      <c r="W1" s="45"/>
      <c r="X1" s="28"/>
      <c r="Y1" s="28" t="s">
        <v>56</v>
      </c>
      <c r="Z1" s="28"/>
      <c r="AA1" s="45" t="s">
        <v>52</v>
      </c>
      <c r="AB1" s="45"/>
      <c r="AC1" s="45"/>
      <c r="AD1" s="45"/>
      <c r="AE1" s="45"/>
      <c r="AF1" s="45"/>
      <c r="AG1" s="28"/>
      <c r="AH1" s="28"/>
      <c r="AI1" s="33" t="s">
        <v>53</v>
      </c>
      <c r="AJ1" s="28" t="s">
        <v>54</v>
      </c>
      <c r="AK1" s="28"/>
      <c r="AL1" s="45" t="s">
        <v>55</v>
      </c>
      <c r="AM1" s="45"/>
      <c r="AN1" s="45"/>
      <c r="AO1" s="45"/>
      <c r="AP1" s="45"/>
      <c r="AQ1" s="28"/>
      <c r="AR1" s="28"/>
      <c r="AS1" s="28"/>
      <c r="AT1" s="28"/>
    </row>
    <row r="2" spans="1:46" x14ac:dyDescent="0.25">
      <c r="A2" s="29">
        <v>44314</v>
      </c>
      <c r="B2" s="28" t="s">
        <v>21</v>
      </c>
      <c r="C2" s="28">
        <v>6.2666666666666657</v>
      </c>
      <c r="D2" s="28">
        <v>84.333333333333329</v>
      </c>
      <c r="E2" s="28">
        <v>19.266666666666669</v>
      </c>
      <c r="F2" s="28">
        <v>79726</v>
      </c>
      <c r="G2" s="28">
        <v>57910.493404980101</v>
      </c>
      <c r="H2" s="28"/>
      <c r="I2" s="17">
        <v>0.43980554645051401</v>
      </c>
      <c r="J2" s="17">
        <v>0.75904160076391902</v>
      </c>
      <c r="K2" s="17">
        <v>1.75583907772825</v>
      </c>
      <c r="L2" s="17">
        <v>59.232462994883797</v>
      </c>
      <c r="M2" s="18">
        <v>0.39253391489866002</v>
      </c>
      <c r="N2" s="17">
        <v>1.56881343396753E-4</v>
      </c>
      <c r="O2" s="17">
        <v>0.24283565443042199</v>
      </c>
      <c r="P2" s="33">
        <v>0.43980554645051401</v>
      </c>
      <c r="Q2" s="28">
        <v>1</v>
      </c>
      <c r="R2" s="28"/>
      <c r="S2" s="28">
        <v>16996539.651119798</v>
      </c>
      <c r="T2" s="28">
        <v>114241793.61312</v>
      </c>
      <c r="U2" s="28">
        <v>116026.88830856</v>
      </c>
      <c r="V2" s="28">
        <v>1.19884714721443</v>
      </c>
      <c r="W2" s="28">
        <v>4.3524952999999998E-2</v>
      </c>
      <c r="X2" s="28"/>
      <c r="Y2" s="34">
        <v>54834.395479999999</v>
      </c>
      <c r="Z2" s="28"/>
      <c r="AA2" s="34">
        <v>2.2589637902137999E-2</v>
      </c>
      <c r="AB2" s="34">
        <v>0.99999939596966203</v>
      </c>
      <c r="AC2" s="34">
        <v>0.99999979199616396</v>
      </c>
      <c r="AD2" s="34">
        <v>56.584572490321797</v>
      </c>
      <c r="AE2" s="34">
        <v>0.96302855332710702</v>
      </c>
      <c r="AF2" s="37">
        <v>-1.12727905685972E-3</v>
      </c>
      <c r="AG2" s="34">
        <v>6.5926903426230393E-2</v>
      </c>
      <c r="AH2" s="28"/>
      <c r="AI2" s="34">
        <v>2.2589637902137999E-2</v>
      </c>
      <c r="AJ2" s="28"/>
      <c r="AK2" s="28"/>
      <c r="AL2" s="34">
        <v>202782651.258268</v>
      </c>
      <c r="AM2" s="34">
        <v>228715766.764586</v>
      </c>
      <c r="AN2" s="34">
        <v>12668527.5179013</v>
      </c>
      <c r="AO2" s="34">
        <v>12560642.4623715</v>
      </c>
      <c r="AP2" s="34">
        <v>839979.89089478098</v>
      </c>
      <c r="AQ2" s="34">
        <v>363369919.89697999</v>
      </c>
      <c r="AR2" s="34">
        <v>112916.63345948501</v>
      </c>
      <c r="AS2" s="37">
        <v>7.7299999999999995E-5</v>
      </c>
      <c r="AT2" s="34">
        <v>1.4514922E-2</v>
      </c>
    </row>
    <row r="3" spans="1:46" x14ac:dyDescent="0.25">
      <c r="A3" s="29">
        <v>44315</v>
      </c>
      <c r="B3" s="28" t="s">
        <v>21</v>
      </c>
      <c r="C3" s="28">
        <v>4.8</v>
      </c>
      <c r="D3" s="28">
        <v>80.666666666666671</v>
      </c>
      <c r="E3" s="28">
        <v>18.366666666666671</v>
      </c>
      <c r="F3" s="28">
        <v>69389</v>
      </c>
      <c r="G3" s="28">
        <v>50634.925162194399</v>
      </c>
      <c r="H3" s="28"/>
      <c r="I3" s="28">
        <v>1.0206453058623199</v>
      </c>
      <c r="J3" s="28">
        <v>3.4876834486706798</v>
      </c>
      <c r="K3" s="28">
        <v>1.7384441871560601</v>
      </c>
      <c r="L3" s="28">
        <v>60.1424541178814</v>
      </c>
      <c r="M3" s="28">
        <v>0.97339792102391598</v>
      </c>
      <c r="N3" s="28">
        <v>1.63908479993813E-4</v>
      </c>
      <c r="O3" s="28">
        <v>0.242828836236372</v>
      </c>
      <c r="P3" s="33">
        <v>0.43980554645051401</v>
      </c>
      <c r="Q3" s="28">
        <v>2</v>
      </c>
      <c r="R3" s="28"/>
      <c r="S3" s="28"/>
      <c r="T3" s="28"/>
      <c r="U3" s="28"/>
      <c r="V3" s="28"/>
      <c r="W3" s="28"/>
      <c r="X3" s="28"/>
      <c r="Y3" s="34">
        <v>55909.652517501301</v>
      </c>
      <c r="Z3" s="28"/>
      <c r="AA3" s="34">
        <v>2.1865645734507201E-2</v>
      </c>
      <c r="AB3" s="34">
        <v>0.99999995455630897</v>
      </c>
      <c r="AC3" s="34">
        <v>0.99999995703191602</v>
      </c>
      <c r="AD3" s="34">
        <v>56.5967563101078</v>
      </c>
      <c r="AE3" s="34">
        <v>0.93293541625677501</v>
      </c>
      <c r="AF3" s="37">
        <v>-1.31210851861718E-3</v>
      </c>
      <c r="AG3" s="34">
        <v>6.58165029329488E-2</v>
      </c>
      <c r="AH3" s="28"/>
      <c r="AI3" s="34">
        <v>2.2589637902137999E-2</v>
      </c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</row>
    <row r="4" spans="1:46" x14ac:dyDescent="0.25">
      <c r="A4" s="29">
        <v>44316</v>
      </c>
      <c r="B4" s="28" t="s">
        <v>21</v>
      </c>
      <c r="C4" s="28">
        <v>4.8</v>
      </c>
      <c r="D4" s="28">
        <v>77.333333333333329</v>
      </c>
      <c r="E4" s="28">
        <v>18.333333333333329</v>
      </c>
      <c r="F4" s="28">
        <v>68333</v>
      </c>
      <c r="G4" s="28">
        <v>47739.829916137598</v>
      </c>
      <c r="H4" s="28"/>
      <c r="I4" s="28">
        <v>0.93482402885385696</v>
      </c>
      <c r="J4" s="28">
        <v>4.9970723451344403</v>
      </c>
      <c r="K4" s="28">
        <v>1.5540567428116601</v>
      </c>
      <c r="L4" s="28">
        <v>60.879909651292998</v>
      </c>
      <c r="M4" s="28">
        <v>0.887580736243057</v>
      </c>
      <c r="N4" s="28">
        <v>1.6558661942545099E-4</v>
      </c>
      <c r="O4" s="28">
        <v>0.242420924653971</v>
      </c>
      <c r="P4" s="33">
        <v>0.43980554645051401</v>
      </c>
      <c r="Q4" s="28">
        <v>3</v>
      </c>
      <c r="R4" s="28"/>
      <c r="S4" s="28"/>
      <c r="T4" s="28"/>
      <c r="U4" s="28"/>
      <c r="V4" s="28"/>
      <c r="W4" s="28"/>
      <c r="X4" s="28"/>
      <c r="Y4" s="34">
        <v>52284.962203072799</v>
      </c>
      <c r="Z4" s="28"/>
      <c r="AA4" s="34">
        <v>2.18545358961947E-2</v>
      </c>
      <c r="AB4" s="34">
        <v>0.99999960936266596</v>
      </c>
      <c r="AC4" s="34">
        <v>0.99999986665114704</v>
      </c>
      <c r="AD4" s="34">
        <v>56.597934328778202</v>
      </c>
      <c r="AE4" s="34">
        <v>0.93212834153228696</v>
      </c>
      <c r="AF4" s="37">
        <v>-1.31141315162964E-3</v>
      </c>
      <c r="AG4" s="34">
        <v>6.5809987924750193E-2</v>
      </c>
      <c r="AH4" s="28"/>
      <c r="AI4" s="34">
        <v>2.2589637902137999E-2</v>
      </c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</row>
    <row r="5" spans="1:46" x14ac:dyDescent="0.25">
      <c r="A5" s="29">
        <v>44317</v>
      </c>
      <c r="B5" s="28" t="s">
        <v>21</v>
      </c>
      <c r="C5" s="28">
        <v>4.6000000000000014</v>
      </c>
      <c r="D5" s="28">
        <v>82.666666666666671</v>
      </c>
      <c r="E5" s="28">
        <v>18.666666666666671</v>
      </c>
      <c r="F5" s="28">
        <v>66964</v>
      </c>
      <c r="G5" s="28">
        <v>47909.708326571701</v>
      </c>
      <c r="H5" s="28"/>
      <c r="I5" s="28">
        <v>0.49336997071872402</v>
      </c>
      <c r="J5" s="28">
        <v>4.9129098557618303</v>
      </c>
      <c r="K5" s="28">
        <v>1.70395183378966</v>
      </c>
      <c r="L5" s="28">
        <v>60.427177414098203</v>
      </c>
      <c r="M5" s="28">
        <v>0.44608075109376799</v>
      </c>
      <c r="N5" s="31">
        <v>1.5022282037402399E-4</v>
      </c>
      <c r="O5" s="28">
        <v>0.24229431637941101</v>
      </c>
      <c r="P5" s="33">
        <v>0.43980554645051401</v>
      </c>
      <c r="Q5" s="28"/>
      <c r="R5" s="28"/>
      <c r="S5" s="28"/>
      <c r="T5" s="28"/>
      <c r="U5" s="28"/>
      <c r="V5" s="28"/>
      <c r="W5" s="28"/>
      <c r="X5" s="28"/>
      <c r="Y5" s="34">
        <v>56712.9828841001</v>
      </c>
      <c r="Z5" s="28"/>
      <c r="AA5" s="34">
        <v>2.3030548667118601E-2</v>
      </c>
      <c r="AB5" s="34">
        <v>0.99999994205680898</v>
      </c>
      <c r="AC5" s="34">
        <v>0.99999996450157103</v>
      </c>
      <c r="AD5" s="34">
        <v>56.5757878825831</v>
      </c>
      <c r="AE5" s="34">
        <v>0.98174331737190301</v>
      </c>
      <c r="AF5" s="34">
        <v>-1.0832857930960201E-3</v>
      </c>
      <c r="AG5" s="34">
        <v>6.5749378713148093E-2</v>
      </c>
      <c r="AH5" s="28"/>
      <c r="AI5" s="34">
        <v>2.2589637902137999E-2</v>
      </c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</row>
    <row r="6" spans="1:46" x14ac:dyDescent="0.25">
      <c r="A6" s="29">
        <v>44318</v>
      </c>
      <c r="B6" s="28" t="s">
        <v>21</v>
      </c>
      <c r="C6" s="28">
        <v>4.7</v>
      </c>
      <c r="D6" s="28">
        <v>85.666666666666671</v>
      </c>
      <c r="E6" s="28">
        <v>18.333333333333329</v>
      </c>
      <c r="F6" s="28">
        <v>28935</v>
      </c>
      <c r="G6" s="28">
        <v>47656.245608357698</v>
      </c>
      <c r="H6" s="28"/>
      <c r="I6" s="28">
        <v>0.99256887779582303</v>
      </c>
      <c r="J6" s="28">
        <v>4.8848300497416401</v>
      </c>
      <c r="K6" s="28">
        <v>1.88918707123237</v>
      </c>
      <c r="L6" s="28">
        <v>59.989204936747498</v>
      </c>
      <c r="M6" s="28">
        <v>0.94536063034423201</v>
      </c>
      <c r="N6" s="31">
        <v>1.7773697884981799E-4</v>
      </c>
      <c r="O6" s="28">
        <v>0.241176530189812</v>
      </c>
      <c r="P6" s="33">
        <v>0.43980554645051401</v>
      </c>
      <c r="Q6" s="28"/>
      <c r="R6" s="28"/>
      <c r="S6" s="28"/>
      <c r="T6" s="28"/>
      <c r="U6" s="28"/>
      <c r="V6" s="28"/>
      <c r="W6" s="28"/>
      <c r="X6" s="28"/>
      <c r="Y6" s="34">
        <v>59250.165358323298</v>
      </c>
      <c r="Z6" s="28"/>
      <c r="AA6" s="34">
        <v>2.3054682020700601E-2</v>
      </c>
      <c r="AB6" s="34">
        <v>0.99921410544073996</v>
      </c>
      <c r="AC6" s="34">
        <v>0.99940092615165699</v>
      </c>
      <c r="AD6" s="34">
        <v>56.570754194192403</v>
      </c>
      <c r="AE6" s="34">
        <v>0.98608081389162405</v>
      </c>
      <c r="AF6" s="34">
        <v>-1.04543894497322E-3</v>
      </c>
      <c r="AG6" s="34">
        <v>6.5665270061064193E-2</v>
      </c>
      <c r="AH6" s="28"/>
      <c r="AI6" s="34">
        <v>2.2589637902137999E-2</v>
      </c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</row>
    <row r="7" spans="1:46" x14ac:dyDescent="0.25">
      <c r="A7" s="29">
        <v>44319</v>
      </c>
      <c r="B7" s="28" t="s">
        <v>21</v>
      </c>
      <c r="C7" s="28">
        <v>9.1333333333333329</v>
      </c>
      <c r="D7" s="28">
        <v>90.533333333333346</v>
      </c>
      <c r="E7" s="28">
        <v>18.633333333333329</v>
      </c>
      <c r="F7" s="28">
        <v>24619</v>
      </c>
      <c r="G7" s="28">
        <v>48037.051766828998</v>
      </c>
      <c r="H7" s="28"/>
      <c r="I7" s="28">
        <v>0.58043688274340799</v>
      </c>
      <c r="J7" s="28">
        <v>4.9893372647978103</v>
      </c>
      <c r="K7" s="28">
        <v>1.37879802626318</v>
      </c>
      <c r="L7" s="28">
        <v>61.491722100172701</v>
      </c>
      <c r="M7" s="28">
        <v>0.53318822708632296</v>
      </c>
      <c r="N7" s="28">
        <v>1.5340776988126401E-4</v>
      </c>
      <c r="O7" s="28">
        <v>0.240818691970933</v>
      </c>
      <c r="P7" s="33">
        <v>0.43980554645051401</v>
      </c>
      <c r="Q7" s="28"/>
      <c r="R7" s="28"/>
      <c r="S7" s="28"/>
      <c r="T7" s="28"/>
      <c r="U7" s="28"/>
      <c r="V7" s="28"/>
      <c r="W7" s="28"/>
      <c r="X7" s="28"/>
      <c r="Y7" s="34">
        <v>61311.981573814301</v>
      </c>
      <c r="Z7" s="28"/>
      <c r="AA7" s="34">
        <v>2.21450864916054E-2</v>
      </c>
      <c r="AB7" s="34">
        <v>0.99998936797153204</v>
      </c>
      <c r="AC7" s="34">
        <v>0.99434798713045602</v>
      </c>
      <c r="AD7" s="34">
        <v>56.634804625617903</v>
      </c>
      <c r="AE7" s="34">
        <v>0.948516845703125</v>
      </c>
      <c r="AF7" s="34">
        <v>-6.61614882374151E-4</v>
      </c>
      <c r="AG7" s="34">
        <v>6.5659110458055697E-2</v>
      </c>
      <c r="AH7" s="28"/>
      <c r="AI7" s="34">
        <v>2.2589637902137999E-2</v>
      </c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</row>
    <row r="8" spans="1:46" x14ac:dyDescent="0.25">
      <c r="A8" s="29">
        <v>44320</v>
      </c>
      <c r="B8" s="28" t="s">
        <v>21</v>
      </c>
      <c r="C8" s="28">
        <v>10.199999999999999</v>
      </c>
      <c r="D8" s="28">
        <v>76.833333333333329</v>
      </c>
      <c r="E8" s="28">
        <v>20.43333333333333</v>
      </c>
      <c r="F8" s="28">
        <v>77359</v>
      </c>
      <c r="G8" s="28">
        <v>57671.251002352001</v>
      </c>
      <c r="H8" s="28"/>
      <c r="I8" s="28">
        <v>0.89703318210840299</v>
      </c>
      <c r="J8" s="28">
        <v>4.0505538328068704</v>
      </c>
      <c r="K8" s="28">
        <v>1.7142864000096301</v>
      </c>
      <c r="L8" s="28">
        <v>60.287533760827003</v>
      </c>
      <c r="M8" s="31">
        <v>0.84969511255366503</v>
      </c>
      <c r="N8" s="28">
        <v>1.3467550268764201E-4</v>
      </c>
      <c r="O8" s="28">
        <v>0.23925787616458899</v>
      </c>
      <c r="P8" s="33">
        <v>0.43980554645051401</v>
      </c>
      <c r="Q8" s="28"/>
      <c r="R8" s="28"/>
      <c r="S8" s="28"/>
      <c r="T8" s="28"/>
      <c r="U8" s="28"/>
      <c r="V8" s="28"/>
      <c r="W8" s="28"/>
      <c r="X8" s="28"/>
      <c r="Y8" s="34">
        <v>62857.978336503402</v>
      </c>
      <c r="Z8" s="28"/>
      <c r="AA8" s="34">
        <v>2.0151520672039399E-2</v>
      </c>
      <c r="AB8" s="34">
        <v>0.99952848855286802</v>
      </c>
      <c r="AC8" s="34">
        <v>0.150313067830317</v>
      </c>
      <c r="AD8" s="34">
        <v>80.257329029839198</v>
      </c>
      <c r="AE8" s="34">
        <v>0.90779779624940704</v>
      </c>
      <c r="AF8" s="34">
        <v>-4.5073914378446201E-4</v>
      </c>
      <c r="AG8" s="34">
        <v>5.1969095510486701E-2</v>
      </c>
      <c r="AH8" s="28"/>
      <c r="AI8" s="34">
        <v>2.2589637902137999E-2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</row>
    <row r="9" spans="1:46" x14ac:dyDescent="0.25">
      <c r="A9" s="29">
        <v>44321</v>
      </c>
      <c r="B9" s="28" t="s">
        <v>21</v>
      </c>
      <c r="C9" s="28">
        <v>13</v>
      </c>
      <c r="D9" s="28">
        <v>81.666666666666671</v>
      </c>
      <c r="E9" s="28">
        <v>19.93333333333333</v>
      </c>
      <c r="F9" s="28">
        <v>73295</v>
      </c>
      <c r="G9" s="28">
        <v>60202.382996343098</v>
      </c>
      <c r="H9" s="28"/>
      <c r="I9" s="28">
        <v>0.414903994441085</v>
      </c>
      <c r="J9" s="28">
        <v>4.9958740298678297</v>
      </c>
      <c r="K9" s="28">
        <v>1.17016965116407</v>
      </c>
      <c r="L9" s="28">
        <v>62.526771611926101</v>
      </c>
      <c r="M9" s="28">
        <v>0.36764888353485797</v>
      </c>
      <c r="N9" s="28">
        <v>1.58237068830891E-4</v>
      </c>
      <c r="O9" s="28">
        <v>0.23905916766437901</v>
      </c>
      <c r="P9" s="33">
        <v>0.43980554645051401</v>
      </c>
      <c r="Q9" s="28"/>
      <c r="R9" s="28"/>
      <c r="S9" s="28"/>
      <c r="T9" s="28"/>
      <c r="U9" s="28"/>
      <c r="V9" s="28"/>
      <c r="W9" s="28"/>
      <c r="X9" s="28"/>
      <c r="Y9" s="34">
        <v>63724.140430937703</v>
      </c>
      <c r="Z9" s="28"/>
      <c r="AA9" s="34">
        <v>2.08701633707443E-2</v>
      </c>
      <c r="AB9" s="34">
        <v>0.74192190825757098</v>
      </c>
      <c r="AC9" s="34">
        <v>0.13869393062697399</v>
      </c>
      <c r="AD9" s="34">
        <v>80.474400376875906</v>
      </c>
      <c r="AE9" s="34">
        <v>0.94171684806828104</v>
      </c>
      <c r="AF9" s="34">
        <v>-4.7074617793874102E-4</v>
      </c>
      <c r="AG9" s="34">
        <v>5.19328559499894E-2</v>
      </c>
      <c r="AH9" s="28"/>
      <c r="AI9" s="34">
        <v>2.2589637902137999E-2</v>
      </c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</row>
    <row r="10" spans="1:46" x14ac:dyDescent="0.25">
      <c r="A10" s="29">
        <v>44322</v>
      </c>
      <c r="B10" s="28" t="s">
        <v>21</v>
      </c>
      <c r="C10" s="28">
        <v>11.16666666666667</v>
      </c>
      <c r="D10" s="28">
        <v>75</v>
      </c>
      <c r="E10" s="28">
        <v>21.133333333333329</v>
      </c>
      <c r="F10" s="28">
        <v>73380</v>
      </c>
      <c r="G10" s="28">
        <v>66496.6612759735</v>
      </c>
      <c r="H10" s="28"/>
      <c r="I10" s="28">
        <v>0.50799461852282801</v>
      </c>
      <c r="J10" s="28">
        <v>4.9958114161183103</v>
      </c>
      <c r="K10" s="28">
        <v>1.5638963991396899</v>
      </c>
      <c r="L10" s="28">
        <v>60.839595988739497</v>
      </c>
      <c r="M10" s="31">
        <v>0.460822581170934</v>
      </c>
      <c r="N10" s="28">
        <v>1.86917929586361E-4</v>
      </c>
      <c r="O10" s="28">
        <v>0.23889332484060499</v>
      </c>
      <c r="P10" s="33">
        <v>0.43980554645051401</v>
      </c>
      <c r="Q10" s="28"/>
      <c r="R10" s="28"/>
      <c r="S10" s="28"/>
      <c r="T10" s="28"/>
      <c r="U10" s="28"/>
      <c r="V10" s="28"/>
      <c r="W10" s="28"/>
      <c r="X10" s="28"/>
      <c r="Y10" s="34">
        <v>64564.012225119099</v>
      </c>
      <c r="Z10" s="28"/>
      <c r="AA10" s="34">
        <v>2.1223334851816999E-2</v>
      </c>
      <c r="AB10" s="34">
        <v>0.45899679395742998</v>
      </c>
      <c r="AC10" s="34">
        <v>0.15290890072285299</v>
      </c>
      <c r="AD10" s="34">
        <v>74.389744914206403</v>
      </c>
      <c r="AE10" s="34">
        <v>0.95360397415624698</v>
      </c>
      <c r="AF10" s="37">
        <v>-3.73524591141816E-5</v>
      </c>
      <c r="AG10" s="34">
        <v>5.1770050980151E-2</v>
      </c>
      <c r="AH10" s="28"/>
      <c r="AI10" s="34">
        <v>2.2589637902137999E-2</v>
      </c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</row>
    <row r="11" spans="1:46" x14ac:dyDescent="0.25">
      <c r="A11" s="29">
        <v>44323</v>
      </c>
      <c r="B11" s="28" t="s">
        <v>21</v>
      </c>
      <c r="C11" s="28">
        <v>5.6000000000000014</v>
      </c>
      <c r="D11" s="28">
        <v>85</v>
      </c>
      <c r="E11" s="28">
        <v>19.333333333333329</v>
      </c>
      <c r="F11" s="28">
        <v>78886</v>
      </c>
      <c r="G11" s="28">
        <v>62852.108523751602</v>
      </c>
      <c r="H11" s="28"/>
      <c r="I11" s="28">
        <v>0.87010603084265803</v>
      </c>
      <c r="J11" s="28">
        <v>4.9936178355080099</v>
      </c>
      <c r="K11" s="28">
        <v>1.11185542287076</v>
      </c>
      <c r="L11" s="28">
        <v>62.865506738688801</v>
      </c>
      <c r="M11" s="28">
        <v>0.82297245360067195</v>
      </c>
      <c r="N11" s="28">
        <v>1.98382794889485E-4</v>
      </c>
      <c r="O11" s="28">
        <v>0.23094683500215801</v>
      </c>
      <c r="P11" s="33">
        <v>0.43980554645051401</v>
      </c>
      <c r="Q11" s="28"/>
      <c r="R11" s="28"/>
      <c r="S11" s="28"/>
      <c r="T11" s="28"/>
      <c r="U11" s="28"/>
      <c r="V11" s="28"/>
      <c r="W11" s="28"/>
      <c r="X11" s="28"/>
      <c r="Y11" s="34">
        <v>65015.107578387797</v>
      </c>
      <c r="Z11" s="28"/>
      <c r="AA11" s="34">
        <v>2.08060014365186E-2</v>
      </c>
      <c r="AB11" s="34">
        <v>0.99972850517753697</v>
      </c>
      <c r="AC11" s="34">
        <v>0.12771600456035001</v>
      </c>
      <c r="AD11" s="34">
        <v>85.4707152789058</v>
      </c>
      <c r="AE11" s="34">
        <v>0.94345069166417805</v>
      </c>
      <c r="AF11" s="34">
        <v>-4.8453050419494702E-4</v>
      </c>
      <c r="AG11" s="34">
        <v>5.1683034235935503E-2</v>
      </c>
      <c r="AH11" s="28"/>
      <c r="AI11" s="34">
        <v>2.2589637902137999E-2</v>
      </c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</row>
    <row r="12" spans="1:46" x14ac:dyDescent="0.25">
      <c r="A12" s="29">
        <v>44324</v>
      </c>
      <c r="B12" s="28" t="s">
        <v>21</v>
      </c>
      <c r="C12" s="28">
        <v>4.7333333333333334</v>
      </c>
      <c r="D12" s="28">
        <v>84.86666666666666</v>
      </c>
      <c r="E12" s="28">
        <v>17.866666666666671</v>
      </c>
      <c r="F12" s="28">
        <v>63430</v>
      </c>
      <c r="G12" s="28">
        <v>51039.249818399003</v>
      </c>
      <c r="H12" s="28"/>
      <c r="I12" s="28">
        <v>1.0440763346889701</v>
      </c>
      <c r="J12" s="28">
        <v>4.9843634167048902</v>
      </c>
      <c r="K12" s="28">
        <v>0.87369942149556901</v>
      </c>
      <c r="L12" s="28">
        <v>64.845845343654602</v>
      </c>
      <c r="M12" s="28">
        <v>0.99676802528090402</v>
      </c>
      <c r="N12" s="28">
        <v>1.3818732229209401E-4</v>
      </c>
      <c r="O12" s="28">
        <v>0.22852247389392</v>
      </c>
      <c r="P12" s="33">
        <v>0.43980554645051401</v>
      </c>
      <c r="Q12" s="28"/>
      <c r="R12" s="28"/>
      <c r="S12" s="28"/>
      <c r="T12" s="28"/>
      <c r="U12" s="28"/>
      <c r="V12" s="28"/>
      <c r="W12" s="28"/>
      <c r="X12" s="28"/>
      <c r="Y12" s="34">
        <v>65643.010196797099</v>
      </c>
      <c r="Z12" s="28"/>
      <c r="AA12" s="34">
        <v>2.0765615699243799E-2</v>
      </c>
      <c r="AB12" s="34">
        <v>0.74669527453773799</v>
      </c>
      <c r="AC12" s="34">
        <v>0.12661448007686499</v>
      </c>
      <c r="AD12" s="34">
        <v>83.474415191069497</v>
      </c>
      <c r="AE12" s="34">
        <v>0.94169291548638601</v>
      </c>
      <c r="AF12" s="34">
        <v>-4.9832489519130397E-4</v>
      </c>
      <c r="AG12" s="34">
        <v>5.1626226718005701E-2</v>
      </c>
      <c r="AH12" s="28"/>
      <c r="AI12" s="34">
        <v>2.2589637902137999E-2</v>
      </c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</row>
    <row r="13" spans="1:46" x14ac:dyDescent="0.25">
      <c r="A13" s="29">
        <v>44325</v>
      </c>
      <c r="B13" s="28" t="s">
        <v>21</v>
      </c>
      <c r="C13" s="28">
        <v>3.666666666666667</v>
      </c>
      <c r="D13" s="28">
        <v>83</v>
      </c>
      <c r="E13" s="28">
        <v>18.333333333333329</v>
      </c>
      <c r="F13" s="28">
        <v>38911</v>
      </c>
      <c r="G13" s="28">
        <v>49336.613294862</v>
      </c>
      <c r="H13" s="28"/>
      <c r="I13" s="28">
        <v>0.97339193424424497</v>
      </c>
      <c r="J13" s="28">
        <v>4.9584843640392897</v>
      </c>
      <c r="K13" s="28">
        <v>0.74275615843326703</v>
      </c>
      <c r="L13" s="28">
        <v>66.484574200181797</v>
      </c>
      <c r="M13" s="31">
        <v>0.92620125289363497</v>
      </c>
      <c r="N13" s="28">
        <v>1.8278421871809099E-4</v>
      </c>
      <c r="O13" s="28">
        <v>0.22469808559888901</v>
      </c>
      <c r="P13" s="33">
        <v>0.43980554645051401</v>
      </c>
      <c r="Q13" s="28"/>
      <c r="R13" s="28"/>
      <c r="S13" s="28"/>
      <c r="T13" s="28"/>
      <c r="U13" s="28"/>
      <c r="V13" s="28"/>
      <c r="W13" s="28"/>
      <c r="X13" s="28"/>
      <c r="Y13" s="34">
        <v>66365.773051890603</v>
      </c>
      <c r="Z13" s="28"/>
      <c r="AA13" s="34">
        <v>2.0932959556442799E-2</v>
      </c>
      <c r="AB13" s="34">
        <v>0.999999238907048</v>
      </c>
      <c r="AC13" s="34">
        <v>0.17871782448162299</v>
      </c>
      <c r="AD13" s="34">
        <v>75.433888284469106</v>
      </c>
      <c r="AE13" s="34">
        <v>0.93300008221545905</v>
      </c>
      <c r="AF13" s="34">
        <v>-2.3699344695149501E-4</v>
      </c>
      <c r="AG13" s="34">
        <v>5.1535440919892803E-2</v>
      </c>
      <c r="AH13" s="28"/>
      <c r="AI13" s="34">
        <v>2.2589637902137999E-2</v>
      </c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</row>
    <row r="14" spans="1:46" x14ac:dyDescent="0.25">
      <c r="A14" s="29">
        <v>44326</v>
      </c>
      <c r="B14" s="28" t="s">
        <v>21</v>
      </c>
      <c r="C14" s="28">
        <v>7.6000000000000014</v>
      </c>
      <c r="D14" s="28">
        <v>82.833333333333329</v>
      </c>
      <c r="E14" s="28">
        <v>18.100000000000001</v>
      </c>
      <c r="F14" s="28">
        <v>25200</v>
      </c>
      <c r="G14" s="28">
        <v>47176.433931676103</v>
      </c>
      <c r="H14" s="28"/>
      <c r="I14" s="28">
        <v>0.75313970679328102</v>
      </c>
      <c r="J14" s="28">
        <v>4.9687259412639104</v>
      </c>
      <c r="K14" s="28">
        <v>0.67846917459252898</v>
      </c>
      <c r="L14" s="28">
        <v>67.579543639160505</v>
      </c>
      <c r="M14" s="31">
        <v>0.70582701288204297</v>
      </c>
      <c r="N14" s="28">
        <v>1.47461742128874E-4</v>
      </c>
      <c r="O14" s="28">
        <v>0.22215073993429699</v>
      </c>
      <c r="P14" s="33">
        <v>0.43980554645051401</v>
      </c>
      <c r="Q14" s="28"/>
      <c r="R14" s="28"/>
      <c r="S14" s="28"/>
      <c r="T14" s="28"/>
      <c r="U14" s="28"/>
      <c r="V14" s="28"/>
      <c r="W14" s="28"/>
      <c r="X14" s="28"/>
      <c r="Y14" s="34">
        <v>66606.193574725199</v>
      </c>
      <c r="Z14" s="28"/>
      <c r="AA14" s="34">
        <v>2.2072655235505199E-2</v>
      </c>
      <c r="AB14" s="34">
        <v>0.99999739612388705</v>
      </c>
      <c r="AC14" s="34">
        <v>0.153278251555345</v>
      </c>
      <c r="AD14" s="34">
        <v>79.327843188735301</v>
      </c>
      <c r="AE14" s="34">
        <v>0.98948536660770203</v>
      </c>
      <c r="AF14" s="37">
        <v>-9.8810340378285803E-5</v>
      </c>
      <c r="AG14" s="34">
        <v>5.1041695019947597E-2</v>
      </c>
      <c r="AH14" s="28"/>
      <c r="AI14" s="34">
        <v>2.2589637902137999E-2</v>
      </c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</row>
    <row r="15" spans="1:46" x14ac:dyDescent="0.25">
      <c r="A15" s="29">
        <v>44327</v>
      </c>
      <c r="B15" s="28" t="s">
        <v>21</v>
      </c>
      <c r="C15" s="28">
        <v>10.96666666666667</v>
      </c>
      <c r="D15" s="28">
        <v>85.600000000000009</v>
      </c>
      <c r="E15" s="28">
        <v>17.666666666666671</v>
      </c>
      <c r="F15" s="28">
        <v>72715</v>
      </c>
      <c r="G15" s="28">
        <v>55976.168396308298</v>
      </c>
      <c r="H15" s="28"/>
      <c r="I15" s="28">
        <v>0.96074601987905595</v>
      </c>
      <c r="J15" s="28">
        <v>1.5869996575161101</v>
      </c>
      <c r="K15" s="28">
        <v>1.46703782631464</v>
      </c>
      <c r="L15" s="28">
        <v>60.382808323506097</v>
      </c>
      <c r="M15" s="31">
        <v>0.91370675708008298</v>
      </c>
      <c r="N15" s="28">
        <v>2.2645036055291001E-4</v>
      </c>
      <c r="O15" s="28">
        <v>0.21902220568345901</v>
      </c>
      <c r="P15" s="33">
        <v>0.43980554645051401</v>
      </c>
      <c r="Q15" s="28"/>
      <c r="R15" s="28"/>
      <c r="S15" s="28"/>
      <c r="T15" s="28"/>
      <c r="U15" s="28"/>
      <c r="V15" s="28"/>
      <c r="W15" s="28"/>
      <c r="X15" s="28"/>
      <c r="Y15" s="34">
        <v>66817.287521877603</v>
      </c>
      <c r="Z15" s="28"/>
      <c r="AA15" s="34">
        <v>2.09022153122735E-2</v>
      </c>
      <c r="AB15" s="34">
        <v>0.122424696790217</v>
      </c>
      <c r="AC15" s="34">
        <v>0.17567084529671601</v>
      </c>
      <c r="AD15" s="34">
        <v>63.356472750183102</v>
      </c>
      <c r="AE15" s="34">
        <v>0.93433471663816403</v>
      </c>
      <c r="AF15" s="34">
        <v>-3.0752612069573398E-4</v>
      </c>
      <c r="AG15" s="34">
        <v>5.0985383819878202E-2</v>
      </c>
      <c r="AH15" s="28"/>
      <c r="AI15" s="34">
        <v>2.2589637902137999E-2</v>
      </c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</row>
    <row r="16" spans="1:46" x14ac:dyDescent="0.25">
      <c r="A16" s="29">
        <v>44328</v>
      </c>
      <c r="B16" s="28" t="s">
        <v>21</v>
      </c>
      <c r="C16" s="28">
        <v>9.5</v>
      </c>
      <c r="D16" s="28">
        <v>86.8</v>
      </c>
      <c r="E16" s="28">
        <v>18.366666666666671</v>
      </c>
      <c r="F16" s="28">
        <v>76692</v>
      </c>
      <c r="G16" s="28">
        <v>63624.975635534603</v>
      </c>
      <c r="H16" s="28"/>
      <c r="I16" s="28">
        <v>0.55963392265270595</v>
      </c>
      <c r="J16" s="28">
        <v>4.9999919714223502</v>
      </c>
      <c r="K16" s="28">
        <v>0.52138017043681995</v>
      </c>
      <c r="L16" s="28">
        <v>71.328612922120101</v>
      </c>
      <c r="M16" s="31">
        <v>0.51243151656131802</v>
      </c>
      <c r="N16" s="28">
        <v>1.72358613119039E-4</v>
      </c>
      <c r="O16" s="28">
        <v>0.21600773510725299</v>
      </c>
      <c r="P16" s="33">
        <v>0.43980554645051401</v>
      </c>
      <c r="Q16" s="28"/>
      <c r="R16" s="28"/>
      <c r="S16" s="28"/>
      <c r="T16" s="28"/>
      <c r="U16" s="28"/>
      <c r="V16" s="28"/>
      <c r="W16" s="28"/>
      <c r="X16" s="28"/>
      <c r="Y16" s="34">
        <v>66577.733129033106</v>
      </c>
      <c r="Z16" s="28"/>
      <c r="AA16" s="34">
        <v>2.06096155782176E-2</v>
      </c>
      <c r="AB16" s="34">
        <v>7.3181642569959002E-2</v>
      </c>
      <c r="AC16" s="34">
        <v>0.15991644091252299</v>
      </c>
      <c r="AD16" s="34">
        <v>61.120383892879303</v>
      </c>
      <c r="AE16" s="34">
        <v>0.927171892033541</v>
      </c>
      <c r="AF16" s="34">
        <v>-3.0683727483915601E-4</v>
      </c>
      <c r="AG16" s="34">
        <v>5.09551540439689E-2</v>
      </c>
      <c r="AH16" s="28"/>
      <c r="AI16" s="34">
        <v>2.2589637902137999E-2</v>
      </c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</row>
    <row r="17" spans="1:46" x14ac:dyDescent="0.25">
      <c r="A17" s="29">
        <v>44329</v>
      </c>
      <c r="B17" s="28" t="s">
        <v>21</v>
      </c>
      <c r="C17" s="28">
        <v>5.8666666666666663</v>
      </c>
      <c r="D17" s="28">
        <v>83.766666666666666</v>
      </c>
      <c r="E17" s="28">
        <v>17.333333333333329</v>
      </c>
      <c r="F17" s="28">
        <v>74592</v>
      </c>
      <c r="G17" s="28">
        <v>60663.626086655102</v>
      </c>
      <c r="H17" s="28"/>
      <c r="I17" s="28">
        <v>0.70772924873413701</v>
      </c>
      <c r="J17" s="28">
        <v>4.9999936558836202</v>
      </c>
      <c r="K17" s="28">
        <v>0.98993573838358495</v>
      </c>
      <c r="L17" s="28">
        <v>63.7323308659617</v>
      </c>
      <c r="M17" s="28">
        <v>0.66068589782978204</v>
      </c>
      <c r="N17" s="28">
        <v>2.2292033694726299E-4</v>
      </c>
      <c r="O17" s="28">
        <v>0.21568541875132499</v>
      </c>
      <c r="P17" s="33">
        <v>0.43980554645051401</v>
      </c>
      <c r="Q17" s="28"/>
      <c r="R17" s="28"/>
      <c r="S17" s="28"/>
      <c r="T17" s="28"/>
      <c r="U17" s="28"/>
      <c r="V17" s="28"/>
      <c r="W17" s="28"/>
      <c r="X17" s="28"/>
      <c r="Y17" s="34">
        <v>66373.481101841098</v>
      </c>
      <c r="Z17" s="28"/>
      <c r="AA17" s="34">
        <v>2.20487048692488E-2</v>
      </c>
      <c r="AB17" s="34">
        <v>0.967928572395095</v>
      </c>
      <c r="AC17" s="34">
        <v>0.145169098619502</v>
      </c>
      <c r="AD17" s="34">
        <v>80.732669122123696</v>
      </c>
      <c r="AE17" s="34">
        <v>0.990929070169982</v>
      </c>
      <c r="AF17" s="37">
        <v>-1.2334464302554701E-4</v>
      </c>
      <c r="AG17" s="34">
        <v>5.0945718498227398E-2</v>
      </c>
      <c r="AH17" s="28"/>
      <c r="AI17" s="34">
        <v>2.2589637902137999E-2</v>
      </c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</row>
    <row r="18" spans="1:46" x14ac:dyDescent="0.25">
      <c r="A18" s="29">
        <v>44330</v>
      </c>
      <c r="B18" s="28" t="s">
        <v>21</v>
      </c>
      <c r="C18" s="28">
        <v>6.7</v>
      </c>
      <c r="D18" s="28">
        <v>82.333333333333329</v>
      </c>
      <c r="E18" s="28">
        <v>18</v>
      </c>
      <c r="F18" s="28">
        <v>85536</v>
      </c>
      <c r="G18" s="28">
        <v>52840.224598908899</v>
      </c>
      <c r="H18" s="28"/>
      <c r="I18" s="28">
        <v>1.03981172573264</v>
      </c>
      <c r="J18" s="28">
        <v>4.9986273578626701</v>
      </c>
      <c r="K18" s="28">
        <v>0.437736280538148</v>
      </c>
      <c r="L18" s="28">
        <v>74.411058689771394</v>
      </c>
      <c r="M18" s="28">
        <v>0.992548435174612</v>
      </c>
      <c r="N18" s="28">
        <v>1.4837803615375101E-4</v>
      </c>
      <c r="O18" s="28">
        <v>0.21043043273228701</v>
      </c>
      <c r="P18" s="33">
        <v>0.43980554645051401</v>
      </c>
      <c r="Q18" s="28"/>
      <c r="R18" s="28"/>
      <c r="S18" s="28"/>
      <c r="T18" s="28"/>
      <c r="U18" s="28"/>
      <c r="V18" s="28"/>
      <c r="W18" s="28"/>
      <c r="X18" s="28"/>
      <c r="Y18" s="34">
        <v>66481.964183478995</v>
      </c>
      <c r="Z18" s="28"/>
      <c r="AA18" s="34">
        <v>1.9976659009946801E-2</v>
      </c>
      <c r="AB18" s="34">
        <v>0.76983372313403597</v>
      </c>
      <c r="AC18" s="34">
        <v>0.10921667596210401</v>
      </c>
      <c r="AD18" s="34">
        <v>89.405794207097898</v>
      </c>
      <c r="AE18" s="34">
        <v>0.91602217461756397</v>
      </c>
      <c r="AF18" s="34">
        <v>-9.2528033579797298E-4</v>
      </c>
      <c r="AG18" s="34">
        <v>5.0853508672117E-2</v>
      </c>
      <c r="AH18" s="28"/>
      <c r="AI18" s="34">
        <v>2.2589637902137999E-2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</row>
    <row r="19" spans="1:46" x14ac:dyDescent="0.25">
      <c r="A19" s="29">
        <v>44331</v>
      </c>
      <c r="B19" s="28" t="s">
        <v>21</v>
      </c>
      <c r="C19" s="28">
        <v>7.7</v>
      </c>
      <c r="D19" s="28">
        <v>81.766666666666666</v>
      </c>
      <c r="E19" s="28">
        <v>18.5</v>
      </c>
      <c r="F19" s="28">
        <v>67009</v>
      </c>
      <c r="G19" s="28">
        <v>54898.130683105803</v>
      </c>
      <c r="H19" s="28"/>
      <c r="I19" s="28">
        <v>1.0366003879819701</v>
      </c>
      <c r="J19" s="28">
        <v>4.9218445482824302</v>
      </c>
      <c r="K19" s="28">
        <v>0.48711253328197801</v>
      </c>
      <c r="L19" s="28">
        <v>72.511109802522199</v>
      </c>
      <c r="M19" s="28">
        <v>0.98927195008748903</v>
      </c>
      <c r="N19" s="28">
        <v>1.3578504897848701E-4</v>
      </c>
      <c r="O19" s="28">
        <v>0.209847594836711</v>
      </c>
      <c r="P19" s="33">
        <v>0.43980554645051401</v>
      </c>
      <c r="Q19" s="28"/>
      <c r="R19" s="28"/>
      <c r="S19" s="28"/>
      <c r="T19" s="28"/>
      <c r="U19" s="28"/>
      <c r="V19" s="28"/>
      <c r="W19" s="28"/>
      <c r="X19" s="28"/>
      <c r="Y19" s="34">
        <v>66678.3312402312</v>
      </c>
      <c r="Z19" s="28"/>
      <c r="AA19" s="34">
        <v>2.2211239291299999E-2</v>
      </c>
      <c r="AB19" s="34">
        <v>0.99999889943425402</v>
      </c>
      <c r="AC19" s="34">
        <v>0.17624626297214599</v>
      </c>
      <c r="AD19" s="34">
        <v>75.563702666903794</v>
      </c>
      <c r="AE19" s="34">
        <v>0.98868422525446098</v>
      </c>
      <c r="AF19" s="37">
        <v>-3.3075133452298302E-5</v>
      </c>
      <c r="AG19" s="34">
        <v>5.0759169140030903E-2</v>
      </c>
      <c r="AH19" s="28"/>
      <c r="AI19" s="34">
        <v>2.2589637902137999E-2</v>
      </c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</row>
    <row r="20" spans="1:46" x14ac:dyDescent="0.25">
      <c r="A20" s="29">
        <v>44332</v>
      </c>
      <c r="B20" s="28" t="s">
        <v>21</v>
      </c>
      <c r="C20" s="28">
        <v>5.9333333333333336</v>
      </c>
      <c r="D20" s="28">
        <v>86.166666666666671</v>
      </c>
      <c r="E20" s="28">
        <v>18.600000000000001</v>
      </c>
      <c r="F20" s="28">
        <v>40709</v>
      </c>
      <c r="G20" s="28">
        <v>57351.700809995098</v>
      </c>
      <c r="H20" s="28"/>
      <c r="I20" s="28">
        <v>0.73104412806128305</v>
      </c>
      <c r="J20" s="28">
        <v>4.9687497445128503</v>
      </c>
      <c r="K20" s="28">
        <v>0.39623895454672697</v>
      </c>
      <c r="L20" s="28">
        <v>76.482935407665806</v>
      </c>
      <c r="M20" s="28">
        <v>0.68380098363144903</v>
      </c>
      <c r="N20" s="28">
        <v>1.5746119421877801E-4</v>
      </c>
      <c r="O20" s="28">
        <v>0.209565622768736</v>
      </c>
      <c r="P20" s="33">
        <v>0.43980554645051401</v>
      </c>
      <c r="Q20" s="28"/>
      <c r="R20" s="28"/>
      <c r="S20" s="28"/>
      <c r="T20" s="28"/>
      <c r="U20" s="28"/>
      <c r="V20" s="28"/>
      <c r="W20" s="28"/>
      <c r="X20" s="28"/>
      <c r="Y20" s="34">
        <v>66500.150901486006</v>
      </c>
      <c r="Z20" s="28"/>
      <c r="AA20" s="34">
        <v>2.0300309855923099E-2</v>
      </c>
      <c r="AB20" s="34">
        <v>4.8834574546934698E-2</v>
      </c>
      <c r="AC20" s="34">
        <v>0.15620559121112501</v>
      </c>
      <c r="AD20" s="34">
        <v>58.3214020738492</v>
      </c>
      <c r="AE20" s="34">
        <v>0.91624764562305105</v>
      </c>
      <c r="AF20" s="34">
        <v>-3.77880186499091E-4</v>
      </c>
      <c r="AG20" s="34">
        <v>5.0478341552435399E-2</v>
      </c>
      <c r="AH20" s="28"/>
      <c r="AI20" s="34">
        <v>2.2589637902137999E-2</v>
      </c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</row>
    <row r="21" spans="1:46" x14ac:dyDescent="0.25">
      <c r="A21" s="29">
        <v>44333</v>
      </c>
      <c r="B21" s="28" t="s">
        <v>21</v>
      </c>
      <c r="C21" s="28">
        <v>10.83333333333333</v>
      </c>
      <c r="D21" s="28">
        <v>75.666666666666671</v>
      </c>
      <c r="E21" s="28">
        <v>19</v>
      </c>
      <c r="F21" s="28">
        <v>30148</v>
      </c>
      <c r="G21" s="28">
        <v>53605.367574238502</v>
      </c>
      <c r="H21" s="28"/>
      <c r="I21" s="28">
        <v>0.90641794638204998</v>
      </c>
      <c r="J21" s="28">
        <v>4.9804630368263298</v>
      </c>
      <c r="K21" s="28">
        <v>0.77922817635414798</v>
      </c>
      <c r="L21" s="28">
        <v>65.933485612568703</v>
      </c>
      <c r="M21" s="28">
        <v>0.85938783260436702</v>
      </c>
      <c r="N21" s="28">
        <v>2.25697417050696E-4</v>
      </c>
      <c r="O21" s="28">
        <v>0.20756374414227199</v>
      </c>
      <c r="P21" s="33">
        <v>0.43980554645051401</v>
      </c>
      <c r="Q21" s="28"/>
      <c r="R21" s="28"/>
      <c r="S21" s="28"/>
      <c r="T21" s="28"/>
      <c r="U21" s="28"/>
      <c r="V21" s="28"/>
      <c r="W21" s="28"/>
      <c r="X21" s="28"/>
      <c r="Y21" s="34">
        <v>66330.047680418298</v>
      </c>
      <c r="Z21" s="28"/>
      <c r="AA21" s="34">
        <v>2.1421272667235799E-2</v>
      </c>
      <c r="AB21" s="34">
        <v>0.24830347626149399</v>
      </c>
      <c r="AC21" s="34">
        <v>0.19844782316819401</v>
      </c>
      <c r="AD21" s="34">
        <v>65.695300068477593</v>
      </c>
      <c r="AE21" s="34">
        <v>0.95094314295493898</v>
      </c>
      <c r="AF21" s="37">
        <v>-1.48824489856869E-4</v>
      </c>
      <c r="AG21" s="34">
        <v>5.0466548512773497E-2</v>
      </c>
      <c r="AH21" s="28"/>
      <c r="AI21" s="34">
        <v>2.25896379021381E-2</v>
      </c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</row>
    <row r="22" spans="1:46" x14ac:dyDescent="0.25">
      <c r="A22" s="29">
        <v>44334</v>
      </c>
      <c r="B22" s="28" t="s">
        <v>21</v>
      </c>
      <c r="C22" s="28">
        <v>7.5666666666666664</v>
      </c>
      <c r="D22" s="28">
        <v>84</v>
      </c>
      <c r="E22" s="28">
        <v>18.43333333333333</v>
      </c>
      <c r="F22" s="28">
        <v>75445</v>
      </c>
      <c r="G22" s="28">
        <v>64876.036863618298</v>
      </c>
      <c r="H22" s="28"/>
      <c r="I22" s="28">
        <v>0.60332527664392099</v>
      </c>
      <c r="J22" s="28">
        <v>4.8905006012936001</v>
      </c>
      <c r="K22" s="28">
        <v>0.68158790525044999</v>
      </c>
      <c r="L22" s="28">
        <v>67.384675107411596</v>
      </c>
      <c r="M22" s="28">
        <v>0.55629981706283405</v>
      </c>
      <c r="N22" s="28">
        <v>2.20397491234259E-4</v>
      </c>
      <c r="O22" s="28">
        <v>0.20692195092561499</v>
      </c>
      <c r="P22" s="33">
        <v>0.43980554645051401</v>
      </c>
      <c r="Q22" s="28"/>
      <c r="R22" s="28"/>
      <c r="S22" s="28"/>
      <c r="T22" s="28"/>
      <c r="U22" s="28"/>
      <c r="V22" s="28"/>
      <c r="W22" s="28"/>
      <c r="X22" s="28"/>
      <c r="Y22" s="34">
        <v>66349.061774998801</v>
      </c>
      <c r="Z22" s="28"/>
      <c r="AA22" s="34">
        <v>1.8944747340270299E-2</v>
      </c>
      <c r="AB22" s="34">
        <v>0.99999727848740505</v>
      </c>
      <c r="AC22" s="34">
        <v>0.101699322082193</v>
      </c>
      <c r="AD22" s="34">
        <v>95.086849531483495</v>
      </c>
      <c r="AE22" s="34">
        <v>0.87495994601624505</v>
      </c>
      <c r="AF22" s="37">
        <v>-1.1418636496554101E-3</v>
      </c>
      <c r="AG22" s="34">
        <v>4.9896734516092701E-2</v>
      </c>
      <c r="AH22" s="28"/>
      <c r="AI22" s="34">
        <v>2.2589637902138301E-2</v>
      </c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</row>
    <row r="23" spans="1:46" x14ac:dyDescent="0.25">
      <c r="A23" s="29">
        <v>44335</v>
      </c>
      <c r="B23" s="28" t="s">
        <v>21</v>
      </c>
      <c r="C23" s="28">
        <v>11.7</v>
      </c>
      <c r="D23" s="28">
        <v>83.36666666666666</v>
      </c>
      <c r="E23" s="28">
        <v>17.833333333333329</v>
      </c>
      <c r="F23" s="28">
        <v>79219</v>
      </c>
      <c r="G23" s="28">
        <v>57754.793232581098</v>
      </c>
      <c r="H23" s="28"/>
      <c r="I23" s="28">
        <v>1.02387009390587</v>
      </c>
      <c r="J23" s="28">
        <v>3.5253379996105898</v>
      </c>
      <c r="K23" s="31">
        <v>0.284347268618307</v>
      </c>
      <c r="L23" s="28">
        <v>83.969042117565493</v>
      </c>
      <c r="M23" s="28">
        <v>0.97662081050892502</v>
      </c>
      <c r="N23" s="28">
        <v>1.5357851121611301E-4</v>
      </c>
      <c r="O23" s="28">
        <v>0.20349018159815499</v>
      </c>
      <c r="P23" s="33">
        <v>0.43980554645051401</v>
      </c>
      <c r="Q23" s="28"/>
      <c r="R23" s="28"/>
      <c r="S23" s="28"/>
      <c r="T23" s="28"/>
      <c r="U23" s="28"/>
      <c r="V23" s="28"/>
      <c r="W23" s="28"/>
      <c r="X23" s="28"/>
      <c r="Y23" s="34">
        <v>65833.501572371402</v>
      </c>
      <c r="Z23" s="28"/>
      <c r="AA23" s="34">
        <v>2.14592627198524E-2</v>
      </c>
      <c r="AB23" s="34">
        <v>0.99963142973363295</v>
      </c>
      <c r="AC23" s="34">
        <v>0.10749506846493501</v>
      </c>
      <c r="AD23" s="34">
        <v>92.031632094729105</v>
      </c>
      <c r="AE23" s="34">
        <v>0.98294040776250202</v>
      </c>
      <c r="AF23" s="37">
        <v>-1.6550275893756401E-5</v>
      </c>
      <c r="AG23" s="34">
        <v>4.9365840197372397E-2</v>
      </c>
      <c r="AH23" s="28"/>
      <c r="AI23" s="34">
        <v>2.2589637902138901E-2</v>
      </c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</row>
    <row r="24" spans="1:46" x14ac:dyDescent="0.25">
      <c r="A24" s="29">
        <v>44336</v>
      </c>
      <c r="B24" s="28" t="s">
        <v>21</v>
      </c>
      <c r="C24" s="28">
        <v>15.2</v>
      </c>
      <c r="D24" s="28">
        <v>86.566666666666663</v>
      </c>
      <c r="E24" s="28">
        <v>18.43333333333333</v>
      </c>
      <c r="F24" s="28">
        <v>82039</v>
      </c>
      <c r="G24" s="28">
        <v>67403.182337612496</v>
      </c>
      <c r="H24" s="28"/>
      <c r="I24" s="28">
        <v>0.95504608709463601</v>
      </c>
      <c r="J24" s="28">
        <v>4.9990154139355303</v>
      </c>
      <c r="K24" s="28">
        <v>0.37959817796961498</v>
      </c>
      <c r="L24" s="28">
        <v>77.452048728089807</v>
      </c>
      <c r="M24" s="28">
        <v>0.90776151701112595</v>
      </c>
      <c r="N24" s="28">
        <v>1.3443998975248801E-4</v>
      </c>
      <c r="O24" s="28">
        <v>0.20325068359288301</v>
      </c>
      <c r="P24" s="33">
        <v>0.43980554645051401</v>
      </c>
      <c r="Q24" s="28"/>
      <c r="R24" s="28"/>
      <c r="S24" s="28"/>
      <c r="T24" s="28"/>
      <c r="U24" s="28"/>
      <c r="V24" s="28"/>
      <c r="W24" s="28"/>
      <c r="X24" s="28"/>
      <c r="Y24" s="34">
        <v>65981.364682206797</v>
      </c>
      <c r="Z24" s="28"/>
      <c r="AA24" s="34">
        <v>2.1662583097179701E-2</v>
      </c>
      <c r="AB24" s="34">
        <v>0.99999627274801295</v>
      </c>
      <c r="AC24" s="34">
        <v>0.106884674032088</v>
      </c>
      <c r="AD24" s="34">
        <v>92.238613795223003</v>
      </c>
      <c r="AE24" s="34">
        <v>0.98998236952665997</v>
      </c>
      <c r="AF24" s="37">
        <v>-6.2877665198768395E-4</v>
      </c>
      <c r="AG24" s="34">
        <v>4.8992732992910501E-2</v>
      </c>
      <c r="AH24" s="28"/>
      <c r="AI24" s="34">
        <v>2.2589637902140601E-2</v>
      </c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</row>
    <row r="25" spans="1:46" x14ac:dyDescent="0.25">
      <c r="A25" s="29">
        <v>44337</v>
      </c>
      <c r="B25" s="28" t="s">
        <v>21</v>
      </c>
      <c r="C25" s="28">
        <v>20.8</v>
      </c>
      <c r="D25" s="28">
        <v>76.333333333333329</v>
      </c>
      <c r="E25" s="28">
        <v>19.833333333333329</v>
      </c>
      <c r="F25" s="28">
        <v>76855</v>
      </c>
      <c r="G25" s="28">
        <v>75727.758580137001</v>
      </c>
      <c r="H25" s="28"/>
      <c r="I25" s="28">
        <v>0.74329580575654197</v>
      </c>
      <c r="J25" s="28">
        <v>4.9997364129825304</v>
      </c>
      <c r="K25" s="28">
        <v>1.9990055866807099</v>
      </c>
      <c r="L25" s="28">
        <v>59.870476256994401</v>
      </c>
      <c r="M25" s="28">
        <v>0.69571160072537097</v>
      </c>
      <c r="N25" s="28">
        <v>1.4005183510290599E-4</v>
      </c>
      <c r="O25" s="28">
        <v>0.20161031964918999</v>
      </c>
      <c r="P25" s="33">
        <v>0.43980554645051401</v>
      </c>
      <c r="Q25" s="28"/>
      <c r="R25" s="28"/>
      <c r="S25" s="28"/>
      <c r="T25" s="28"/>
      <c r="U25" s="28"/>
      <c r="V25" s="28"/>
      <c r="W25" s="28"/>
      <c r="X25" s="28"/>
      <c r="Y25" s="34">
        <v>65491.687363978002</v>
      </c>
      <c r="Z25" s="28"/>
      <c r="AA25" s="34">
        <v>2.13648366414242E-2</v>
      </c>
      <c r="AB25" s="34">
        <v>0.95452771738770503</v>
      </c>
      <c r="AC25" s="34">
        <v>0.25267389782667699</v>
      </c>
      <c r="AD25" s="34">
        <v>68.084782110050398</v>
      </c>
      <c r="AE25" s="34">
        <v>0.93913151552432295</v>
      </c>
      <c r="AF25" s="34">
        <v>-2.5411428758648002E-4</v>
      </c>
      <c r="AG25" s="34">
        <v>4.8853681173578897E-2</v>
      </c>
      <c r="AH25" s="28"/>
      <c r="AI25" s="34">
        <v>2.2589637902145E-2</v>
      </c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</row>
    <row r="26" spans="1:46" x14ac:dyDescent="0.25">
      <c r="A26" s="29">
        <v>44338</v>
      </c>
      <c r="B26" s="28" t="s">
        <v>21</v>
      </c>
      <c r="C26" s="28">
        <v>11.866666666666671</v>
      </c>
      <c r="D26" s="28">
        <v>81.666666666666671</v>
      </c>
      <c r="E26" s="28">
        <v>19.06666666666667</v>
      </c>
      <c r="F26" s="28">
        <v>76490</v>
      </c>
      <c r="G26" s="28">
        <v>89006.137645498005</v>
      </c>
      <c r="H26" s="28"/>
      <c r="I26" s="28">
        <v>1.01194869049767</v>
      </c>
      <c r="J26" s="28">
        <v>4.5048013062322303</v>
      </c>
      <c r="K26" s="28">
        <v>0.24355037107192801</v>
      </c>
      <c r="L26" s="28">
        <v>89.789957281222101</v>
      </c>
      <c r="M26" s="28">
        <v>0.96480361669235204</v>
      </c>
      <c r="N26" s="28">
        <v>1.7980465936651499E-4</v>
      </c>
      <c r="O26" s="28">
        <v>0.201439763313394</v>
      </c>
      <c r="P26" s="33">
        <v>0.43980554645051401</v>
      </c>
      <c r="Q26" s="28"/>
      <c r="R26" s="28"/>
      <c r="S26" s="28"/>
      <c r="T26" s="28"/>
      <c r="U26" s="28"/>
      <c r="V26" s="28"/>
      <c r="W26" s="28"/>
      <c r="X26" s="28"/>
      <c r="Y26" s="34">
        <v>65121.855988280702</v>
      </c>
      <c r="Z26" s="28"/>
      <c r="AA26" s="34">
        <v>2.1396464887588802E-2</v>
      </c>
      <c r="AB26" s="34">
        <v>0.99926713990467497</v>
      </c>
      <c r="AC26" s="34">
        <v>0.301890170760651</v>
      </c>
      <c r="AD26" s="34">
        <v>65.571788929401805</v>
      </c>
      <c r="AE26" s="34">
        <v>0.93309760803629405</v>
      </c>
      <c r="AF26" s="37">
        <v>-7.2679834144517797E-4</v>
      </c>
      <c r="AG26" s="34">
        <v>4.7556232382775197E-2</v>
      </c>
      <c r="AH26" s="28"/>
      <c r="AI26" s="34">
        <v>2.2589637902157199E-2</v>
      </c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</row>
    <row r="27" spans="1:46" x14ac:dyDescent="0.25">
      <c r="A27" s="29">
        <v>44339</v>
      </c>
      <c r="B27" s="28" t="s">
        <v>21</v>
      </c>
      <c r="C27" s="28">
        <v>5.6000000000000014</v>
      </c>
      <c r="D27" s="28">
        <v>79.733333333333334</v>
      </c>
      <c r="E27" s="28">
        <v>21.2</v>
      </c>
      <c r="F27" s="28">
        <v>35819</v>
      </c>
      <c r="G27" s="28">
        <v>68866.327700595502</v>
      </c>
      <c r="H27" s="28"/>
      <c r="I27" s="28">
        <v>1.02795529256133</v>
      </c>
      <c r="J27" s="28">
        <v>4.9880465771614997</v>
      </c>
      <c r="K27" s="28">
        <v>0.179354805162588</v>
      </c>
      <c r="L27" s="28">
        <v>103.497892113859</v>
      </c>
      <c r="M27" s="28">
        <v>0.98076859829259899</v>
      </c>
      <c r="N27" s="28">
        <v>1.6155212014301601E-4</v>
      </c>
      <c r="O27" s="28">
        <v>0.19763668670519799</v>
      </c>
      <c r="P27" s="33">
        <v>0.43980554645051401</v>
      </c>
      <c r="Q27" s="28"/>
      <c r="R27" s="28"/>
      <c r="S27" s="28"/>
      <c r="T27" s="28"/>
      <c r="U27" s="28"/>
      <c r="V27" s="28"/>
      <c r="W27" s="28"/>
      <c r="X27" s="28"/>
      <c r="Y27" s="34">
        <v>64582.559567425997</v>
      </c>
      <c r="Z27" s="28"/>
      <c r="AA27" s="34">
        <v>2.2623451015099098E-2</v>
      </c>
      <c r="AB27" s="34">
        <v>0.99902521639390496</v>
      </c>
      <c r="AC27" s="34">
        <v>0.28720272045029799</v>
      </c>
      <c r="AD27" s="34">
        <v>66.136336350186397</v>
      </c>
      <c r="AE27" s="34">
        <v>0.98941858869119703</v>
      </c>
      <c r="AF27" s="34">
        <v>2.5049913874020102E-4</v>
      </c>
      <c r="AG27" s="34">
        <v>4.7355674165013302E-2</v>
      </c>
      <c r="AH27" s="28"/>
      <c r="AI27" s="34">
        <v>2.25896379021901E-2</v>
      </c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</row>
    <row r="28" spans="1:46" x14ac:dyDescent="0.25">
      <c r="A28" s="29">
        <v>44340</v>
      </c>
      <c r="B28" s="28" t="s">
        <v>21</v>
      </c>
      <c r="C28" s="28">
        <v>8.4</v>
      </c>
      <c r="D28" s="28">
        <v>69.5</v>
      </c>
      <c r="E28" s="28">
        <v>18.666666666666671</v>
      </c>
      <c r="F28" s="28">
        <v>37498</v>
      </c>
      <c r="G28" s="28">
        <v>54613.198584569996</v>
      </c>
      <c r="H28" s="28"/>
      <c r="I28" s="28">
        <v>0.85704157785456303</v>
      </c>
      <c r="J28" s="28">
        <v>4.9999992886548101</v>
      </c>
      <c r="K28" s="28">
        <v>0.246664548142771</v>
      </c>
      <c r="L28" s="28">
        <v>89.890184945607899</v>
      </c>
      <c r="M28" s="28">
        <v>0.80995078334293302</v>
      </c>
      <c r="N28" s="28">
        <v>2.0227689836116401E-4</v>
      </c>
      <c r="O28" s="28">
        <v>0.195663833945561</v>
      </c>
      <c r="P28" s="33">
        <v>0.43980554645051401</v>
      </c>
      <c r="Q28" s="28"/>
      <c r="R28" s="28"/>
      <c r="S28" s="28"/>
      <c r="T28" s="28"/>
      <c r="U28" s="28"/>
      <c r="V28" s="28"/>
      <c r="W28" s="28"/>
      <c r="X28" s="28"/>
      <c r="Y28" s="34">
        <v>65127.0342296909</v>
      </c>
      <c r="Z28" s="28"/>
      <c r="AA28" s="34">
        <v>1.87611691743046E-2</v>
      </c>
      <c r="AB28" s="34">
        <v>0.71415857109252701</v>
      </c>
      <c r="AC28" s="34">
        <v>7.7703644048665796E-2</v>
      </c>
      <c r="AD28" s="34">
        <v>104.86143419032101</v>
      </c>
      <c r="AE28" s="34">
        <v>0.88768243613548903</v>
      </c>
      <c r="AF28" s="37">
        <v>-1.73119231025765E-3</v>
      </c>
      <c r="AG28" s="34">
        <v>4.6957981597629997E-2</v>
      </c>
      <c r="AH28" s="28"/>
      <c r="AI28" s="34">
        <v>2.2589637902279702E-2</v>
      </c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</row>
    <row r="29" spans="1:46" x14ac:dyDescent="0.25">
      <c r="A29" s="29">
        <v>44341</v>
      </c>
      <c r="B29" s="28" t="s">
        <v>21</v>
      </c>
      <c r="C29" s="28">
        <v>16.833333333333329</v>
      </c>
      <c r="D29" s="28">
        <v>72.86666666666666</v>
      </c>
      <c r="E29" s="28">
        <v>16.333333333333329</v>
      </c>
      <c r="F29" s="28">
        <v>73453</v>
      </c>
      <c r="G29" s="28">
        <v>61350.404164280597</v>
      </c>
      <c r="H29" s="28"/>
      <c r="I29" s="28">
        <v>0.951966636556412</v>
      </c>
      <c r="J29" s="28">
        <v>4.9479464462556502</v>
      </c>
      <c r="K29" s="28">
        <v>0.214712331400428</v>
      </c>
      <c r="L29" s="28">
        <v>95.026790374924303</v>
      </c>
      <c r="M29" s="28">
        <v>0.90488283054654295</v>
      </c>
      <c r="N29" s="28">
        <v>1.99517807322192E-4</v>
      </c>
      <c r="O29" s="28">
        <v>0.19499894742120799</v>
      </c>
      <c r="P29" s="33">
        <v>0.43980554645051401</v>
      </c>
      <c r="Q29" s="28"/>
      <c r="R29" s="28"/>
      <c r="S29" s="28"/>
      <c r="T29" s="28"/>
      <c r="U29" s="28"/>
      <c r="V29" s="28"/>
      <c r="W29" s="28"/>
      <c r="X29" s="28"/>
      <c r="Y29" s="34">
        <v>65339.794192821697</v>
      </c>
      <c r="Z29" s="28"/>
      <c r="AA29" s="34">
        <v>1.7520159815683198E-2</v>
      </c>
      <c r="AB29" s="34">
        <v>0.95446308853894901</v>
      </c>
      <c r="AC29" s="34">
        <v>5.0500281430418903E-2</v>
      </c>
      <c r="AD29" s="34">
        <v>139.88017022075101</v>
      </c>
      <c r="AE29" s="34">
        <v>0.87562810506789202</v>
      </c>
      <c r="AF29" s="37">
        <v>-3.2294681172546601E-3</v>
      </c>
      <c r="AG29" s="34">
        <v>4.1012393809361503E-2</v>
      </c>
      <c r="AH29" s="28"/>
      <c r="AI29" s="34">
        <v>2.2589637902523298E-2</v>
      </c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</row>
    <row r="30" spans="1:46" x14ac:dyDescent="0.25">
      <c r="A30" s="29">
        <v>44342</v>
      </c>
      <c r="B30" s="28" t="s">
        <v>21</v>
      </c>
      <c r="C30" s="28">
        <v>16.7</v>
      </c>
      <c r="D30" s="28">
        <v>84.13333333333334</v>
      </c>
      <c r="E30" s="28">
        <v>17.366666666666671</v>
      </c>
      <c r="F30" s="28">
        <v>80486</v>
      </c>
      <c r="G30" s="28">
        <v>81370.385845167693</v>
      </c>
      <c r="H30" s="28"/>
      <c r="I30" s="28">
        <v>0.74072005278817998</v>
      </c>
      <c r="J30" s="28">
        <v>4.9999974546432</v>
      </c>
      <c r="K30" s="28">
        <v>0.60196121944999204</v>
      </c>
      <c r="L30" s="28">
        <v>69.035751038208602</v>
      </c>
      <c r="M30" s="28">
        <v>0.693735155792231</v>
      </c>
      <c r="N30" s="28">
        <v>2.34897112002974E-4</v>
      </c>
      <c r="O30" s="28">
        <v>0.193674453804285</v>
      </c>
      <c r="P30" s="33">
        <v>0.43980554645051401</v>
      </c>
      <c r="Q30" s="28"/>
      <c r="R30" s="28"/>
      <c r="S30" s="28"/>
      <c r="T30" s="28"/>
      <c r="U30" s="28"/>
      <c r="V30" s="28"/>
      <c r="W30" s="28"/>
      <c r="X30" s="28"/>
      <c r="Y30" s="34">
        <v>64923.6386190579</v>
      </c>
      <c r="Z30" s="28"/>
      <c r="AA30" s="34">
        <v>2.00094209434729E-2</v>
      </c>
      <c r="AB30" s="34">
        <v>0.99999840631546599</v>
      </c>
      <c r="AC30" s="34">
        <v>4.5809988096954697E-2</v>
      </c>
      <c r="AD30" s="34">
        <v>149.878204343736</v>
      </c>
      <c r="AE30" s="34">
        <v>0.98802447609071598</v>
      </c>
      <c r="AF30" s="34">
        <v>-3.1111817920448401E-3</v>
      </c>
      <c r="AG30" s="34">
        <v>3.4901265509533097E-2</v>
      </c>
      <c r="AH30" s="28"/>
      <c r="AI30" s="34">
        <v>2.2589637903185501E-2</v>
      </c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</row>
    <row r="31" spans="1:46" x14ac:dyDescent="0.25">
      <c r="A31" s="29">
        <v>44343</v>
      </c>
      <c r="B31" s="28" t="s">
        <v>21</v>
      </c>
      <c r="C31" s="28">
        <v>15.43333333333333</v>
      </c>
      <c r="D31" s="28">
        <v>77.666666666666671</v>
      </c>
      <c r="E31" s="28">
        <v>19.93333333333333</v>
      </c>
      <c r="F31" s="28">
        <v>67467</v>
      </c>
      <c r="G31" s="28">
        <v>81499.323237659293</v>
      </c>
      <c r="H31" s="28"/>
      <c r="I31" s="28">
        <v>0.96814310954747496</v>
      </c>
      <c r="J31" s="28">
        <v>4.3003243421289099</v>
      </c>
      <c r="K31" s="28">
        <v>1.1712039823859901</v>
      </c>
      <c r="L31" s="28">
        <v>62.3842475888368</v>
      </c>
      <c r="M31" s="28">
        <v>0.920562899280571</v>
      </c>
      <c r="N31" s="31">
        <v>6.5145986704484598E-5</v>
      </c>
      <c r="O31" s="28">
        <v>0.188239202504773</v>
      </c>
      <c r="P31" s="33">
        <v>0.43980554645051401</v>
      </c>
      <c r="Q31" s="28"/>
      <c r="R31" s="28"/>
      <c r="S31" s="28"/>
      <c r="T31" s="28"/>
      <c r="U31" s="28"/>
      <c r="V31" s="28"/>
      <c r="W31" s="28"/>
      <c r="X31" s="28"/>
      <c r="Y31" s="34">
        <v>64168.443263137699</v>
      </c>
      <c r="Z31" s="28"/>
      <c r="AA31" s="34">
        <v>8.3253598687535995E-3</v>
      </c>
      <c r="AB31" s="34">
        <v>2.0544859641265002E-2</v>
      </c>
      <c r="AC31" s="34">
        <v>3.2949626684221002E-2</v>
      </c>
      <c r="AD31" s="34">
        <v>13.9558861334855</v>
      </c>
      <c r="AE31" s="34">
        <v>0.82956111623377904</v>
      </c>
      <c r="AF31" s="34">
        <v>-6.3974951126912804E-3</v>
      </c>
      <c r="AG31" s="34">
        <v>2.1061159661956201E-2</v>
      </c>
      <c r="AH31" s="28"/>
      <c r="AI31" s="34">
        <v>2.2589637904985499E-2</v>
      </c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</row>
    <row r="32" spans="1:46" x14ac:dyDescent="0.25">
      <c r="A32" s="29">
        <v>44344</v>
      </c>
      <c r="B32" s="28" t="s">
        <v>21</v>
      </c>
      <c r="C32" s="28">
        <v>13.56666666666667</v>
      </c>
      <c r="D32" s="28">
        <v>66.833333333333329</v>
      </c>
      <c r="E32" s="28">
        <v>22.9</v>
      </c>
      <c r="F32" s="28">
        <v>49768</v>
      </c>
      <c r="G32" s="28">
        <v>78940.157528859898</v>
      </c>
      <c r="H32" s="28"/>
      <c r="I32" s="28">
        <v>1.04526163943918</v>
      </c>
      <c r="J32" s="28">
        <v>1.7747592808802399</v>
      </c>
      <c r="K32" s="31">
        <v>0.32329520694595298</v>
      </c>
      <c r="L32" s="28">
        <v>77.970221994036294</v>
      </c>
      <c r="M32" s="28">
        <v>0.998268215697937</v>
      </c>
      <c r="N32" s="28">
        <v>2.2546796676015099E-4</v>
      </c>
      <c r="O32" s="28">
        <v>0.18754246483197401</v>
      </c>
      <c r="P32" s="33">
        <v>0.43980554645051401</v>
      </c>
      <c r="Q32" s="28"/>
      <c r="R32" s="28"/>
      <c r="S32" s="28"/>
      <c r="T32" s="28"/>
      <c r="U32" s="28"/>
      <c r="V32" s="28"/>
      <c r="W32" s="28"/>
      <c r="X32" s="28"/>
      <c r="Y32" s="34">
        <v>64088.275793975401</v>
      </c>
      <c r="Z32" s="28"/>
      <c r="AA32" s="34">
        <v>2.23829679923301E-2</v>
      </c>
      <c r="AB32" s="34">
        <v>0.88813297844680805</v>
      </c>
      <c r="AC32" s="34">
        <v>0.17734297011191899</v>
      </c>
      <c r="AD32" s="34">
        <v>74.6925123370671</v>
      </c>
      <c r="AE32" s="34">
        <v>0.99746630517027501</v>
      </c>
      <c r="AF32" s="34">
        <v>4.7177496534534001E-4</v>
      </c>
      <c r="AG32" s="34">
        <v>5.0487013714421103E-2</v>
      </c>
      <c r="AH32" s="28"/>
      <c r="AI32" s="34">
        <v>2.2589637909878401E-2</v>
      </c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</row>
    <row r="33" spans="1:46" x14ac:dyDescent="0.25">
      <c r="A33" s="29">
        <v>44345</v>
      </c>
      <c r="B33" s="28" t="s">
        <v>21</v>
      </c>
      <c r="C33" s="28">
        <v>6.5333333333333341</v>
      </c>
      <c r="D33" s="28">
        <v>67.333333333333329</v>
      </c>
      <c r="E33" s="28">
        <v>24.666666666666671</v>
      </c>
      <c r="F33" s="28">
        <v>79670</v>
      </c>
      <c r="G33" s="28">
        <v>74906.623481898903</v>
      </c>
      <c r="H33" s="28"/>
      <c r="I33" s="28">
        <v>0.87891296744343494</v>
      </c>
      <c r="J33" s="28">
        <v>4.9997897015260602</v>
      </c>
      <c r="K33" s="28">
        <v>0.18106107966687901</v>
      </c>
      <c r="L33" s="28">
        <v>102.564815155739</v>
      </c>
      <c r="M33" s="28">
        <v>0.83189831989135299</v>
      </c>
      <c r="N33" s="28">
        <v>2.1368305030189399E-4</v>
      </c>
      <c r="O33" s="28">
        <v>0.18659130363954399</v>
      </c>
      <c r="P33" s="33">
        <v>0.43980554645051401</v>
      </c>
      <c r="Q33" s="28"/>
      <c r="R33" s="28"/>
      <c r="S33" s="28"/>
      <c r="T33" s="28"/>
      <c r="U33" s="28"/>
      <c r="V33" s="28"/>
      <c r="W33" s="28"/>
      <c r="X33" s="28"/>
      <c r="Y33" s="34">
        <v>64004.144178558803</v>
      </c>
      <c r="Z33" s="28"/>
      <c r="AA33" s="34">
        <v>2.03069568001835E-2</v>
      </c>
      <c r="AB33" s="34">
        <v>0.99999983590254105</v>
      </c>
      <c r="AC33" s="34">
        <v>9.8436245533572997E-2</v>
      </c>
      <c r="AD33" s="34">
        <v>96.270696585900097</v>
      </c>
      <c r="AE33" s="34">
        <v>0.93588358463505394</v>
      </c>
      <c r="AF33" s="34">
        <v>-9.0935859794671902E-4</v>
      </c>
      <c r="AG33" s="34">
        <v>4.9682418986579803E-2</v>
      </c>
      <c r="AH33" s="28"/>
      <c r="AI33" s="34">
        <v>2.2589637923178599E-2</v>
      </c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</row>
    <row r="34" spans="1:46" x14ac:dyDescent="0.25">
      <c r="A34" s="29">
        <v>44346</v>
      </c>
      <c r="B34" s="28" t="s">
        <v>21</v>
      </c>
      <c r="C34" s="28">
        <v>6.7666666666666666</v>
      </c>
      <c r="D34" s="28">
        <v>87.666666666666671</v>
      </c>
      <c r="E34" s="28">
        <v>20.06666666666667</v>
      </c>
      <c r="F34" s="28">
        <v>43520</v>
      </c>
      <c r="G34" s="28">
        <v>58441.189099564603</v>
      </c>
      <c r="H34" s="28"/>
      <c r="I34" s="28">
        <v>0.73873079601012404</v>
      </c>
      <c r="J34" s="28">
        <v>4.9999927471223202</v>
      </c>
      <c r="K34" s="28">
        <v>8.2102935329847304E-2</v>
      </c>
      <c r="L34" s="28">
        <v>167.49629538019499</v>
      </c>
      <c r="M34" s="28">
        <v>0.69157545052300495</v>
      </c>
      <c r="N34" s="28">
        <v>1.6816773377303901E-4</v>
      </c>
      <c r="O34" s="28">
        <v>0.18228173576034601</v>
      </c>
      <c r="P34" s="33">
        <v>0.43980554645051401</v>
      </c>
      <c r="Q34" s="28"/>
      <c r="R34" s="28"/>
      <c r="S34" s="28"/>
      <c r="T34" s="28"/>
      <c r="U34" s="28"/>
      <c r="V34" s="28"/>
      <c r="W34" s="28"/>
      <c r="X34" s="28"/>
      <c r="Y34" s="34">
        <v>63962.6103998529</v>
      </c>
      <c r="Z34" s="28"/>
      <c r="AA34" s="34">
        <v>2.2486998436681099E-2</v>
      </c>
      <c r="AB34" s="34">
        <v>0.70964159856810205</v>
      </c>
      <c r="AC34" s="34">
        <v>0.20558333130123199</v>
      </c>
      <c r="AD34" s="34">
        <v>70.297864444768294</v>
      </c>
      <c r="AE34" s="34">
        <v>0.99549044684695598</v>
      </c>
      <c r="AF34" s="34">
        <v>3.43356589629362E-4</v>
      </c>
      <c r="AG34" s="34">
        <v>4.9671795067602803E-2</v>
      </c>
      <c r="AH34" s="28"/>
      <c r="AI34" s="34">
        <v>2.25896379593322E-2</v>
      </c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</row>
    <row r="35" spans="1:46" x14ac:dyDescent="0.25">
      <c r="A35" s="29">
        <v>44347</v>
      </c>
      <c r="B35" s="28" t="s">
        <v>21</v>
      </c>
      <c r="C35" s="28">
        <v>8.6333333333333329</v>
      </c>
      <c r="D35" s="28">
        <v>84.166666666666671</v>
      </c>
      <c r="E35" s="28">
        <v>19.8</v>
      </c>
      <c r="F35" s="28">
        <v>30434</v>
      </c>
      <c r="G35" s="28">
        <v>59225.6857702915</v>
      </c>
      <c r="H35" s="28"/>
      <c r="I35" s="28">
        <v>0.18893488851725099</v>
      </c>
      <c r="J35" s="28">
        <v>0.81777448386331497</v>
      </c>
      <c r="K35" s="28">
        <v>1.53706365229757</v>
      </c>
      <c r="L35" s="28">
        <v>131.07662141825</v>
      </c>
      <c r="M35" s="28">
        <v>0.14160664530873701</v>
      </c>
      <c r="N35" s="28">
        <v>1.59941744880321E-4</v>
      </c>
      <c r="O35" s="28">
        <v>0.17171554031385999</v>
      </c>
      <c r="P35" s="33">
        <v>0.43980554645051401</v>
      </c>
      <c r="Q35" s="28"/>
      <c r="R35" s="28"/>
      <c r="S35" s="28"/>
      <c r="T35" s="28"/>
      <c r="U35" s="28"/>
      <c r="V35" s="28"/>
      <c r="W35" s="28"/>
      <c r="X35" s="28"/>
      <c r="Y35" s="34">
        <v>64287.258474679998</v>
      </c>
      <c r="Z35" s="28"/>
      <c r="AA35" s="34">
        <v>1.9502140635727101E-2</v>
      </c>
      <c r="AB35" s="34">
        <v>1</v>
      </c>
      <c r="AC35" s="34">
        <v>9.4335948178128307E-2</v>
      </c>
      <c r="AD35" s="34">
        <v>98.618433911412097</v>
      </c>
      <c r="AE35" s="34">
        <v>0.90231947691645797</v>
      </c>
      <c r="AF35" s="34">
        <v>-1.3472589991225801E-3</v>
      </c>
      <c r="AG35" s="34">
        <v>4.9495889363473697E-2</v>
      </c>
      <c r="AH35" s="28"/>
      <c r="AI35" s="34">
        <v>2.2589638057608E-2</v>
      </c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</row>
    <row r="36" spans="1:46" x14ac:dyDescent="0.25">
      <c r="A36" s="29">
        <v>44348</v>
      </c>
      <c r="B36" s="28" t="s">
        <v>21</v>
      </c>
      <c r="C36" s="28">
        <v>10.766666666666669</v>
      </c>
      <c r="D36" s="28">
        <v>85.666666666666671</v>
      </c>
      <c r="E36" s="28">
        <v>18.43333333333333</v>
      </c>
      <c r="F36" s="28">
        <v>78926</v>
      </c>
      <c r="G36" s="28">
        <v>63957.225094018999</v>
      </c>
      <c r="H36" s="28"/>
      <c r="I36" s="28">
        <v>0.85197655465260203</v>
      </c>
      <c r="J36" s="28">
        <v>4.9941604694803496</v>
      </c>
      <c r="K36" s="28">
        <v>1.2780698965581501</v>
      </c>
      <c r="L36" s="28">
        <v>95.3307486206633</v>
      </c>
      <c r="M36" s="28">
        <v>0.80464947772028905</v>
      </c>
      <c r="N36" s="28">
        <v>1.6038386784411599E-4</v>
      </c>
      <c r="O36" s="28">
        <v>0.17171521278420099</v>
      </c>
      <c r="P36" s="33">
        <v>0.43980554645051401</v>
      </c>
      <c r="Q36" s="28"/>
      <c r="R36" s="28"/>
      <c r="S36" s="28"/>
      <c r="T36" s="28"/>
      <c r="U36" s="28"/>
      <c r="V36" s="28"/>
      <c r="W36" s="28"/>
      <c r="X36" s="28"/>
      <c r="Y36" s="34">
        <v>64043.5198796693</v>
      </c>
      <c r="Z36" s="28"/>
      <c r="AA36" s="34">
        <v>2.09266799206069E-2</v>
      </c>
      <c r="AB36" s="34">
        <v>0.96196010325407699</v>
      </c>
      <c r="AC36" s="34">
        <v>0.23666942578573799</v>
      </c>
      <c r="AD36" s="34">
        <v>69.307012693892403</v>
      </c>
      <c r="AE36" s="34">
        <v>0.92194863059653998</v>
      </c>
      <c r="AF36" s="34">
        <v>-3.5970933011508798E-4</v>
      </c>
      <c r="AG36" s="34">
        <v>4.9318293644603502E-2</v>
      </c>
      <c r="AH36" s="28"/>
      <c r="AI36" s="34">
        <v>2.2589638324749101E-2</v>
      </c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</row>
    <row r="37" spans="1:46" x14ac:dyDescent="0.25">
      <c r="A37" s="29">
        <v>44349</v>
      </c>
      <c r="B37" s="28" t="s">
        <v>21</v>
      </c>
      <c r="C37" s="28">
        <v>13.266666666666669</v>
      </c>
      <c r="D37" s="28">
        <v>79.833333333333329</v>
      </c>
      <c r="E37" s="28">
        <v>19.333333333333329</v>
      </c>
      <c r="F37" s="28">
        <v>95601</v>
      </c>
      <c r="G37" s="28">
        <v>69390.412460621694</v>
      </c>
      <c r="H37" s="28"/>
      <c r="I37" s="28">
        <v>0.24110956494289501</v>
      </c>
      <c r="J37" s="28">
        <v>0.20070491747868799</v>
      </c>
      <c r="K37" s="28">
        <v>1.69456360028887</v>
      </c>
      <c r="L37" s="28">
        <v>79.151928016314301</v>
      </c>
      <c r="M37" s="28">
        <v>0.193787675815562</v>
      </c>
      <c r="N37" s="28">
        <v>1.62030580977524E-4</v>
      </c>
      <c r="O37" s="28">
        <v>0.171695096863757</v>
      </c>
      <c r="P37" s="33">
        <v>0.43980554645051401</v>
      </c>
      <c r="Q37" s="28"/>
      <c r="R37" s="28"/>
      <c r="S37" s="28"/>
      <c r="T37" s="28"/>
      <c r="U37" s="28"/>
      <c r="V37" s="28"/>
      <c r="W37" s="28"/>
      <c r="X37" s="28"/>
      <c r="Y37" s="34">
        <v>63747.131231943902</v>
      </c>
      <c r="Z37" s="28"/>
      <c r="AA37" s="34">
        <v>1.93929796155594E-2</v>
      </c>
      <c r="AB37" s="34">
        <v>0.73658890017731404</v>
      </c>
      <c r="AC37" s="34">
        <v>9.3201358323813002E-2</v>
      </c>
      <c r="AD37" s="34">
        <v>95.815721362905293</v>
      </c>
      <c r="AE37" s="34">
        <v>0.899649111606319</v>
      </c>
      <c r="AF37" s="34">
        <v>-1.5267069054647499E-3</v>
      </c>
      <c r="AG37" s="34">
        <v>4.9314938508235401E-2</v>
      </c>
      <c r="AH37" s="28"/>
      <c r="AI37" s="34">
        <v>2.2589639050914E-2</v>
      </c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</row>
    <row r="38" spans="1:46" x14ac:dyDescent="0.25">
      <c r="A38" s="29">
        <v>44350</v>
      </c>
      <c r="B38" s="28" t="s">
        <v>21</v>
      </c>
      <c r="C38" s="28">
        <v>11.5</v>
      </c>
      <c r="D38" s="28">
        <v>82.333333333333329</v>
      </c>
      <c r="E38" s="28">
        <v>19.766666666666669</v>
      </c>
      <c r="F38" s="28">
        <v>83391</v>
      </c>
      <c r="G38" s="28">
        <v>75784.741414347402</v>
      </c>
      <c r="H38" s="28"/>
      <c r="I38" s="28">
        <v>0.53748940626300501</v>
      </c>
      <c r="J38" s="28">
        <v>0.48755038015903102</v>
      </c>
      <c r="K38" s="28">
        <v>1.93741135236671</v>
      </c>
      <c r="L38" s="28">
        <v>74.336437112223905</v>
      </c>
      <c r="M38" s="28">
        <v>0.49017274763764601</v>
      </c>
      <c r="N38" s="28">
        <v>1.63666076838265E-4</v>
      </c>
      <c r="O38" s="28">
        <v>0.17164596714116201</v>
      </c>
      <c r="P38" s="33">
        <v>0.43980554645051401</v>
      </c>
      <c r="Q38" s="28"/>
      <c r="R38" s="28"/>
      <c r="S38" s="28"/>
      <c r="T38" s="28"/>
      <c r="U38" s="28"/>
      <c r="V38" s="28"/>
      <c r="W38" s="28"/>
      <c r="X38" s="28"/>
      <c r="Y38" s="34">
        <v>63439.672385439197</v>
      </c>
      <c r="Z38" s="28"/>
      <c r="AA38" s="34">
        <v>2.1225435618959499E-2</v>
      </c>
      <c r="AB38" s="34">
        <v>0.910888671875</v>
      </c>
      <c r="AC38" s="34">
        <v>0.25161875667568701</v>
      </c>
      <c r="AD38" s="34">
        <v>67.990402090063</v>
      </c>
      <c r="AE38" s="34">
        <v>0.93267876629235802</v>
      </c>
      <c r="AF38" s="34">
        <v>-3.0576699703026999E-4</v>
      </c>
      <c r="AG38" s="34">
        <v>4.8860642766769102E-2</v>
      </c>
      <c r="AH38" s="28"/>
      <c r="AI38" s="34">
        <v>2.2589641024834201E-2</v>
      </c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</row>
    <row r="39" spans="1:46" x14ac:dyDescent="0.25">
      <c r="A39" s="29">
        <v>44351</v>
      </c>
      <c r="B39" s="28" t="s">
        <v>21</v>
      </c>
      <c r="C39" s="28">
        <v>10.7</v>
      </c>
      <c r="D39" s="28">
        <v>82.13333333333334</v>
      </c>
      <c r="E39" s="28">
        <v>20.2</v>
      </c>
      <c r="F39" s="28">
        <v>37936</v>
      </c>
      <c r="G39" s="28">
        <v>71835.804833464703</v>
      </c>
      <c r="H39" s="28"/>
      <c r="I39" s="28">
        <v>1.0105364960619401</v>
      </c>
      <c r="J39" s="28">
        <v>2.51727591696814E-2</v>
      </c>
      <c r="K39" s="31">
        <v>2.9606085192312999E-6</v>
      </c>
      <c r="L39" s="28">
        <v>42.207973716270303</v>
      </c>
      <c r="M39" s="28">
        <v>0.97580924813787895</v>
      </c>
      <c r="N39" s="28">
        <v>1.64617420689739E-4</v>
      </c>
      <c r="O39" s="28">
        <v>0.17158951221252</v>
      </c>
      <c r="P39" s="33">
        <v>0.43980554645051401</v>
      </c>
      <c r="Q39" s="28"/>
      <c r="R39" s="28"/>
      <c r="S39" s="28"/>
      <c r="T39" s="28"/>
      <c r="U39" s="28"/>
      <c r="V39" s="28"/>
      <c r="W39" s="28"/>
      <c r="X39" s="28"/>
      <c r="Y39" s="34">
        <v>63109.684228721002</v>
      </c>
      <c r="Z39" s="28"/>
      <c r="AA39" s="34">
        <v>2.1985934862961399E-2</v>
      </c>
      <c r="AB39" s="34">
        <v>0.99999789373020298</v>
      </c>
      <c r="AC39" s="34">
        <v>0.10762427689105</v>
      </c>
      <c r="AD39" s="34">
        <v>91.963365185394593</v>
      </c>
      <c r="AE39" s="34">
        <v>0.99999857165331496</v>
      </c>
      <c r="AF39" s="34">
        <v>-8.9238593132301403E-4</v>
      </c>
      <c r="AG39" s="34">
        <v>4.8453217160509703E-2</v>
      </c>
      <c r="AH39" s="28"/>
      <c r="AI39" s="34">
        <v>2.2589646390504599E-2</v>
      </c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</row>
    <row r="40" spans="1:46" x14ac:dyDescent="0.25">
      <c r="A40" s="29">
        <v>44352</v>
      </c>
      <c r="B40" s="28" t="s">
        <v>21</v>
      </c>
      <c r="C40" s="28">
        <v>9.0666666666666682</v>
      </c>
      <c r="D40" s="28">
        <v>79.5</v>
      </c>
      <c r="E40" s="28">
        <v>19.93333333333333</v>
      </c>
      <c r="F40" s="28">
        <v>66017</v>
      </c>
      <c r="G40" s="28">
        <v>70202.021060752304</v>
      </c>
      <c r="H40" s="28"/>
      <c r="I40" s="28">
        <v>0.16859394311904899</v>
      </c>
      <c r="J40" s="28">
        <v>0.25832353532314301</v>
      </c>
      <c r="K40" s="28">
        <v>0</v>
      </c>
      <c r="L40" s="28">
        <v>4.32082176208496</v>
      </c>
      <c r="M40" s="28">
        <v>0.25046062665640101</v>
      </c>
      <c r="N40" s="28">
        <v>1.7024172328514899E-4</v>
      </c>
      <c r="O40" s="28">
        <v>0.17115555031412599</v>
      </c>
      <c r="P40" s="33">
        <v>0.43980554645051401</v>
      </c>
      <c r="Q40" s="28"/>
      <c r="R40" s="28"/>
      <c r="S40" s="28"/>
      <c r="T40" s="28"/>
      <c r="U40" s="28"/>
      <c r="V40" s="28"/>
      <c r="W40" s="28"/>
      <c r="X40" s="28"/>
      <c r="Y40" s="34">
        <v>63088.798345430201</v>
      </c>
      <c r="Z40" s="28"/>
      <c r="AA40" s="34">
        <v>1.8131091652615301E-2</v>
      </c>
      <c r="AB40" s="34">
        <v>0.999993322358952</v>
      </c>
      <c r="AC40" s="34">
        <v>9.3852156604448206E-2</v>
      </c>
      <c r="AD40" s="34">
        <v>99.080706839216802</v>
      </c>
      <c r="AE40" s="34">
        <v>0.845075335536977</v>
      </c>
      <c r="AF40" s="34">
        <v>-1.3408860706716199E-3</v>
      </c>
      <c r="AG40" s="34">
        <v>4.8132400487760602E-2</v>
      </c>
      <c r="AH40" s="28"/>
      <c r="AI40" s="34">
        <v>2.2589660975905701E-2</v>
      </c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</row>
    <row r="41" spans="1:46" x14ac:dyDescent="0.25">
      <c r="A41" s="29">
        <v>44353</v>
      </c>
      <c r="B41" s="28" t="s">
        <v>21</v>
      </c>
      <c r="C41" s="28">
        <v>7.8000000000000007</v>
      </c>
      <c r="D41" s="28">
        <v>80.3</v>
      </c>
      <c r="E41" s="28">
        <v>19.56666666666667</v>
      </c>
      <c r="F41" s="28">
        <v>39637</v>
      </c>
      <c r="G41" s="28">
        <v>66487.122932427999</v>
      </c>
      <c r="H41" s="28"/>
      <c r="I41" s="28">
        <v>0.70722847014604695</v>
      </c>
      <c r="J41" s="28">
        <v>2.93444013925051E-2</v>
      </c>
      <c r="K41" s="31">
        <v>8.5247749272987505E-5</v>
      </c>
      <c r="L41" s="28">
        <v>65.861384411134296</v>
      </c>
      <c r="M41" s="28">
        <v>0.67460873110466102</v>
      </c>
      <c r="N41" s="28">
        <v>1.81303468566929E-4</v>
      </c>
      <c r="O41" s="28">
        <v>0.16861885031620399</v>
      </c>
      <c r="P41" s="33">
        <v>0.43980554645051601</v>
      </c>
      <c r="Q41" s="28"/>
      <c r="R41" s="28"/>
      <c r="S41" s="28"/>
      <c r="T41" s="28"/>
      <c r="U41" s="28"/>
      <c r="V41" s="28"/>
      <c r="W41" s="28"/>
      <c r="X41" s="28"/>
      <c r="Y41" s="34">
        <v>62961.186520228599</v>
      </c>
      <c r="Z41" s="28"/>
      <c r="AA41" s="34">
        <v>1.8993768841404898E-2</v>
      </c>
      <c r="AB41" s="34">
        <v>0.99995751234073504</v>
      </c>
      <c r="AC41" s="34">
        <v>8.3222216548681505E-2</v>
      </c>
      <c r="AD41" s="34">
        <v>105.13908842253799</v>
      </c>
      <c r="AE41" s="34">
        <v>0.89014711082751297</v>
      </c>
      <c r="AF41" s="34">
        <v>-1.86902919537335E-3</v>
      </c>
      <c r="AG41" s="34">
        <v>4.7969880596993503E-2</v>
      </c>
      <c r="AH41" s="28"/>
      <c r="AI41" s="34">
        <v>2.2589700623125999E-2</v>
      </c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</row>
    <row r="42" spans="1:46" x14ac:dyDescent="0.25">
      <c r="A42" s="29">
        <v>44354</v>
      </c>
      <c r="B42" s="28" t="s">
        <v>21</v>
      </c>
      <c r="C42" s="28">
        <v>8.2000000000000011</v>
      </c>
      <c r="D42" s="28">
        <v>88</v>
      </c>
      <c r="E42" s="28">
        <v>19.233333333333331</v>
      </c>
      <c r="F42" s="28">
        <v>37156</v>
      </c>
      <c r="G42" s="28">
        <v>63629.9416803637</v>
      </c>
      <c r="H42" s="28"/>
      <c r="I42" s="28">
        <v>0.56373199266525797</v>
      </c>
      <c r="J42" s="28">
        <v>3.7298830544134601E-3</v>
      </c>
      <c r="K42" s="31">
        <v>1.5307615804891501E-3</v>
      </c>
      <c r="L42" s="28">
        <v>34.516955918941399</v>
      </c>
      <c r="M42" s="28">
        <v>0.51818688670560298</v>
      </c>
      <c r="N42" s="28">
        <v>1.3965927824855E-4</v>
      </c>
      <c r="O42" s="28">
        <v>0.168205047348676</v>
      </c>
      <c r="P42" s="33">
        <v>0.439805546450523</v>
      </c>
      <c r="Q42" s="28"/>
      <c r="R42" s="28"/>
      <c r="S42" s="28"/>
      <c r="T42" s="28"/>
      <c r="U42" s="28"/>
      <c r="V42" s="28"/>
      <c r="W42" s="28"/>
      <c r="X42" s="28"/>
      <c r="Y42" s="34">
        <v>62905.387468630499</v>
      </c>
      <c r="Z42" s="28"/>
      <c r="AA42" s="34">
        <v>1.99948451110986E-2</v>
      </c>
      <c r="AB42" s="34">
        <v>0.99988282629734204</v>
      </c>
      <c r="AC42" s="34">
        <v>0.24817643673810799</v>
      </c>
      <c r="AD42" s="34">
        <v>68.740034137277704</v>
      </c>
      <c r="AE42" s="34">
        <v>0.88084478189653903</v>
      </c>
      <c r="AF42" s="34">
        <v>-3.9049829382031798E-4</v>
      </c>
      <c r="AG42" s="34">
        <v>4.7823686004956602E-2</v>
      </c>
      <c r="AH42" s="28"/>
      <c r="AI42" s="34">
        <v>2.2589808395406301E-2</v>
      </c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</row>
    <row r="43" spans="1:46" x14ac:dyDescent="0.25">
      <c r="A43" s="29">
        <v>44355</v>
      </c>
      <c r="B43" s="28" t="s">
        <v>21</v>
      </c>
      <c r="C43" s="28">
        <v>8.4333333333333318</v>
      </c>
      <c r="D43" s="28">
        <v>89.133333333333326</v>
      </c>
      <c r="E43" s="28">
        <v>19</v>
      </c>
      <c r="F43" s="28">
        <v>52911</v>
      </c>
      <c r="G43" s="28">
        <v>64881.337769736303</v>
      </c>
      <c r="H43" s="28"/>
      <c r="I43" s="28">
        <v>0.46291387197405598</v>
      </c>
      <c r="J43" s="28">
        <v>1.1797360790209199</v>
      </c>
      <c r="K43" s="28">
        <v>1.4923259365010699</v>
      </c>
      <c r="L43" s="28">
        <v>60.099930322182203</v>
      </c>
      <c r="M43" s="28">
        <v>0.41605026291642899</v>
      </c>
      <c r="N43" s="28">
        <v>2.7969421890339198E-4</v>
      </c>
      <c r="O43" s="28">
        <v>0.166254945691789</v>
      </c>
      <c r="P43" s="33">
        <v>0.43980554645056902</v>
      </c>
      <c r="Q43" s="28"/>
      <c r="R43" s="28"/>
      <c r="S43" s="28"/>
      <c r="T43" s="28"/>
      <c r="U43" s="28"/>
      <c r="V43" s="28"/>
      <c r="W43" s="28"/>
      <c r="X43" s="28"/>
      <c r="Y43" s="34">
        <v>62814.764397892803</v>
      </c>
      <c r="Z43" s="28"/>
      <c r="AA43" s="34">
        <v>2.1684854929917299E-2</v>
      </c>
      <c r="AB43" s="34">
        <v>0.99999622362369001</v>
      </c>
      <c r="AC43" s="34">
        <v>0.31359895566120799</v>
      </c>
      <c r="AD43" s="34">
        <v>65.025302749501407</v>
      </c>
      <c r="AE43" s="34">
        <v>0.94492439806871098</v>
      </c>
      <c r="AF43" s="34">
        <v>-4.4630606276463398E-4</v>
      </c>
      <c r="AG43" s="34">
        <v>4.7399965413947399E-2</v>
      </c>
      <c r="AH43" s="28"/>
      <c r="AI43" s="34">
        <v>2.2590101350658899E-2</v>
      </c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</row>
    <row r="44" spans="1:46" x14ac:dyDescent="0.25">
      <c r="A44" s="29">
        <v>44356</v>
      </c>
      <c r="B44" s="28" t="s">
        <v>21</v>
      </c>
      <c r="C44" s="28">
        <v>10</v>
      </c>
      <c r="D44" s="28">
        <v>88</v>
      </c>
      <c r="E44" s="28">
        <v>19.3</v>
      </c>
      <c r="F44" s="28">
        <v>85748</v>
      </c>
      <c r="G44" s="28">
        <v>65729.627757686001</v>
      </c>
      <c r="H44" s="28"/>
      <c r="I44" s="28">
        <v>0.71839095202000203</v>
      </c>
      <c r="J44" s="28">
        <v>4.9755230723527397</v>
      </c>
      <c r="K44" s="28">
        <v>1.31734685827069</v>
      </c>
      <c r="L44" s="28">
        <v>61.815870665022402</v>
      </c>
      <c r="M44" s="28">
        <v>0.67070043010672398</v>
      </c>
      <c r="N44" s="31">
        <v>3.8414393656926997E-5</v>
      </c>
      <c r="O44" s="28">
        <v>0.15785552561612901</v>
      </c>
      <c r="P44" s="33">
        <v>0.43980554645083197</v>
      </c>
      <c r="Q44" s="28"/>
      <c r="R44" s="28"/>
      <c r="S44" s="28"/>
      <c r="T44" s="28"/>
      <c r="U44" s="28"/>
      <c r="V44" s="28"/>
      <c r="W44" s="28"/>
      <c r="X44" s="28"/>
      <c r="Y44" s="34">
        <v>62610.0439716822</v>
      </c>
      <c r="Z44" s="28"/>
      <c r="AA44" s="34">
        <v>2.2681690333354002E-2</v>
      </c>
      <c r="AB44" s="34">
        <v>1</v>
      </c>
      <c r="AC44" s="34">
        <v>0.40945359388617603</v>
      </c>
      <c r="AD44" s="34">
        <v>61.9319420417633</v>
      </c>
      <c r="AE44" s="34">
        <v>0.98036289215087902</v>
      </c>
      <c r="AF44" s="34">
        <v>-4.9483034721253805E-4</v>
      </c>
      <c r="AG44" s="34">
        <v>4.7144122514176698E-2</v>
      </c>
      <c r="AH44" s="28"/>
      <c r="AI44" s="34">
        <v>2.25908976845655E-2</v>
      </c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</row>
    <row r="45" spans="1:46" x14ac:dyDescent="0.25">
      <c r="A45" s="29">
        <v>44357</v>
      </c>
      <c r="B45" s="28" t="s">
        <v>21</v>
      </c>
      <c r="C45" s="28">
        <v>11.16666666666667</v>
      </c>
      <c r="D45" s="28">
        <v>91.666666666666671</v>
      </c>
      <c r="E45" s="28">
        <v>19.3</v>
      </c>
      <c r="F45" s="28">
        <v>88092</v>
      </c>
      <c r="G45" s="28">
        <v>69930.277913608006</v>
      </c>
      <c r="H45" s="28"/>
      <c r="I45" s="28">
        <v>0.98389355471678097</v>
      </c>
      <c r="J45" s="28">
        <v>1.83519576672486E-3</v>
      </c>
      <c r="K45" s="28">
        <v>2.0144735607201501E-3</v>
      </c>
      <c r="L45" s="28">
        <v>74.451631081813403</v>
      </c>
      <c r="M45" s="28">
        <v>0.93760637458395002</v>
      </c>
      <c r="N45" s="28">
        <v>2.13744362275614E-4</v>
      </c>
      <c r="O45" s="28">
        <v>0.15501247846131599</v>
      </c>
      <c r="P45" s="33">
        <v>0.43980554645235398</v>
      </c>
      <c r="Q45" s="28"/>
      <c r="R45" s="28"/>
      <c r="S45" s="28"/>
      <c r="T45" s="28"/>
      <c r="U45" s="28"/>
      <c r="V45" s="28"/>
      <c r="W45" s="28"/>
      <c r="X45" s="28"/>
      <c r="Y45" s="34">
        <v>62431.127147281899</v>
      </c>
      <c r="Z45" s="28"/>
      <c r="AA45" s="34">
        <v>1.8148002050991902E-2</v>
      </c>
      <c r="AB45" s="34">
        <v>0.75139632490012898</v>
      </c>
      <c r="AC45" s="34">
        <v>6.3449060261275295E-2</v>
      </c>
      <c r="AD45" s="34">
        <v>118.020085849214</v>
      </c>
      <c r="AE45" s="34">
        <v>0.87624679842541298</v>
      </c>
      <c r="AF45" s="34">
        <v>-2.5959385219265201E-3</v>
      </c>
      <c r="AG45" s="34">
        <v>4.4172455604778602E-2</v>
      </c>
      <c r="AH45" s="28"/>
      <c r="AI45" s="34">
        <v>2.2593062337693402E-2</v>
      </c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</row>
    <row r="46" spans="1:46" x14ac:dyDescent="0.25">
      <c r="A46" s="29">
        <v>44358</v>
      </c>
      <c r="B46" s="28" t="s">
        <v>21</v>
      </c>
      <c r="C46" s="28">
        <v>8.6</v>
      </c>
      <c r="D46" s="28">
        <v>88</v>
      </c>
      <c r="E46" s="28">
        <v>19.333333333333329</v>
      </c>
      <c r="F46" s="28">
        <v>85149</v>
      </c>
      <c r="G46" s="28">
        <v>73175.033794382398</v>
      </c>
      <c r="H46" s="28"/>
      <c r="I46" s="28">
        <v>0.266814258763514</v>
      </c>
      <c r="J46" s="28">
        <v>4.6551868765114701</v>
      </c>
      <c r="K46" s="31">
        <v>0.17397274036044399</v>
      </c>
      <c r="L46" s="28">
        <v>103.911314344441</v>
      </c>
      <c r="M46" s="28">
        <v>0.21999197103712101</v>
      </c>
      <c r="N46" s="28">
        <v>2.7049430296233201E-4</v>
      </c>
      <c r="O46" s="28">
        <v>0.140789303522318</v>
      </c>
      <c r="P46" s="33">
        <v>0.43980554646116199</v>
      </c>
      <c r="Q46" s="28"/>
      <c r="R46" s="28"/>
      <c r="S46" s="28"/>
      <c r="T46" s="28"/>
      <c r="U46" s="28"/>
      <c r="V46" s="28"/>
      <c r="W46" s="28"/>
      <c r="X46" s="28"/>
      <c r="Y46" s="34">
        <v>62156.183488567702</v>
      </c>
      <c r="Z46" s="28"/>
      <c r="AA46" s="34">
        <v>1.7825445565773999E-2</v>
      </c>
      <c r="AB46" s="34">
        <v>0.99996143741729804</v>
      </c>
      <c r="AC46" s="34">
        <v>5.93182394732008E-2</v>
      </c>
      <c r="AD46" s="34">
        <v>127.678615517503</v>
      </c>
      <c r="AE46" s="34">
        <v>0.86854055764924998</v>
      </c>
      <c r="AF46" s="34">
        <v>-2.6860753623214602E-3</v>
      </c>
      <c r="AG46" s="34">
        <v>4.3226472946832503E-2</v>
      </c>
      <c r="AH46" s="28"/>
      <c r="AI46" s="34">
        <v>2.25989464263722E-2</v>
      </c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</row>
    <row r="47" spans="1:46" x14ac:dyDescent="0.25">
      <c r="A47" s="29">
        <v>44359</v>
      </c>
      <c r="B47" s="28" t="s">
        <v>21</v>
      </c>
      <c r="C47" s="28">
        <v>8.3666666666666671</v>
      </c>
      <c r="D47" s="28">
        <v>85.333333333333329</v>
      </c>
      <c r="E47" s="28">
        <v>16.766666666666669</v>
      </c>
      <c r="F47" s="28">
        <v>78700</v>
      </c>
      <c r="G47" s="28">
        <v>67013.5383076734</v>
      </c>
      <c r="H47" s="28"/>
      <c r="I47" s="28">
        <v>1.0153897706102599</v>
      </c>
      <c r="J47" s="28">
        <v>1.8446935843809</v>
      </c>
      <c r="K47" s="31">
        <v>0.38759829772062798</v>
      </c>
      <c r="L47" s="28">
        <v>74.089670864664498</v>
      </c>
      <c r="M47" s="28">
        <v>0.96859145437222705</v>
      </c>
      <c r="N47" s="28">
        <v>2.87048269154822E-4</v>
      </c>
      <c r="O47" s="28">
        <v>0.13078475106638801</v>
      </c>
      <c r="P47" s="33">
        <v>0.43980554651214998</v>
      </c>
      <c r="Q47" s="28"/>
      <c r="R47" s="28"/>
      <c r="S47" s="28"/>
      <c r="T47" s="28"/>
      <c r="U47" s="28"/>
      <c r="V47" s="28"/>
      <c r="W47" s="28"/>
      <c r="X47" s="28"/>
      <c r="Y47" s="34">
        <v>61922.764395364102</v>
      </c>
      <c r="Z47" s="28"/>
      <c r="AA47" s="34">
        <v>1.8635215448545999E-2</v>
      </c>
      <c r="AB47" s="34">
        <v>0.99999310828960597</v>
      </c>
      <c r="AC47" s="34">
        <v>4.4168724997116299E-2</v>
      </c>
      <c r="AD47" s="34">
        <v>153.33314869514601</v>
      </c>
      <c r="AE47" s="34">
        <v>0.93941497802734397</v>
      </c>
      <c r="AF47" s="34">
        <v>-3.3364132747038E-3</v>
      </c>
      <c r="AG47" s="34">
        <v>3.7446718848439101E-2</v>
      </c>
      <c r="AH47" s="28"/>
      <c r="AI47" s="34">
        <v>2.2614940684440699E-2</v>
      </c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</row>
    <row r="48" spans="1:46" x14ac:dyDescent="0.25">
      <c r="A48" s="29">
        <v>44360</v>
      </c>
      <c r="B48" s="28" t="s">
        <v>21</v>
      </c>
      <c r="C48" s="28">
        <v>3.9</v>
      </c>
      <c r="D48" s="28">
        <v>80.333333333333329</v>
      </c>
      <c r="E48" s="28">
        <v>16</v>
      </c>
      <c r="F48" s="28">
        <v>37948</v>
      </c>
      <c r="G48" s="28">
        <v>66699.046567694095</v>
      </c>
      <c r="H48" s="28"/>
      <c r="I48" s="28">
        <v>0.62137820890911</v>
      </c>
      <c r="J48" s="28">
        <v>4.7925474869366296</v>
      </c>
      <c r="K48" s="31">
        <v>0.23179687056155501</v>
      </c>
      <c r="L48" s="28">
        <v>91.337787197156899</v>
      </c>
      <c r="M48" s="28">
        <v>0.57461830516344703</v>
      </c>
      <c r="N48" s="28">
        <v>2.9426981958646803E-4</v>
      </c>
      <c r="O48" s="28">
        <v>0.11562170080340201</v>
      </c>
      <c r="P48" s="33">
        <v>0.43980554680728201</v>
      </c>
      <c r="Q48" s="28"/>
      <c r="R48" s="28"/>
      <c r="S48" s="28"/>
      <c r="T48" s="28"/>
      <c r="U48" s="28"/>
      <c r="V48" s="28"/>
      <c r="W48" s="28"/>
      <c r="X48" s="28"/>
      <c r="Y48" s="34">
        <v>61947.569176077297</v>
      </c>
      <c r="Z48" s="28"/>
      <c r="AA48" s="34">
        <v>1.8443064628293902E-2</v>
      </c>
      <c r="AB48" s="34">
        <v>0.999994639563767</v>
      </c>
      <c r="AC48" s="34">
        <v>4.2016492536331197E-2</v>
      </c>
      <c r="AD48" s="34">
        <v>158.40000908322801</v>
      </c>
      <c r="AE48" s="34">
        <v>0.94229949333498597</v>
      </c>
      <c r="AF48" s="34">
        <v>-2.5143118066324201E-3</v>
      </c>
      <c r="AG48" s="34">
        <v>3.66510855929039E-2</v>
      </c>
      <c r="AH48" s="28"/>
      <c r="AI48" s="34">
        <v>2.26584149909307E-2</v>
      </c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</row>
    <row r="49" spans="1:46" x14ac:dyDescent="0.25">
      <c r="A49" s="29">
        <v>44361</v>
      </c>
      <c r="B49" s="28" t="s">
        <v>21</v>
      </c>
      <c r="C49" s="28">
        <v>8.4666666666666668</v>
      </c>
      <c r="D49" s="28">
        <v>79.5</v>
      </c>
      <c r="E49" s="28">
        <v>16.866666666666671</v>
      </c>
      <c r="F49" s="28">
        <v>39846</v>
      </c>
      <c r="G49" s="28">
        <v>55577.081385914396</v>
      </c>
      <c r="H49" s="28"/>
      <c r="I49" s="28">
        <v>0.441801607999598</v>
      </c>
      <c r="J49" s="28">
        <v>4.9959878430136504</v>
      </c>
      <c r="K49" s="28">
        <v>0.28218848680742997</v>
      </c>
      <c r="L49" s="28">
        <v>84.886061551376002</v>
      </c>
      <c r="M49" s="28">
        <v>0.39506621965376998</v>
      </c>
      <c r="N49" s="28">
        <v>3.0359402975399502E-4</v>
      </c>
      <c r="O49" s="28">
        <v>0.104419870912958</v>
      </c>
      <c r="P49" s="33">
        <v>0.439805548515595</v>
      </c>
      <c r="Q49" s="28"/>
      <c r="R49" s="28"/>
      <c r="S49" s="28"/>
      <c r="T49" s="28"/>
      <c r="U49" s="28"/>
      <c r="V49" s="28"/>
      <c r="W49" s="28"/>
      <c r="X49" s="28"/>
      <c r="Y49" s="34">
        <v>61781.467007359301</v>
      </c>
      <c r="Z49" s="28"/>
      <c r="AA49" s="34">
        <v>1.8882952028063602E-2</v>
      </c>
      <c r="AB49" s="34">
        <v>0.99995811462945305</v>
      </c>
      <c r="AC49" s="34">
        <v>4.1446469492554601E-2</v>
      </c>
      <c r="AD49" s="34">
        <v>160.513092850569</v>
      </c>
      <c r="AE49" s="34">
        <v>0.95633776486321298</v>
      </c>
      <c r="AF49" s="34">
        <v>-2.8274929627014598E-3</v>
      </c>
      <c r="AG49" s="34">
        <v>3.5400871682667097E-2</v>
      </c>
      <c r="AH49" s="28"/>
      <c r="AI49" s="34">
        <v>2.2776571282432E-2</v>
      </c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</row>
    <row r="50" spans="1:46" x14ac:dyDescent="0.25">
      <c r="A50" s="29">
        <v>44362</v>
      </c>
      <c r="B50" s="28" t="s">
        <v>21</v>
      </c>
      <c r="C50" s="28">
        <v>11.5</v>
      </c>
      <c r="D50" s="28">
        <v>86.8</v>
      </c>
      <c r="E50" s="28">
        <v>16</v>
      </c>
      <c r="F50" s="28">
        <v>80609</v>
      </c>
      <c r="G50" s="28">
        <v>67458.628441305002</v>
      </c>
      <c r="H50" s="28"/>
      <c r="I50" s="28">
        <v>0.52713014262176205</v>
      </c>
      <c r="J50" s="28">
        <v>3.4555940972154899</v>
      </c>
      <c r="K50" s="31">
        <v>1.2955615377640199</v>
      </c>
      <c r="L50" s="28">
        <v>61.564616294664603</v>
      </c>
      <c r="M50" s="28">
        <v>0.48052478829150302</v>
      </c>
      <c r="N50" s="28">
        <v>3.5818897923967102E-4</v>
      </c>
      <c r="O50" s="28">
        <v>3.2704399781686697E-2</v>
      </c>
      <c r="P50" s="33">
        <v>0.43980555840383001</v>
      </c>
      <c r="Q50" s="28"/>
      <c r="R50" s="28"/>
      <c r="S50" s="28"/>
      <c r="T50" s="28"/>
      <c r="U50" s="28"/>
      <c r="V50" s="28"/>
      <c r="W50" s="28"/>
      <c r="X50" s="28"/>
      <c r="Y50" s="34">
        <v>61940.999448720497</v>
      </c>
      <c r="Z50" s="28"/>
      <c r="AA50" s="34">
        <v>1.31780400328329E-2</v>
      </c>
      <c r="AB50" s="34">
        <v>1.48144271419434E-2</v>
      </c>
      <c r="AC50" s="34">
        <v>4.6534998235821003E-2</v>
      </c>
      <c r="AD50" s="34">
        <v>26.021729902000001</v>
      </c>
      <c r="AE50" s="34">
        <v>0.83169075430874195</v>
      </c>
      <c r="AF50" s="34">
        <v>-5.9254722376469501E-3</v>
      </c>
      <c r="AG50" s="34">
        <v>2.2195505562163199E-2</v>
      </c>
      <c r="AH50" s="28"/>
      <c r="AI50" s="34">
        <v>2.3097612243676801E-2</v>
      </c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</row>
    <row r="51" spans="1:46" x14ac:dyDescent="0.25">
      <c r="A51" s="29">
        <v>44363</v>
      </c>
      <c r="B51" s="28" t="s">
        <v>21</v>
      </c>
      <c r="C51" s="28">
        <v>7.166666666666667</v>
      </c>
      <c r="D51" s="28">
        <v>86.666666666666671</v>
      </c>
      <c r="E51" s="28">
        <v>16</v>
      </c>
      <c r="F51" s="28">
        <v>95367</v>
      </c>
      <c r="G51" s="28">
        <v>75535.695942896797</v>
      </c>
      <c r="H51" s="28"/>
      <c r="I51" s="28">
        <v>0.89526046689418204</v>
      </c>
      <c r="J51" s="28">
        <v>4.9997859001673</v>
      </c>
      <c r="K51" s="31">
        <v>0.24695191315561901</v>
      </c>
      <c r="L51" s="28">
        <v>88.483899715653905</v>
      </c>
      <c r="M51" s="28">
        <v>0.84906562149465103</v>
      </c>
      <c r="N51" s="28">
        <v>4.5565193955021698E-4</v>
      </c>
      <c r="O51" s="28">
        <v>-0.23823390620698201</v>
      </c>
      <c r="P51" s="33">
        <v>0.43980561563991899</v>
      </c>
      <c r="Q51" s="28"/>
      <c r="R51" s="28"/>
      <c r="S51" s="28"/>
      <c r="T51" s="28"/>
      <c r="U51" s="28"/>
      <c r="V51" s="28"/>
      <c r="W51" s="28"/>
      <c r="X51" s="28"/>
      <c r="Y51" s="34">
        <v>61455.040621575601</v>
      </c>
      <c r="Z51" s="28"/>
      <c r="AA51" s="34">
        <v>6.7272664197424196E-3</v>
      </c>
      <c r="AB51" s="34">
        <v>2.3074766267138901E-2</v>
      </c>
      <c r="AC51" s="34">
        <v>2.9252402228510801E-2</v>
      </c>
      <c r="AD51" s="34">
        <v>11.8137779497397</v>
      </c>
      <c r="AE51" s="34">
        <v>0.82879540186542699</v>
      </c>
      <c r="AF51" s="34">
        <v>-6.2962041166581004E-3</v>
      </c>
      <c r="AG51" s="34">
        <v>2.1487283745411E-2</v>
      </c>
      <c r="AH51" s="28"/>
      <c r="AI51" s="34">
        <v>2.3969250850904001E-2</v>
      </c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</row>
    <row r="52" spans="1:46" x14ac:dyDescent="0.25">
      <c r="A52" s="29">
        <v>44364</v>
      </c>
      <c r="B52" s="28" t="s">
        <v>21</v>
      </c>
      <c r="C52" s="28">
        <v>8.3666666666666671</v>
      </c>
      <c r="D52" s="28">
        <v>84</v>
      </c>
      <c r="E52" s="28">
        <v>16.06666666666667</v>
      </c>
      <c r="F52" s="28">
        <v>74042</v>
      </c>
      <c r="G52" s="28">
        <v>64693.393945026997</v>
      </c>
      <c r="H52" s="28"/>
      <c r="I52" s="28"/>
      <c r="J52" s="28"/>
      <c r="K52" s="28"/>
      <c r="L52" s="28"/>
      <c r="M52" s="28"/>
      <c r="N52" s="28"/>
      <c r="O52" s="28"/>
      <c r="P52" s="33">
        <v>0.439805946939547</v>
      </c>
      <c r="Q52" s="28"/>
      <c r="R52" s="28"/>
      <c r="S52" s="28"/>
      <c r="T52" s="28"/>
      <c r="U52" s="28"/>
      <c r="V52" s="28"/>
      <c r="W52" s="28"/>
      <c r="X52" s="28"/>
      <c r="Y52" s="34">
        <v>61214.4306312279</v>
      </c>
      <c r="Z52" s="28"/>
      <c r="AA52" s="28"/>
      <c r="AB52" s="28"/>
      <c r="AC52" s="28"/>
      <c r="AD52" s="28"/>
      <c r="AE52" s="28"/>
      <c r="AF52" s="28"/>
      <c r="AG52" s="28"/>
      <c r="AH52" s="28"/>
      <c r="AI52" s="34">
        <v>2.6330944921375998E-2</v>
      </c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</row>
    <row r="53" spans="1:46" x14ac:dyDescent="0.25">
      <c r="A53" s="29">
        <v>44365</v>
      </c>
      <c r="B53" s="28" t="s">
        <v>21</v>
      </c>
      <c r="C53" s="28">
        <v>9.9666666666666668</v>
      </c>
      <c r="D53" s="28">
        <v>83.666666666666671</v>
      </c>
      <c r="E53" s="28">
        <v>16.43333333333333</v>
      </c>
      <c r="F53" s="28">
        <v>98832</v>
      </c>
      <c r="G53" s="28">
        <v>68064.443845317597</v>
      </c>
      <c r="H53" s="28"/>
      <c r="I53" s="28"/>
      <c r="J53" s="28"/>
      <c r="K53" s="28"/>
      <c r="L53" s="28"/>
      <c r="M53" s="28"/>
      <c r="N53" s="28"/>
      <c r="O53" s="28"/>
      <c r="P53" s="33">
        <v>0.43980786459634702</v>
      </c>
      <c r="Q53" s="28"/>
      <c r="R53" s="28"/>
      <c r="S53" s="28"/>
      <c r="T53" s="28"/>
      <c r="U53" s="28"/>
      <c r="V53" s="28"/>
      <c r="W53" s="28"/>
      <c r="X53" s="28"/>
      <c r="Y53" s="34">
        <v>61620.361705802497</v>
      </c>
      <c r="Z53" s="28"/>
      <c r="AA53" s="28"/>
      <c r="AB53" s="28"/>
      <c r="AC53" s="28"/>
      <c r="AD53" s="28"/>
      <c r="AE53" s="28"/>
      <c r="AF53" s="28"/>
      <c r="AG53" s="28"/>
      <c r="AH53" s="28"/>
      <c r="AI53" s="34">
        <v>3.26946016830671E-2</v>
      </c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</row>
    <row r="54" spans="1:46" x14ac:dyDescent="0.25">
      <c r="A54" s="29">
        <v>44366</v>
      </c>
      <c r="B54" s="28" t="s">
        <v>21</v>
      </c>
      <c r="C54" s="28">
        <v>9.2333333333333343</v>
      </c>
      <c r="D54" s="28">
        <v>89</v>
      </c>
      <c r="E54" s="28">
        <v>17</v>
      </c>
      <c r="F54" s="28">
        <v>82288</v>
      </c>
      <c r="G54" s="28">
        <v>72542.125268168893</v>
      </c>
      <c r="H54" s="28"/>
      <c r="I54" s="28"/>
      <c r="J54" s="28"/>
      <c r="K54" s="28"/>
      <c r="L54" s="28"/>
      <c r="M54" s="28"/>
      <c r="N54" s="28"/>
      <c r="O54" s="28"/>
      <c r="P54" s="33">
        <v>0.43981896438370799</v>
      </c>
      <c r="Q54" s="28"/>
      <c r="R54" s="28"/>
      <c r="S54" s="28"/>
      <c r="T54" s="28"/>
      <c r="U54" s="28"/>
      <c r="V54" s="28"/>
      <c r="W54" s="28"/>
      <c r="X54" s="28"/>
      <c r="Y54" s="34">
        <v>62010.663132482303</v>
      </c>
      <c r="Z54" s="28"/>
      <c r="AA54" s="28"/>
      <c r="AB54" s="28"/>
      <c r="AC54" s="28"/>
      <c r="AD54" s="28"/>
      <c r="AE54" s="28"/>
      <c r="AF54" s="28"/>
      <c r="AG54" s="28"/>
      <c r="AH54" s="28"/>
      <c r="AI54" s="34">
        <v>4.9588977212034702E-2</v>
      </c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</row>
    <row r="55" spans="1:46" x14ac:dyDescent="0.25">
      <c r="A55" s="29">
        <v>44367</v>
      </c>
      <c r="B55" s="28" t="s">
        <v>21</v>
      </c>
      <c r="C55" s="28">
        <v>6.0333333333333341</v>
      </c>
      <c r="D55" s="28">
        <v>78.3</v>
      </c>
      <c r="E55" s="28">
        <v>19</v>
      </c>
      <c r="F55" s="28">
        <v>44178</v>
      </c>
      <c r="G55" s="28">
        <v>71126.682506719095</v>
      </c>
      <c r="H55" s="28"/>
      <c r="I55" s="28"/>
      <c r="J55" s="28"/>
      <c r="K55" s="28"/>
      <c r="L55" s="28"/>
      <c r="M55" s="28"/>
      <c r="N55" s="28"/>
      <c r="O55" s="28"/>
      <c r="P55" s="33">
        <v>0.439883206933735</v>
      </c>
      <c r="Q55" s="28"/>
      <c r="R55" s="28"/>
      <c r="S55" s="28"/>
      <c r="T55" s="28"/>
      <c r="U55" s="28"/>
      <c r="V55" s="28"/>
      <c r="W55" s="28"/>
      <c r="X55" s="28"/>
      <c r="Y55" s="34">
        <v>63568.778994458902</v>
      </c>
      <c r="Z55" s="28"/>
      <c r="AA55" s="28"/>
      <c r="AB55" s="28"/>
      <c r="AC55" s="28"/>
      <c r="AD55" s="28"/>
      <c r="AE55" s="28"/>
      <c r="AF55" s="28"/>
      <c r="AG55" s="28"/>
      <c r="AH55" s="28"/>
      <c r="AI55" s="34">
        <v>9.2727563280421393E-2</v>
      </c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</row>
    <row r="56" spans="1:46" x14ac:dyDescent="0.25">
      <c r="A56" s="29">
        <v>44368</v>
      </c>
      <c r="B56" s="28" t="s">
        <v>21</v>
      </c>
      <c r="C56" s="28">
        <v>8.7000000000000011</v>
      </c>
      <c r="D56" s="28">
        <v>82.5</v>
      </c>
      <c r="E56" s="28">
        <v>17.333333333333329</v>
      </c>
      <c r="F56" s="28">
        <v>38903</v>
      </c>
      <c r="G56" s="28">
        <v>64102.335552938297</v>
      </c>
      <c r="H56" s="28"/>
      <c r="I56" s="28"/>
      <c r="J56" s="28"/>
      <c r="K56" s="28"/>
      <c r="L56" s="28"/>
      <c r="M56" s="28"/>
      <c r="N56" s="28"/>
      <c r="O56" s="28"/>
      <c r="P56" s="33">
        <v>0.44025484870529202</v>
      </c>
      <c r="Q56" s="28"/>
      <c r="R56" s="28"/>
      <c r="S56" s="28"/>
      <c r="T56" s="28"/>
      <c r="U56" s="28"/>
      <c r="V56" s="28"/>
      <c r="W56" s="28"/>
      <c r="X56" s="28"/>
      <c r="Y56" s="34">
        <v>68343.488508503797</v>
      </c>
      <c r="Z56" s="28"/>
      <c r="AA56" s="28"/>
      <c r="AB56" s="28"/>
      <c r="AC56" s="28"/>
      <c r="AD56" s="28"/>
      <c r="AE56" s="28"/>
      <c r="AF56" s="28"/>
      <c r="AG56" s="28"/>
      <c r="AH56" s="28"/>
      <c r="AI56" s="34">
        <v>0.19273846200268999</v>
      </c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</row>
    <row r="57" spans="1:46" x14ac:dyDescent="0.25">
      <c r="A57" s="29">
        <v>44369</v>
      </c>
      <c r="B57" s="28" t="s">
        <v>21</v>
      </c>
      <c r="C57" s="28">
        <v>9.4</v>
      </c>
      <c r="D57" s="28">
        <v>86.333333333333329</v>
      </c>
      <c r="E57" s="28">
        <v>17.133333333333329</v>
      </c>
      <c r="F57" s="28">
        <v>87822</v>
      </c>
      <c r="G57" s="28">
        <v>77621.969482368906</v>
      </c>
      <c r="H57" s="28"/>
      <c r="I57" s="28"/>
      <c r="J57" s="28"/>
      <c r="K57" s="28"/>
      <c r="L57" s="28"/>
      <c r="M57" s="28"/>
      <c r="N57" s="28"/>
      <c r="O57" s="28"/>
      <c r="P57" s="33">
        <v>0.44239889336152399</v>
      </c>
      <c r="Q57" s="28"/>
      <c r="R57" s="28"/>
      <c r="S57" s="28"/>
      <c r="T57" s="28"/>
      <c r="U57" s="28"/>
      <c r="V57" s="28"/>
      <c r="W57" s="28"/>
      <c r="X57" s="28"/>
      <c r="Y57" s="34">
        <v>81240.632970297302</v>
      </c>
      <c r="Z57" s="28"/>
      <c r="AA57" s="28"/>
      <c r="AB57" s="28"/>
      <c r="AC57" s="28"/>
      <c r="AD57" s="28"/>
      <c r="AE57" s="28"/>
      <c r="AF57" s="28"/>
      <c r="AG57" s="28"/>
      <c r="AH57" s="28"/>
      <c r="AI57" s="34">
        <v>0.38047059342365602</v>
      </c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</row>
    <row r="58" spans="1:46" x14ac:dyDescent="0.25">
      <c r="A58" s="29">
        <v>44370</v>
      </c>
      <c r="B58" s="28" t="s">
        <v>21</v>
      </c>
      <c r="C58" s="28">
        <v>6.833333333333333</v>
      </c>
      <c r="D58" s="28">
        <v>82.333333333333329</v>
      </c>
      <c r="E58" s="28">
        <v>16.666666666666671</v>
      </c>
      <c r="F58" s="28">
        <v>115228</v>
      </c>
      <c r="G58" s="28">
        <v>116026.88830856</v>
      </c>
      <c r="H58" s="28"/>
      <c r="I58" s="28"/>
      <c r="J58" s="28"/>
      <c r="K58" s="28"/>
      <c r="L58" s="28"/>
      <c r="M58" s="28"/>
      <c r="N58" s="28"/>
      <c r="O58" s="28"/>
      <c r="P58" s="33">
        <v>0</v>
      </c>
      <c r="Q58" s="28"/>
      <c r="R58" s="28"/>
      <c r="S58" s="28"/>
      <c r="T58" s="28"/>
      <c r="U58" s="28"/>
      <c r="V58" s="28"/>
      <c r="W58" s="28"/>
      <c r="X58" s="28"/>
      <c r="Y58" s="34">
        <v>112916.63345948501</v>
      </c>
      <c r="Z58" s="28"/>
      <c r="AA58" s="28"/>
      <c r="AB58" s="28"/>
      <c r="AC58" s="28"/>
      <c r="AD58" s="28"/>
      <c r="AE58" s="28"/>
      <c r="AF58" s="28"/>
      <c r="AG58" s="28"/>
      <c r="AH58" s="28"/>
      <c r="AI58" s="34">
        <v>0</v>
      </c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</row>
  </sheetData>
  <mergeCells count="4">
    <mergeCell ref="I1:N1"/>
    <mergeCell ref="S1:W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1"/>
  <sheetViews>
    <sheetView workbookViewId="0">
      <selection activeCell="I2" sqref="I2:O2"/>
    </sheetView>
  </sheetViews>
  <sheetFormatPr defaultRowHeight="14.4" x14ac:dyDescent="0.25"/>
  <cols>
    <col min="1" max="1" width="14" customWidth="1"/>
    <col min="9" max="12" width="9" bestFit="1" customWidth="1"/>
    <col min="13" max="14" width="9.5546875" bestFit="1" customWidth="1"/>
    <col min="15" max="15" width="9" bestFit="1" customWidth="1"/>
    <col min="16" max="16" width="14.33203125" style="8" customWidth="1"/>
    <col min="17" max="17" width="8.88671875" style="5"/>
  </cols>
  <sheetData>
    <row r="1" spans="1:46" s="5" customFormat="1" x14ac:dyDescent="0.25">
      <c r="A1" s="36" t="s">
        <v>1</v>
      </c>
      <c r="B1" s="38" t="s">
        <v>2</v>
      </c>
      <c r="C1" s="34" t="s">
        <v>3</v>
      </c>
      <c r="D1" s="34" t="s">
        <v>0</v>
      </c>
      <c r="E1" s="34" t="s">
        <v>4</v>
      </c>
      <c r="F1" s="34" t="s">
        <v>20</v>
      </c>
      <c r="G1" s="34" t="s">
        <v>51</v>
      </c>
      <c r="H1" s="34"/>
      <c r="I1" s="45" t="s">
        <v>52</v>
      </c>
      <c r="J1" s="45"/>
      <c r="K1" s="45"/>
      <c r="L1" s="45"/>
      <c r="M1" s="45"/>
      <c r="N1" s="45"/>
      <c r="O1" s="34"/>
      <c r="P1" s="39" t="s">
        <v>53</v>
      </c>
      <c r="Q1" s="34" t="s">
        <v>54</v>
      </c>
      <c r="R1" s="34"/>
      <c r="S1" s="45" t="s">
        <v>55</v>
      </c>
      <c r="T1" s="45"/>
      <c r="U1" s="45"/>
      <c r="V1" s="45"/>
      <c r="W1" s="45"/>
      <c r="X1" s="34"/>
      <c r="Y1" s="34" t="s">
        <v>56</v>
      </c>
      <c r="Z1" s="34"/>
      <c r="AA1" s="45" t="s">
        <v>52</v>
      </c>
      <c r="AB1" s="45"/>
      <c r="AC1" s="45"/>
      <c r="AD1" s="45"/>
      <c r="AE1" s="45"/>
      <c r="AF1" s="45"/>
      <c r="AG1" s="34"/>
      <c r="AH1" s="34"/>
      <c r="AI1" s="39" t="s">
        <v>53</v>
      </c>
      <c r="AJ1" s="34" t="s">
        <v>54</v>
      </c>
      <c r="AK1" s="34"/>
      <c r="AL1" s="45" t="s">
        <v>55</v>
      </c>
      <c r="AM1" s="45"/>
      <c r="AN1" s="45"/>
      <c r="AO1" s="45"/>
      <c r="AP1" s="45"/>
      <c r="AQ1" s="34"/>
      <c r="AR1" s="34"/>
      <c r="AS1" s="34"/>
      <c r="AT1" s="34"/>
    </row>
    <row r="2" spans="1:46" x14ac:dyDescent="0.25">
      <c r="A2" s="35">
        <v>44370</v>
      </c>
      <c r="B2" s="34" t="s">
        <v>21</v>
      </c>
      <c r="C2" s="34">
        <v>6.833333333333333</v>
      </c>
      <c r="D2" s="34">
        <v>82.333333333333329</v>
      </c>
      <c r="E2" s="34">
        <v>16.666666666666671</v>
      </c>
      <c r="F2" s="34">
        <v>115228</v>
      </c>
      <c r="G2" s="34">
        <v>116026.88830856</v>
      </c>
      <c r="H2" s="34"/>
      <c r="I2" s="17">
        <v>0.95054464785873205</v>
      </c>
      <c r="J2" s="17">
        <v>4.8426086891648597E-3</v>
      </c>
      <c r="K2" s="17">
        <v>4.3027435795963499E-2</v>
      </c>
      <c r="L2" s="17">
        <v>0.144699767231941</v>
      </c>
      <c r="M2" s="18">
        <v>0.90613579750061002</v>
      </c>
      <c r="N2" s="18">
        <v>2.9221357917386101E-5</v>
      </c>
      <c r="O2" s="17">
        <v>0.35769621307466298</v>
      </c>
      <c r="P2" s="39">
        <v>0.95292140356542099</v>
      </c>
      <c r="Q2" s="34">
        <v>1</v>
      </c>
      <c r="R2" s="34"/>
      <c r="S2" s="34">
        <v>20250262.106191199</v>
      </c>
      <c r="T2" s="34">
        <v>195756056.609018</v>
      </c>
      <c r="U2" s="34">
        <v>19511.1560453573</v>
      </c>
      <c r="V2" s="34">
        <v>0.95054464785873205</v>
      </c>
      <c r="W2" s="34">
        <v>4.3524952999999998E-2</v>
      </c>
      <c r="X2" s="34"/>
      <c r="Y2" s="34">
        <v>112951.75816993001</v>
      </c>
      <c r="Z2" s="34"/>
      <c r="AA2" s="34">
        <v>1.0166924060471901E-2</v>
      </c>
      <c r="AB2" s="34">
        <v>6.3554451387824997E-3</v>
      </c>
      <c r="AC2" s="34">
        <v>0.20215688309163199</v>
      </c>
      <c r="AD2" s="34">
        <v>50.337557448665798</v>
      </c>
      <c r="AE2" s="34">
        <v>0.99999956554854497</v>
      </c>
      <c r="AF2" s="34">
        <v>-9.1773632222970997E-2</v>
      </c>
      <c r="AG2" s="34">
        <v>-1.0570480697584601</v>
      </c>
      <c r="AH2" s="34"/>
      <c r="AI2" s="34">
        <v>1.6522073054291399E-2</v>
      </c>
      <c r="AJ2" s="34"/>
      <c r="AK2" s="34"/>
      <c r="AL2" s="34">
        <v>363590697.32400399</v>
      </c>
      <c r="AM2" s="34">
        <v>19357736.301008798</v>
      </c>
      <c r="AN2" s="34">
        <v>1627919.28619306</v>
      </c>
      <c r="AO2" s="34">
        <v>1609063.99925488</v>
      </c>
      <c r="AP2" s="34">
        <v>256898.08601607199</v>
      </c>
      <c r="AQ2" s="34">
        <v>433652316.56647402</v>
      </c>
      <c r="AR2" s="34">
        <v>19062.957563352498</v>
      </c>
      <c r="AS2" s="37">
        <v>7.7299999999999995E-5</v>
      </c>
      <c r="AT2" s="34">
        <v>1.4514922E-2</v>
      </c>
    </row>
    <row r="3" spans="1:46" x14ac:dyDescent="0.25">
      <c r="A3" s="35">
        <v>44371</v>
      </c>
      <c r="B3" s="34" t="s">
        <v>21</v>
      </c>
      <c r="C3" s="34">
        <v>10.233333333333331</v>
      </c>
      <c r="D3" s="34">
        <v>79.600000000000009</v>
      </c>
      <c r="E3" s="34">
        <v>17.399999999999999</v>
      </c>
      <c r="F3" s="34">
        <v>73602</v>
      </c>
      <c r="G3" s="34">
        <v>55833.704078347502</v>
      </c>
      <c r="H3" s="34"/>
      <c r="I3" s="34">
        <v>0.79273235380476403</v>
      </c>
      <c r="J3" s="34">
        <v>4.78660915996032E-3</v>
      </c>
      <c r="K3" s="34">
        <v>4.37815055708961E-2</v>
      </c>
      <c r="L3" s="34">
        <v>0.59768245927354002</v>
      </c>
      <c r="M3" s="37">
        <v>0.74831063002152598</v>
      </c>
      <c r="N3" s="37">
        <v>2.89807408829779E-5</v>
      </c>
      <c r="O3" s="34">
        <v>0.357682261389346</v>
      </c>
      <c r="P3" s="39">
        <v>0.95286935856999799</v>
      </c>
      <c r="Q3" s="34">
        <v>2</v>
      </c>
      <c r="R3" s="34"/>
      <c r="S3" s="34"/>
      <c r="T3" s="34"/>
      <c r="U3" s="34"/>
      <c r="V3" s="34"/>
      <c r="W3" s="34"/>
      <c r="X3" s="34"/>
      <c r="Y3" s="34">
        <v>183519.133205071</v>
      </c>
      <c r="Z3" s="34"/>
      <c r="AA3" s="34">
        <v>1.06574344184138E-2</v>
      </c>
      <c r="AB3" s="34">
        <v>5.9911292875992599E-3</v>
      </c>
      <c r="AC3" s="34">
        <v>0.22594960124331701</v>
      </c>
      <c r="AD3" s="34">
        <v>48.151827920149799</v>
      </c>
      <c r="AE3" s="34">
        <v>0.99999919519705105</v>
      </c>
      <c r="AF3" s="34">
        <v>-9.2001178321388294E-2</v>
      </c>
      <c r="AG3" s="34">
        <v>-1.0570954221366999</v>
      </c>
      <c r="AH3" s="34"/>
      <c r="AI3" s="34">
        <v>1.6522006709751E-2</v>
      </c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</row>
    <row r="4" spans="1:46" x14ac:dyDescent="0.25">
      <c r="A4" s="35">
        <v>44372</v>
      </c>
      <c r="B4" s="34" t="s">
        <v>21</v>
      </c>
      <c r="C4" s="34">
        <v>15.56666666666667</v>
      </c>
      <c r="D4" s="34">
        <v>76.600000000000009</v>
      </c>
      <c r="E4" s="34">
        <v>17.2</v>
      </c>
      <c r="F4" s="34">
        <v>79277</v>
      </c>
      <c r="G4" s="34">
        <v>56823.825254853</v>
      </c>
      <c r="H4" s="34"/>
      <c r="I4" s="34">
        <v>1.01254269633331</v>
      </c>
      <c r="J4" s="34">
        <v>4.7188296350846298E-3</v>
      </c>
      <c r="K4" s="37">
        <v>4.4960424667761498E-2</v>
      </c>
      <c r="L4" s="34">
        <v>0.78311399794222003</v>
      </c>
      <c r="M4" s="37">
        <v>0.96809572132479105</v>
      </c>
      <c r="N4" s="37">
        <v>2.93313738541912E-5</v>
      </c>
      <c r="O4" s="34">
        <v>0.35763851352537002</v>
      </c>
      <c r="P4" s="39">
        <v>0.95281740281960803</v>
      </c>
      <c r="Q4" s="34">
        <v>3</v>
      </c>
      <c r="R4" s="34"/>
      <c r="S4" s="34"/>
      <c r="T4" s="34"/>
      <c r="U4" s="34"/>
      <c r="V4" s="34"/>
      <c r="W4" s="34"/>
      <c r="X4" s="34"/>
      <c r="Y4" s="34">
        <v>277867.52079093398</v>
      </c>
      <c r="Z4" s="34"/>
      <c r="AA4" s="34">
        <v>4.8142278917928704E-3</v>
      </c>
      <c r="AB4" s="34">
        <v>2.17862138719692E-2</v>
      </c>
      <c r="AC4" s="34">
        <v>1.5774850775207998E-2</v>
      </c>
      <c r="AD4" s="34">
        <v>21.0771292826334</v>
      </c>
      <c r="AE4" s="34">
        <v>0.99999929974434698</v>
      </c>
      <c r="AF4" s="34">
        <v>-9.2489076499073106E-2</v>
      </c>
      <c r="AG4" s="34">
        <v>-1.0740254859095899</v>
      </c>
      <c r="AH4" s="34"/>
      <c r="AI4" s="34">
        <v>1.6521925503263601E-2</v>
      </c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</row>
    <row r="5" spans="1:46" x14ac:dyDescent="0.25">
      <c r="A5" s="35">
        <v>44373</v>
      </c>
      <c r="B5" s="34" t="s">
        <v>21</v>
      </c>
      <c r="C5" s="34">
        <v>12.766666666666669</v>
      </c>
      <c r="D5" s="34">
        <v>77</v>
      </c>
      <c r="E5" s="34">
        <v>19.666666666666671</v>
      </c>
      <c r="F5" s="34">
        <v>64134</v>
      </c>
      <c r="G5" s="34">
        <v>58790.679978471999</v>
      </c>
      <c r="H5" s="34"/>
      <c r="I5" s="34">
        <v>0.58319705757779605</v>
      </c>
      <c r="J5" s="34">
        <v>4.9070331548685103E-3</v>
      </c>
      <c r="K5" s="34">
        <v>4.4832195749665599E-2</v>
      </c>
      <c r="L5" s="37">
        <v>5.7249781761470297E-5</v>
      </c>
      <c r="M5" s="37">
        <v>0.53876067051475696</v>
      </c>
      <c r="N5" s="37">
        <v>2.89685443322085E-5</v>
      </c>
      <c r="O5" s="34">
        <v>0.35762059197916102</v>
      </c>
      <c r="P5" s="39">
        <v>0.95276558401883105</v>
      </c>
      <c r="Q5" s="34"/>
      <c r="R5" s="34"/>
      <c r="S5" s="34"/>
      <c r="T5" s="34"/>
      <c r="U5" s="34"/>
      <c r="V5" s="34"/>
      <c r="W5" s="34"/>
      <c r="X5" s="34"/>
      <c r="Y5" s="34">
        <v>112469.423855054</v>
      </c>
      <c r="Z5" s="34"/>
      <c r="AA5" s="34">
        <v>5.92205432015402E-3</v>
      </c>
      <c r="AB5" s="34">
        <v>7.9826350514313801E-3</v>
      </c>
      <c r="AC5" s="34">
        <v>0.99999987921476996</v>
      </c>
      <c r="AD5" s="34">
        <v>86.603077733872695</v>
      </c>
      <c r="AE5" s="34">
        <v>0.99999986258667095</v>
      </c>
      <c r="AF5" s="34">
        <v>-9.26228895132271E-2</v>
      </c>
      <c r="AG5" s="34">
        <v>-1.0785953103128001</v>
      </c>
      <c r="AH5" s="34"/>
      <c r="AI5" s="34">
        <v>1.6521826106097599E-2</v>
      </c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</row>
    <row r="6" spans="1:46" x14ac:dyDescent="0.25">
      <c r="A6" s="35">
        <v>44374</v>
      </c>
      <c r="B6" s="34" t="s">
        <v>21</v>
      </c>
      <c r="C6" s="34">
        <v>8.4333333333333336</v>
      </c>
      <c r="D6" s="34">
        <v>71.333333333333329</v>
      </c>
      <c r="E6" s="34">
        <v>19</v>
      </c>
      <c r="F6" s="34">
        <v>33704</v>
      </c>
      <c r="G6" s="34">
        <v>56698.390794537198</v>
      </c>
      <c r="H6" s="34"/>
      <c r="I6" s="34">
        <v>1.0382635410160499</v>
      </c>
      <c r="J6" s="34">
        <v>4.7737514040169203E-3</v>
      </c>
      <c r="K6" s="34">
        <v>4.6108843488464703E-2</v>
      </c>
      <c r="L6" s="34">
        <v>0.40740015084932002</v>
      </c>
      <c r="M6" s="37">
        <v>0.99380161022629598</v>
      </c>
      <c r="N6" s="37">
        <v>2.9942492609819098E-5</v>
      </c>
      <c r="O6" s="34">
        <v>0.35756163935839302</v>
      </c>
      <c r="P6" s="39">
        <v>0.95271394936852605</v>
      </c>
      <c r="Q6" s="34"/>
      <c r="R6" s="34"/>
      <c r="S6" s="34"/>
      <c r="T6" s="34"/>
      <c r="U6" s="34"/>
      <c r="V6" s="34"/>
      <c r="W6" s="34"/>
      <c r="X6" s="34"/>
      <c r="Y6" s="34">
        <v>101873.82191105701</v>
      </c>
      <c r="Z6" s="34"/>
      <c r="AA6" s="34">
        <v>1.3198181986808799E-2</v>
      </c>
      <c r="AB6" s="34">
        <v>0</v>
      </c>
      <c r="AC6" s="34">
        <v>0.97967529296875</v>
      </c>
      <c r="AD6" s="34">
        <v>0.125</v>
      </c>
      <c r="AE6" s="34">
        <v>1</v>
      </c>
      <c r="AF6" s="34">
        <v>-9.2932073651330396E-2</v>
      </c>
      <c r="AG6" s="34">
        <v>-1.0968551074880599</v>
      </c>
      <c r="AH6" s="34"/>
      <c r="AI6" s="34">
        <v>1.65217044442202E-2</v>
      </c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</row>
    <row r="7" spans="1:46" x14ac:dyDescent="0.25">
      <c r="A7" s="35">
        <v>44375</v>
      </c>
      <c r="B7" s="34" t="s">
        <v>21</v>
      </c>
      <c r="C7" s="34">
        <v>11.06666666666667</v>
      </c>
      <c r="D7" s="34">
        <v>79.86666666666666</v>
      </c>
      <c r="E7" s="34">
        <v>17.666666666666671</v>
      </c>
      <c r="F7" s="34">
        <v>27804</v>
      </c>
      <c r="G7" s="34">
        <v>53815.159119224903</v>
      </c>
      <c r="H7" s="34"/>
      <c r="I7" s="34">
        <v>0.96163365745303797</v>
      </c>
      <c r="J7" s="37">
        <v>4.8496080162763197E-3</v>
      </c>
      <c r="K7" s="34">
        <v>5.0575519266260902E-2</v>
      </c>
      <c r="L7" s="34">
        <v>1.43183998537522E-4</v>
      </c>
      <c r="M7" s="34">
        <v>0.91713805496692702</v>
      </c>
      <c r="N7" s="37">
        <v>3.5132333148446603E-5</v>
      </c>
      <c r="O7" s="34">
        <v>0.35659706555523102</v>
      </c>
      <c r="P7" s="39">
        <v>0.95266254539536599</v>
      </c>
      <c r="Q7" s="34"/>
      <c r="R7" s="34"/>
      <c r="S7" s="34"/>
      <c r="T7" s="34"/>
      <c r="U7" s="34"/>
      <c r="V7" s="34"/>
      <c r="W7" s="34"/>
      <c r="X7" s="34"/>
      <c r="Y7" s="34">
        <v>103474.664621335</v>
      </c>
      <c r="Z7" s="34"/>
      <c r="AA7" s="34">
        <v>1.32082450136254E-2</v>
      </c>
      <c r="AB7" s="37">
        <v>1.11943599501174E-7</v>
      </c>
      <c r="AC7" s="34">
        <v>0.999999977338623</v>
      </c>
      <c r="AD7" s="37">
        <v>8.51698325199379E-8</v>
      </c>
      <c r="AE7" s="34">
        <v>0.99999997744268299</v>
      </c>
      <c r="AF7" s="34">
        <v>-9.2864717011422099E-2</v>
      </c>
      <c r="AG7" s="34">
        <v>-1.09685654452895</v>
      </c>
      <c r="AH7" s="34"/>
      <c r="AI7" s="34">
        <v>1.6521555531553499E-2</v>
      </c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</row>
    <row r="8" spans="1:46" x14ac:dyDescent="0.25">
      <c r="A8" s="35">
        <v>44376</v>
      </c>
      <c r="B8" s="34" t="s">
        <v>21</v>
      </c>
      <c r="C8" s="34">
        <v>8.4666666666666668</v>
      </c>
      <c r="D8" s="34">
        <v>83.333333333333329</v>
      </c>
      <c r="E8" s="34">
        <v>15.33333333333333</v>
      </c>
      <c r="F8" s="34">
        <v>64903</v>
      </c>
      <c r="G8" s="34">
        <v>54424.683777481303</v>
      </c>
      <c r="H8" s="34"/>
      <c r="I8" s="34">
        <v>0.93460362231915695</v>
      </c>
      <c r="J8" s="37">
        <v>4.7245880442983203E-3</v>
      </c>
      <c r="K8" s="34">
        <v>5.5062956787937697E-2</v>
      </c>
      <c r="L8" s="37">
        <v>3.0606985092163099E-5</v>
      </c>
      <c r="M8" s="34">
        <v>0.89013386335431699</v>
      </c>
      <c r="N8" s="37">
        <v>5.9966783605425198E-5</v>
      </c>
      <c r="O8" s="34">
        <v>0.34820358273179303</v>
      </c>
      <c r="P8" s="39">
        <v>0.95261141778658998</v>
      </c>
      <c r="Q8" s="34"/>
      <c r="R8" s="34"/>
      <c r="S8" s="34"/>
      <c r="T8" s="34"/>
      <c r="U8" s="34"/>
      <c r="V8" s="34"/>
      <c r="W8" s="34"/>
      <c r="X8" s="34"/>
      <c r="Y8" s="34">
        <v>115269.131380569</v>
      </c>
      <c r="Z8" s="34"/>
      <c r="AA8" s="34">
        <v>1.3196291682306301E-2</v>
      </c>
      <c r="AB8" s="37">
        <v>1.5912153772390501E-7</v>
      </c>
      <c r="AC8" s="34">
        <v>0.99999997402233598</v>
      </c>
      <c r="AD8" s="37">
        <v>4.9258281329400697E-6</v>
      </c>
      <c r="AE8" s="34">
        <v>0.99999997596172796</v>
      </c>
      <c r="AF8" s="34">
        <v>-9.2819079535385804E-2</v>
      </c>
      <c r="AG8" s="34">
        <v>-1.0968583497751001</v>
      </c>
      <c r="AH8" s="34"/>
      <c r="AI8" s="34">
        <v>1.6521373265988602E-2</v>
      </c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</row>
    <row r="9" spans="1:46" x14ac:dyDescent="0.25">
      <c r="A9" s="35">
        <v>44377</v>
      </c>
      <c r="B9" s="34" t="s">
        <v>21</v>
      </c>
      <c r="C9" s="34">
        <v>8.7000000000000011</v>
      </c>
      <c r="D9" s="34">
        <v>72.333333333333329</v>
      </c>
      <c r="E9" s="34">
        <v>11.93333333333333</v>
      </c>
      <c r="F9" s="34">
        <v>43836</v>
      </c>
      <c r="G9" s="34">
        <v>52393.044034538201</v>
      </c>
      <c r="H9" s="34"/>
      <c r="I9" s="34">
        <v>0.57705003333200799</v>
      </c>
      <c r="J9" s="37">
        <v>4.2336946760809201E-3</v>
      </c>
      <c r="K9" s="34">
        <v>2.5369147975702801E-2</v>
      </c>
      <c r="L9" s="34">
        <v>24.316005807983899</v>
      </c>
      <c r="M9" s="34">
        <v>0.53337225769545105</v>
      </c>
      <c r="N9" s="37">
        <v>1.9255532645923198E-5</v>
      </c>
      <c r="O9" s="34">
        <v>0.339216891125181</v>
      </c>
      <c r="P9" s="39">
        <v>0.95256061123120295</v>
      </c>
      <c r="Q9" s="34"/>
      <c r="R9" s="34"/>
      <c r="S9" s="34"/>
      <c r="T9" s="34"/>
      <c r="U9" s="34"/>
      <c r="V9" s="34"/>
      <c r="W9" s="34"/>
      <c r="X9" s="34"/>
      <c r="Y9" s="34">
        <v>60651.5870290159</v>
      </c>
      <c r="Z9" s="34"/>
      <c r="AA9" s="34">
        <v>1.3195459329388501E-2</v>
      </c>
      <c r="AB9" s="37">
        <v>6.0910343635534101E-7</v>
      </c>
      <c r="AC9" s="34">
        <v>0.99999951324611802</v>
      </c>
      <c r="AD9" s="34">
        <v>1.6381306572244001E-4</v>
      </c>
      <c r="AE9" s="34">
        <v>0.99999948072780198</v>
      </c>
      <c r="AF9" s="34">
        <v>-9.2772217542874694E-2</v>
      </c>
      <c r="AG9" s="34">
        <v>-1.0968624265870499</v>
      </c>
      <c r="AH9" s="34"/>
      <c r="AI9" s="34">
        <v>1.6521150179873299E-2</v>
      </c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</row>
    <row r="10" spans="1:46" x14ac:dyDescent="0.25">
      <c r="A10" s="35">
        <v>44378</v>
      </c>
      <c r="B10" s="34" t="s">
        <v>21</v>
      </c>
      <c r="C10" s="34">
        <v>9.0666666666666664</v>
      </c>
      <c r="D10" s="34">
        <v>77.666666666666671</v>
      </c>
      <c r="E10" s="34">
        <v>14.33333333333333</v>
      </c>
      <c r="F10" s="34">
        <v>65163</v>
      </c>
      <c r="G10" s="34">
        <v>51786.665366785601</v>
      </c>
      <c r="H10" s="34"/>
      <c r="I10" s="34">
        <v>0.69156654122462902</v>
      </c>
      <c r="J10" s="37">
        <v>6.8160895383265804E-3</v>
      </c>
      <c r="K10" s="34">
        <v>1.3933167690264101E-2</v>
      </c>
      <c r="L10" s="34">
        <v>25.5938016849808</v>
      </c>
      <c r="M10" s="34">
        <v>0.64920436100165102</v>
      </c>
      <c r="N10" s="37">
        <v>1.86456019000136E-5</v>
      </c>
      <c r="O10" s="34">
        <v>0.33037617066851999</v>
      </c>
      <c r="P10" s="39">
        <v>0.95251016926877097</v>
      </c>
      <c r="Q10" s="34"/>
      <c r="R10" s="34"/>
      <c r="S10" s="34"/>
      <c r="T10" s="34"/>
      <c r="U10" s="34"/>
      <c r="V10" s="34"/>
      <c r="W10" s="34"/>
      <c r="X10" s="34"/>
      <c r="Y10" s="34">
        <v>91241.450704302901</v>
      </c>
      <c r="Z10" s="34"/>
      <c r="AA10" s="34">
        <v>1.3240438321793301E-2</v>
      </c>
      <c r="AB10" s="37">
        <v>7.4096997770833905E-7</v>
      </c>
      <c r="AC10" s="34">
        <v>0.99999996560709004</v>
      </c>
      <c r="AD10" s="37">
        <v>2.5123006563987402E-7</v>
      </c>
      <c r="AE10" s="34">
        <v>0.99999987393504097</v>
      </c>
      <c r="AF10" s="34">
        <v>-9.2900423433237303E-2</v>
      </c>
      <c r="AG10" s="34">
        <v>-1.0968637131794099</v>
      </c>
      <c r="AH10" s="34"/>
      <c r="AI10" s="34">
        <v>1.6520877134859301E-2</v>
      </c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</row>
    <row r="11" spans="1:46" x14ac:dyDescent="0.25">
      <c r="A11" s="35">
        <v>44379</v>
      </c>
      <c r="B11" s="34" t="s">
        <v>21</v>
      </c>
      <c r="C11" s="34">
        <v>14.266666666666669</v>
      </c>
      <c r="D11" s="34">
        <v>80.333333333333329</v>
      </c>
      <c r="E11" s="34">
        <v>15</v>
      </c>
      <c r="F11" s="34">
        <v>65165</v>
      </c>
      <c r="G11" s="34">
        <v>51248.193328791203</v>
      </c>
      <c r="H11" s="34"/>
      <c r="I11" s="34">
        <v>0.77377281114173302</v>
      </c>
      <c r="J11" s="34">
        <v>8.3253793156919206E-2</v>
      </c>
      <c r="K11" s="34">
        <v>1.0539416267216801E-3</v>
      </c>
      <c r="L11" s="34">
        <v>47.018943037789498</v>
      </c>
      <c r="M11" s="34">
        <v>0.77011923162074103</v>
      </c>
      <c r="N11" s="37">
        <v>1.8199305508392899E-5</v>
      </c>
      <c r="O11" s="34">
        <v>0.325566487710792</v>
      </c>
      <c r="P11" s="39">
        <v>0.95246013414683595</v>
      </c>
      <c r="Q11" s="34"/>
      <c r="R11" s="34"/>
      <c r="S11" s="34"/>
      <c r="T11" s="34"/>
      <c r="U11" s="34"/>
      <c r="V11" s="34"/>
      <c r="W11" s="34"/>
      <c r="X11" s="34"/>
      <c r="Y11" s="34">
        <v>63722.833562905398</v>
      </c>
      <c r="Z11" s="34"/>
      <c r="AA11" s="34">
        <v>1.3243225791525899E-2</v>
      </c>
      <c r="AB11" s="37">
        <v>7.22466630964647E-9</v>
      </c>
      <c r="AC11" s="34">
        <v>0.99999999019707697</v>
      </c>
      <c r="AD11" s="37">
        <v>7.0349763348076495E-8</v>
      </c>
      <c r="AE11" s="34">
        <v>0.99999999659943595</v>
      </c>
      <c r="AF11" s="34">
        <v>-9.2870277638011506E-2</v>
      </c>
      <c r="AG11" s="34">
        <v>-1.09686462317431</v>
      </c>
      <c r="AH11" s="34"/>
      <c r="AI11" s="34">
        <v>1.6520542948772698E-2</v>
      </c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</row>
    <row r="12" spans="1:46" x14ac:dyDescent="0.25">
      <c r="A12" s="35">
        <v>44380</v>
      </c>
      <c r="B12" s="34" t="s">
        <v>21</v>
      </c>
      <c r="C12" s="34">
        <v>12.03333333333333</v>
      </c>
      <c r="D12" s="34">
        <v>78.666666666666671</v>
      </c>
      <c r="E12" s="34">
        <v>16.466666666666669</v>
      </c>
      <c r="F12" s="34">
        <v>54556</v>
      </c>
      <c r="G12" s="34">
        <v>53181.155377491297</v>
      </c>
      <c r="H12" s="34"/>
      <c r="I12" s="34">
        <v>0.90498349073892004</v>
      </c>
      <c r="J12" s="34">
        <v>4.7880372293809897E-2</v>
      </c>
      <c r="K12" s="34">
        <v>1.8420032629884501E-3</v>
      </c>
      <c r="L12" s="34">
        <v>60.924333673155402</v>
      </c>
      <c r="M12" s="34">
        <v>0.88394575471745296</v>
      </c>
      <c r="N12" s="37">
        <v>1.7136366644132701E-5</v>
      </c>
      <c r="O12" s="34">
        <v>0.32549551529735699</v>
      </c>
      <c r="P12" s="39">
        <v>0.95241054668791003</v>
      </c>
      <c r="Q12" s="34"/>
      <c r="R12" s="34"/>
      <c r="S12" s="34"/>
      <c r="T12" s="34"/>
      <c r="U12" s="34"/>
      <c r="V12" s="34"/>
      <c r="W12" s="34"/>
      <c r="X12" s="34"/>
      <c r="Y12" s="34">
        <v>61526.652201944598</v>
      </c>
      <c r="Z12" s="34"/>
      <c r="AA12" s="34">
        <v>7.2266563742028299E-3</v>
      </c>
      <c r="AB12" s="34">
        <v>1.9394591150951299E-2</v>
      </c>
      <c r="AC12" s="34">
        <v>1.7502448670593699E-2</v>
      </c>
      <c r="AD12" s="34">
        <v>4.0193247527155602</v>
      </c>
      <c r="AE12" s="34">
        <v>0.99999984394336605</v>
      </c>
      <c r="AF12" s="34">
        <v>-9.2788389599332194E-2</v>
      </c>
      <c r="AG12" s="34">
        <v>-1.1034443850279501</v>
      </c>
      <c r="AH12" s="34"/>
      <c r="AI12" s="34">
        <v>1.6520133939472902E-2</v>
      </c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</row>
    <row r="13" spans="1:46" x14ac:dyDescent="0.25">
      <c r="A13" s="35">
        <v>44381</v>
      </c>
      <c r="B13" s="34" t="s">
        <v>21</v>
      </c>
      <c r="C13" s="34">
        <v>4.8</v>
      </c>
      <c r="D13" s="34">
        <v>83.100000000000009</v>
      </c>
      <c r="E13" s="34">
        <v>16.333333333333329</v>
      </c>
      <c r="F13" s="34">
        <v>27783</v>
      </c>
      <c r="G13" s="34">
        <v>51328.257592848597</v>
      </c>
      <c r="H13" s="34"/>
      <c r="I13" s="34">
        <v>0.37839054570594799</v>
      </c>
      <c r="J13" s="37">
        <v>1.7660617828369099E-2</v>
      </c>
      <c r="K13" s="34">
        <v>4.9866288900375401E-3</v>
      </c>
      <c r="L13" s="34">
        <v>0.29316961765289301</v>
      </c>
      <c r="M13" s="34">
        <v>0.34097828855860901</v>
      </c>
      <c r="N13" s="37">
        <v>3.1338643747824697E-5</v>
      </c>
      <c r="O13" s="34">
        <v>0.32531868328837699</v>
      </c>
      <c r="P13" s="39">
        <v>0.95236144616684204</v>
      </c>
      <c r="Q13" s="34"/>
      <c r="R13" s="34"/>
      <c r="S13" s="34"/>
      <c r="T13" s="34"/>
      <c r="U13" s="34"/>
      <c r="V13" s="34"/>
      <c r="W13" s="34"/>
      <c r="X13" s="34"/>
      <c r="Y13" s="34">
        <v>24361.713474206699</v>
      </c>
      <c r="Z13" s="34"/>
      <c r="AA13" s="34">
        <v>1.3185918792052101E-2</v>
      </c>
      <c r="AB13" s="34">
        <v>0</v>
      </c>
      <c r="AC13" s="34">
        <v>0.65845419563339802</v>
      </c>
      <c r="AD13" s="34">
        <v>0.595755319150442</v>
      </c>
      <c r="AE13" s="34">
        <v>0.99999998837091697</v>
      </c>
      <c r="AF13" s="34">
        <v>-9.3143718684994603E-2</v>
      </c>
      <c r="AG13" s="34">
        <v>-1.12442697089314</v>
      </c>
      <c r="AH13" s="34"/>
      <c r="AI13" s="34">
        <v>1.6519633367391599E-2</v>
      </c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</row>
    <row r="14" spans="1:46" x14ac:dyDescent="0.25">
      <c r="A14" s="35">
        <v>44382</v>
      </c>
      <c r="B14" s="34" t="s">
        <v>21</v>
      </c>
      <c r="C14" s="34">
        <v>7.5</v>
      </c>
      <c r="D14" s="34">
        <v>78.333333333333329</v>
      </c>
      <c r="E14" s="34">
        <v>17</v>
      </c>
      <c r="F14" s="34">
        <v>22703</v>
      </c>
      <c r="G14" s="34">
        <v>46896.0651373254</v>
      </c>
      <c r="H14" s="34"/>
      <c r="I14" s="34">
        <v>0.96081805290081401</v>
      </c>
      <c r="J14" s="34">
        <v>8.5979067805355101E-3</v>
      </c>
      <c r="K14" s="37">
        <v>1.0338465107540201E-2</v>
      </c>
      <c r="L14" s="34">
        <v>77.603527228475699</v>
      </c>
      <c r="M14" s="34">
        <v>0.92049926739306898</v>
      </c>
      <c r="N14" s="37">
        <v>1.8022314206334001E-5</v>
      </c>
      <c r="O14" s="34">
        <v>0.32220260266803502</v>
      </c>
      <c r="P14" s="39">
        <v>0.95231287019925503</v>
      </c>
      <c r="Q14" s="34"/>
      <c r="R14" s="34"/>
      <c r="S14" s="34"/>
      <c r="T14" s="34"/>
      <c r="U14" s="34"/>
      <c r="V14" s="34"/>
      <c r="W14" s="34"/>
      <c r="X14" s="34"/>
      <c r="Y14" s="34">
        <v>56346.595263648902</v>
      </c>
      <c r="Z14" s="34"/>
      <c r="AA14" s="34">
        <v>1.31819507081616E-2</v>
      </c>
      <c r="AB14" s="37">
        <v>3.0406910322966501E-10</v>
      </c>
      <c r="AC14" s="34">
        <v>0.99999998334614904</v>
      </c>
      <c r="AD14" s="37">
        <v>4.1472521861152199E-8</v>
      </c>
      <c r="AE14" s="34">
        <v>0.99999998881952101</v>
      </c>
      <c r="AF14" s="34">
        <v>-9.3149739045211802E-2</v>
      </c>
      <c r="AG14" s="34">
        <v>-1.12442701737795</v>
      </c>
      <c r="AH14" s="34"/>
      <c r="AI14" s="34">
        <v>1.65190207544876E-2</v>
      </c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</row>
    <row r="15" spans="1:46" x14ac:dyDescent="0.25">
      <c r="A15" s="35">
        <v>44383</v>
      </c>
      <c r="B15" s="34" t="s">
        <v>21</v>
      </c>
      <c r="C15" s="34">
        <v>7.7666666666666657</v>
      </c>
      <c r="D15" s="34">
        <v>82</v>
      </c>
      <c r="E15" s="34">
        <v>16</v>
      </c>
      <c r="F15" s="34">
        <v>62504</v>
      </c>
      <c r="G15" s="34">
        <v>47555.940170681803</v>
      </c>
      <c r="H15" s="34"/>
      <c r="I15" s="37">
        <v>0.18175135683028401</v>
      </c>
      <c r="J15" s="37">
        <v>1.0605926258281599</v>
      </c>
      <c r="K15" s="37">
        <v>9.2879548042617096E-5</v>
      </c>
      <c r="L15" s="34">
        <v>2.5349766505956799</v>
      </c>
      <c r="M15" s="34">
        <v>0.66564179903238896</v>
      </c>
      <c r="N15" s="37">
        <v>1.3681577339719199E-5</v>
      </c>
      <c r="O15" s="34">
        <v>0.32195036182276399</v>
      </c>
      <c r="P15" s="39">
        <v>0.95226485464161204</v>
      </c>
      <c r="Q15" s="34"/>
      <c r="R15" s="34"/>
      <c r="S15" s="34"/>
      <c r="T15" s="34"/>
      <c r="U15" s="34"/>
      <c r="V15" s="34"/>
      <c r="W15" s="34"/>
      <c r="X15" s="34"/>
      <c r="Y15" s="34">
        <v>65680.492726197597</v>
      </c>
      <c r="Z15" s="34"/>
      <c r="AA15" s="34">
        <v>1.3183345582713399E-2</v>
      </c>
      <c r="AB15" s="37">
        <v>5.3626857399180502E-9</v>
      </c>
      <c r="AC15" s="34">
        <v>0.99999998121866596</v>
      </c>
      <c r="AD15" s="37">
        <v>4.53241614160049E-5</v>
      </c>
      <c r="AE15" s="34">
        <v>0.99999999052216104</v>
      </c>
      <c r="AF15" s="34">
        <v>-9.3122141679281095E-2</v>
      </c>
      <c r="AG15" s="34">
        <v>-1.1244271075743</v>
      </c>
      <c r="AH15" s="34"/>
      <c r="AI15" s="34">
        <v>1.6518271052578901E-2</v>
      </c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</row>
    <row r="16" spans="1:46" x14ac:dyDescent="0.25">
      <c r="A16" s="35">
        <v>44384</v>
      </c>
      <c r="B16" s="34" t="s">
        <v>21</v>
      </c>
      <c r="C16" s="34">
        <v>9.4</v>
      </c>
      <c r="D16" s="34">
        <v>82.433333333333337</v>
      </c>
      <c r="E16" s="34">
        <v>16.3</v>
      </c>
      <c r="F16" s="34">
        <v>54022</v>
      </c>
      <c r="G16" s="34">
        <v>46972.708343748702</v>
      </c>
      <c r="H16" s="34"/>
      <c r="I16" s="34">
        <v>0.79636636642841796</v>
      </c>
      <c r="J16" s="37">
        <v>0.15561831299380099</v>
      </c>
      <c r="K16" s="34">
        <v>5.5120845346068304E-4</v>
      </c>
      <c r="L16" s="34">
        <v>43.551123322210302</v>
      </c>
      <c r="M16" s="34">
        <v>0.82890447721273497</v>
      </c>
      <c r="N16" s="37">
        <v>3.7413123939122897E-5</v>
      </c>
      <c r="O16" s="34">
        <v>0.321943240542994</v>
      </c>
      <c r="P16" s="39">
        <v>0.95221743350332699</v>
      </c>
      <c r="Q16" s="34"/>
      <c r="R16" s="34"/>
      <c r="S16" s="34"/>
      <c r="T16" s="34"/>
      <c r="U16" s="34"/>
      <c r="V16" s="34"/>
      <c r="W16" s="34"/>
      <c r="X16" s="34"/>
      <c r="Y16" s="34">
        <v>44594.873047789399</v>
      </c>
      <c r="Z16" s="34"/>
      <c r="AA16" s="34">
        <v>1.3191240299586999E-2</v>
      </c>
      <c r="AB16" s="37">
        <v>3.46672008877391E-8</v>
      </c>
      <c r="AC16" s="34">
        <v>0.99999999295864805</v>
      </c>
      <c r="AD16" s="37">
        <v>7.1491705618598203E-5</v>
      </c>
      <c r="AE16" s="34">
        <v>0.99999999727900402</v>
      </c>
      <c r="AF16" s="34">
        <v>-9.3138270139443896E-2</v>
      </c>
      <c r="AG16" s="34">
        <v>-1.12442715209364</v>
      </c>
      <c r="AH16" s="34"/>
      <c r="AI16" s="34">
        <v>1.6517353628280398E-2</v>
      </c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</row>
    <row r="17" spans="1:46" x14ac:dyDescent="0.25">
      <c r="A17" s="35">
        <v>44385</v>
      </c>
      <c r="B17" s="34" t="s">
        <v>21</v>
      </c>
      <c r="C17" s="34">
        <v>10.866666666666671</v>
      </c>
      <c r="D17" s="34">
        <v>82</v>
      </c>
      <c r="E17" s="34">
        <v>15.66666666666667</v>
      </c>
      <c r="F17" s="34">
        <v>53725</v>
      </c>
      <c r="G17" s="34">
        <v>47102.900944840199</v>
      </c>
      <c r="H17" s="34"/>
      <c r="I17" s="37">
        <v>0.97816054394018104</v>
      </c>
      <c r="J17" s="34">
        <v>7.9334153618688692E-3</v>
      </c>
      <c r="K17" s="34">
        <v>1.1453937129876701E-2</v>
      </c>
      <c r="L17" s="34">
        <v>84.113392374526001</v>
      </c>
      <c r="M17" s="34">
        <v>0.93765194175494904</v>
      </c>
      <c r="N17" s="37">
        <v>1.7286005343786201E-5</v>
      </c>
      <c r="O17" s="34">
        <v>0.320496913109721</v>
      </c>
      <c r="P17" s="39">
        <v>0.95217063887121101</v>
      </c>
      <c r="Q17" s="34"/>
      <c r="R17" s="34"/>
      <c r="S17" s="34"/>
      <c r="T17" s="34"/>
      <c r="U17" s="34"/>
      <c r="V17" s="34"/>
      <c r="W17" s="34"/>
      <c r="X17" s="34"/>
      <c r="Y17" s="34">
        <v>46133.418263562598</v>
      </c>
      <c r="Z17" s="34"/>
      <c r="AA17" s="34">
        <v>1.3192187587208E-2</v>
      </c>
      <c r="AB17" s="37">
        <v>5.1057125749487398E-8</v>
      </c>
      <c r="AC17" s="34">
        <v>0.99999998036330195</v>
      </c>
      <c r="AD17" s="37">
        <v>1.11859225881972E-7</v>
      </c>
      <c r="AE17" s="34">
        <v>0.99999999815852003</v>
      </c>
      <c r="AF17" s="34">
        <v>-9.3151857098031005E-2</v>
      </c>
      <c r="AG17" s="34">
        <v>-1.12442724044741</v>
      </c>
      <c r="AH17" s="34"/>
      <c r="AI17" s="34">
        <v>1.6516231024911399E-2</v>
      </c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</row>
    <row r="18" spans="1:46" x14ac:dyDescent="0.25">
      <c r="A18" s="35">
        <v>44386</v>
      </c>
      <c r="B18" s="34" t="s">
        <v>21</v>
      </c>
      <c r="C18" s="34">
        <v>8.4333333333333336</v>
      </c>
      <c r="D18" s="34">
        <v>84</v>
      </c>
      <c r="E18" s="34">
        <v>16.399999999999999</v>
      </c>
      <c r="F18" s="34">
        <v>57737</v>
      </c>
      <c r="G18" s="34">
        <v>47158.008983409403</v>
      </c>
      <c r="H18" s="34"/>
      <c r="I18" s="34">
        <v>0.70473863345988197</v>
      </c>
      <c r="J18" s="34">
        <v>8.6691027704314305E-2</v>
      </c>
      <c r="K18" s="37">
        <v>9.765625E-4</v>
      </c>
      <c r="L18" s="34">
        <v>15.1676446605909</v>
      </c>
      <c r="M18" s="34">
        <v>0.70226598178928601</v>
      </c>
      <c r="N18" s="37">
        <v>4.9960597483255501E-5</v>
      </c>
      <c r="O18" s="34">
        <v>0.31549893482019598</v>
      </c>
      <c r="P18" s="39">
        <v>0.95212450084639799</v>
      </c>
      <c r="Q18" s="34"/>
      <c r="R18" s="34"/>
      <c r="S18" s="34"/>
      <c r="T18" s="34"/>
      <c r="U18" s="34"/>
      <c r="V18" s="34"/>
      <c r="W18" s="34"/>
      <c r="X18" s="34"/>
      <c r="Y18" s="34">
        <v>35969.943079981102</v>
      </c>
      <c r="Z18" s="34"/>
      <c r="AA18" s="34">
        <v>1.318565354232E-2</v>
      </c>
      <c r="AB18" s="37">
        <v>6.2164304293066397E-7</v>
      </c>
      <c r="AC18" s="34">
        <v>0.99999999113147497</v>
      </c>
      <c r="AD18" s="37">
        <v>3.0013801355810399E-5</v>
      </c>
      <c r="AE18" s="34">
        <v>0.99999997600475299</v>
      </c>
      <c r="AF18" s="34">
        <v>-9.3147929109780994E-2</v>
      </c>
      <c r="AG18" s="34">
        <v>-1.1244273263336499</v>
      </c>
      <c r="AH18" s="34"/>
      <c r="AI18" s="34">
        <v>1.6514857453580899E-2</v>
      </c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</row>
    <row r="19" spans="1:46" x14ac:dyDescent="0.25">
      <c r="A19" s="35">
        <v>44387</v>
      </c>
      <c r="B19" s="34" t="s">
        <v>21</v>
      </c>
      <c r="C19" s="34">
        <v>11.7</v>
      </c>
      <c r="D19" s="34">
        <v>76.7</v>
      </c>
      <c r="E19" s="34">
        <v>16.899999999999999</v>
      </c>
      <c r="F19" s="34">
        <v>48504</v>
      </c>
      <c r="G19" s="34">
        <v>45192.798249566898</v>
      </c>
      <c r="H19" s="34"/>
      <c r="I19" s="34">
        <v>0.59839881787055005</v>
      </c>
      <c r="J19" s="34">
        <v>4.5944164288545001E-3</v>
      </c>
      <c r="K19" s="34">
        <v>6.1140166613359297E-2</v>
      </c>
      <c r="L19" s="37">
        <v>2.7391324635139801E-5</v>
      </c>
      <c r="M19" s="34">
        <v>0.55407930101326797</v>
      </c>
      <c r="N19" s="34">
        <v>1.07928235724586E-4</v>
      </c>
      <c r="O19" s="34">
        <v>0.298692975932904</v>
      </c>
      <c r="P19" s="39">
        <v>0.95207904749379002</v>
      </c>
      <c r="Q19" s="34"/>
      <c r="R19" s="34"/>
      <c r="S19" s="34"/>
      <c r="T19" s="34"/>
      <c r="U19" s="34"/>
      <c r="V19" s="34"/>
      <c r="W19" s="34"/>
      <c r="X19" s="34"/>
      <c r="Y19" s="34">
        <v>33661.807815065004</v>
      </c>
      <c r="Z19" s="34"/>
      <c r="AA19" s="34">
        <v>1.3186817875689301E-2</v>
      </c>
      <c r="AB19" s="37">
        <v>5.29393700543501E-7</v>
      </c>
      <c r="AC19" s="34">
        <v>0.99999996728308105</v>
      </c>
      <c r="AD19" s="37">
        <v>1.76994544576203E-6</v>
      </c>
      <c r="AE19" s="34">
        <v>0.99999999335051204</v>
      </c>
      <c r="AF19" s="34">
        <v>-9.31209261575736E-2</v>
      </c>
      <c r="AG19" s="34">
        <v>-1.12442737800726</v>
      </c>
      <c r="AH19" s="34"/>
      <c r="AI19" s="34">
        <v>1.6513176956018401E-2</v>
      </c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</row>
    <row r="20" spans="1:46" x14ac:dyDescent="0.25">
      <c r="A20" s="35">
        <v>44388</v>
      </c>
      <c r="B20" s="34" t="s">
        <v>21</v>
      </c>
      <c r="C20" s="34">
        <v>11.03333333333333</v>
      </c>
      <c r="D20" s="34">
        <v>73.666666666666671</v>
      </c>
      <c r="E20" s="34">
        <v>16.06666666666667</v>
      </c>
      <c r="F20" s="34">
        <v>20937</v>
      </c>
      <c r="G20" s="34">
        <v>46201.0976704567</v>
      </c>
      <c r="H20" s="34"/>
      <c r="I20" s="34">
        <v>0.43217281997203799</v>
      </c>
      <c r="J20" s="34">
        <v>7.3796615431398496E-2</v>
      </c>
      <c r="K20" s="34">
        <v>0.102293672229119</v>
      </c>
      <c r="L20" s="34">
        <v>137.26411580346701</v>
      </c>
      <c r="M20" s="34">
        <v>0.460745053715234</v>
      </c>
      <c r="N20" s="37">
        <v>4.20355369213019E-5</v>
      </c>
      <c r="O20" s="34">
        <v>0.14929841198649499</v>
      </c>
      <c r="P20" s="39">
        <v>0.95203430480390605</v>
      </c>
      <c r="Q20" s="34"/>
      <c r="R20" s="34"/>
      <c r="S20" s="34"/>
      <c r="T20" s="34"/>
      <c r="U20" s="34"/>
      <c r="V20" s="34"/>
      <c r="W20" s="34"/>
      <c r="X20" s="34"/>
      <c r="Y20" s="34">
        <v>40828.271904254303</v>
      </c>
      <c r="Z20" s="34"/>
      <c r="AA20" s="34">
        <v>1.3176920251399301E-2</v>
      </c>
      <c r="AB20" s="37">
        <v>1.7202894186940699E-7</v>
      </c>
      <c r="AC20" s="34">
        <v>0.99999994014761695</v>
      </c>
      <c r="AD20" s="37">
        <v>2.4863823644416502E-6</v>
      </c>
      <c r="AE20" s="34">
        <v>0.99999994972259398</v>
      </c>
      <c r="AF20" s="34">
        <v>-9.3155074381764194E-2</v>
      </c>
      <c r="AG20" s="34">
        <v>-1.12442745648036</v>
      </c>
      <c r="AH20" s="34"/>
      <c r="AI20" s="34">
        <v>1.6511121170453499E-2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</row>
    <row r="21" spans="1:46" x14ac:dyDescent="0.25">
      <c r="A21" s="35">
        <v>44389</v>
      </c>
      <c r="B21" s="34" t="s">
        <v>21</v>
      </c>
      <c r="C21" s="34">
        <v>13.83333333333333</v>
      </c>
      <c r="D21" s="34">
        <v>80.666666666666671</v>
      </c>
      <c r="E21" s="34">
        <v>16</v>
      </c>
      <c r="F21" s="34">
        <v>17031</v>
      </c>
      <c r="G21" s="34">
        <v>45169.637821237702</v>
      </c>
      <c r="H21" s="34"/>
      <c r="I21" s="34">
        <v>1.6637295484542799E-3</v>
      </c>
      <c r="J21" s="37">
        <v>0.323020985303129</v>
      </c>
      <c r="K21" s="34">
        <v>0.104340268895087</v>
      </c>
      <c r="L21" s="34">
        <v>150.911941088513</v>
      </c>
      <c r="M21" s="34">
        <v>0.27946442378173902</v>
      </c>
      <c r="N21" s="37">
        <v>4.3607572641990397E-5</v>
      </c>
      <c r="O21" s="34">
        <v>0.14821899564666899</v>
      </c>
      <c r="P21" s="39">
        <v>0.95199029666692103</v>
      </c>
      <c r="Q21" s="34"/>
      <c r="R21" s="34"/>
      <c r="S21" s="34"/>
      <c r="T21" s="34"/>
      <c r="U21" s="34"/>
      <c r="V21" s="34"/>
      <c r="W21" s="34"/>
      <c r="X21" s="34"/>
      <c r="Y21" s="34">
        <v>24493.608717087602</v>
      </c>
      <c r="Z21" s="34"/>
      <c r="AA21" s="34">
        <v>1.31749476696794E-2</v>
      </c>
      <c r="AB21" s="37">
        <v>6.6266405474024697E-8</v>
      </c>
      <c r="AC21" s="34">
        <v>0.99999995087780202</v>
      </c>
      <c r="AD21" s="37">
        <v>9.7307169096172403E-5</v>
      </c>
      <c r="AE21" s="34">
        <v>0.999999979216037</v>
      </c>
      <c r="AF21" s="34">
        <v>-9.3124272495792804E-2</v>
      </c>
      <c r="AG21" s="34">
        <v>-1.1244276560231301</v>
      </c>
      <c r="AH21" s="34"/>
      <c r="AI21" s="34">
        <v>1.6508606618833101E-2</v>
      </c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</row>
    <row r="22" spans="1:46" x14ac:dyDescent="0.25">
      <c r="A22" s="35">
        <v>44390</v>
      </c>
      <c r="B22" s="34" t="s">
        <v>21</v>
      </c>
      <c r="C22" s="34">
        <v>19.5</v>
      </c>
      <c r="D22" s="34">
        <v>73.86666666666666</v>
      </c>
      <c r="E22" s="34">
        <v>18.333333333333329</v>
      </c>
      <c r="F22" s="34">
        <v>45022</v>
      </c>
      <c r="G22" s="34">
        <v>45962.7848188719</v>
      </c>
      <c r="H22" s="34"/>
      <c r="I22" s="34">
        <v>0.116213396191597</v>
      </c>
      <c r="J22" s="37">
        <v>0.74237342178821597</v>
      </c>
      <c r="K22" s="34">
        <v>0.115566879137547</v>
      </c>
      <c r="L22" s="34">
        <v>153.33908696572101</v>
      </c>
      <c r="M22" s="34">
        <v>0.81339298204851995</v>
      </c>
      <c r="N22" s="37">
        <v>4.5879705576234997E-5</v>
      </c>
      <c r="O22" s="34">
        <v>0.143667330766061</v>
      </c>
      <c r="P22" s="39">
        <v>0.95194704485856896</v>
      </c>
      <c r="Q22" s="34"/>
      <c r="R22" s="34"/>
      <c r="S22" s="34"/>
      <c r="T22" s="34"/>
      <c r="U22" s="34"/>
      <c r="V22" s="34"/>
      <c r="W22" s="34"/>
      <c r="X22" s="34"/>
      <c r="Y22" s="34">
        <v>35928.019954748001</v>
      </c>
      <c r="Z22" s="34"/>
      <c r="AA22" s="34">
        <v>1.31701963641285E-2</v>
      </c>
      <c r="AB22" s="37">
        <v>2.92203126139867E-7</v>
      </c>
      <c r="AC22" s="34">
        <v>0.99999963677788695</v>
      </c>
      <c r="AD22" s="37">
        <v>1.06850222714172E-6</v>
      </c>
      <c r="AE22" s="34">
        <v>0.99999997572425403</v>
      </c>
      <c r="AF22" s="34">
        <v>-9.3163221777105495E-2</v>
      </c>
      <c r="AG22" s="34">
        <v>-1.12442823431696</v>
      </c>
      <c r="AH22" s="34"/>
      <c r="AI22" s="34">
        <v>1.6505531418896501E-2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</row>
    <row r="23" spans="1:46" x14ac:dyDescent="0.25">
      <c r="A23" s="35">
        <v>44391</v>
      </c>
      <c r="B23" s="34" t="s">
        <v>21</v>
      </c>
      <c r="C23" s="34">
        <v>21.75</v>
      </c>
      <c r="D23" s="34">
        <v>71.666666666666671</v>
      </c>
      <c r="E23" s="34">
        <v>18.56666666666667</v>
      </c>
      <c r="F23" s="34">
        <v>57736</v>
      </c>
      <c r="G23" s="34">
        <v>48283.779029003003</v>
      </c>
      <c r="H23" s="34"/>
      <c r="I23" s="34">
        <v>6.5404465533709403E-3</v>
      </c>
      <c r="J23" s="34">
        <v>0.80147722394279697</v>
      </c>
      <c r="K23" s="34">
        <v>0.100011260892845</v>
      </c>
      <c r="L23" s="34">
        <v>164.032608073273</v>
      </c>
      <c r="M23" s="34">
        <v>0.763000992143957</v>
      </c>
      <c r="N23" s="37">
        <v>8.7191163865130204E-5</v>
      </c>
      <c r="O23" s="34">
        <v>0.13219966759399199</v>
      </c>
      <c r="P23" s="39">
        <v>0.95190456903749199</v>
      </c>
      <c r="Q23" s="34"/>
      <c r="R23" s="34"/>
      <c r="S23" s="34"/>
      <c r="T23" s="34"/>
      <c r="U23" s="34"/>
      <c r="V23" s="34"/>
      <c r="W23" s="34"/>
      <c r="X23" s="34"/>
      <c r="Y23" s="34">
        <v>18777.895875968999</v>
      </c>
      <c r="Z23" s="34"/>
      <c r="AA23" s="34">
        <v>1.3201673639059599E-2</v>
      </c>
      <c r="AB23" s="37">
        <v>8.4557368995597002E-7</v>
      </c>
      <c r="AC23" s="34">
        <v>0.99999995015093901</v>
      </c>
      <c r="AD23" s="37">
        <v>2.5194427353270001E-6</v>
      </c>
      <c r="AE23" s="34">
        <v>0.99999998003240997</v>
      </c>
      <c r="AF23" s="34">
        <v>-9.3150275832336593E-2</v>
      </c>
      <c r="AG23" s="34">
        <v>-1.1244287784059801</v>
      </c>
      <c r="AH23" s="34"/>
      <c r="AI23" s="34">
        <v>1.6501771308257002E-2</v>
      </c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</row>
    <row r="24" spans="1:46" x14ac:dyDescent="0.25">
      <c r="A24" s="35">
        <v>44392</v>
      </c>
      <c r="B24" s="34" t="s">
        <v>21</v>
      </c>
      <c r="C24" s="34">
        <v>22.9</v>
      </c>
      <c r="D24" s="34">
        <v>69.36666666666666</v>
      </c>
      <c r="E24" s="34">
        <v>19.06666666666667</v>
      </c>
      <c r="F24" s="34">
        <v>52789</v>
      </c>
      <c r="G24" s="34">
        <v>48833.498983904501</v>
      </c>
      <c r="H24" s="34"/>
      <c r="I24" s="34">
        <v>0.90127166085451504</v>
      </c>
      <c r="J24" s="37">
        <v>7.3517345224064098E-2</v>
      </c>
      <c r="K24" s="34">
        <v>0.23011230398316501</v>
      </c>
      <c r="L24" s="34">
        <v>116.991318258061</v>
      </c>
      <c r="M24" s="34">
        <v>0.92979414212831402</v>
      </c>
      <c r="N24" s="37">
        <v>7.48697976775681E-5</v>
      </c>
      <c r="O24" s="34">
        <v>0.120653966879605</v>
      </c>
      <c r="P24" s="39">
        <v>0.95186288675351605</v>
      </c>
      <c r="Q24" s="34"/>
      <c r="R24" s="34"/>
      <c r="S24" s="34"/>
      <c r="T24" s="34"/>
      <c r="U24" s="34"/>
      <c r="V24" s="34"/>
      <c r="W24" s="34"/>
      <c r="X24" s="34"/>
      <c r="Y24" s="34">
        <v>23259.781010856801</v>
      </c>
      <c r="Z24" s="34"/>
      <c r="AA24" s="34">
        <v>1.32155151436038E-2</v>
      </c>
      <c r="AB24" s="37">
        <v>1.9394098027536399E-7</v>
      </c>
      <c r="AC24" s="34">
        <v>0.99999976325036899</v>
      </c>
      <c r="AD24" s="37">
        <v>4.0813846204912403E-6</v>
      </c>
      <c r="AE24" s="34">
        <v>0.99999989911519505</v>
      </c>
      <c r="AF24" s="34">
        <v>-9.3123564100887596E-2</v>
      </c>
      <c r="AG24" s="34">
        <v>-1.1244316317487599</v>
      </c>
      <c r="AH24" s="34"/>
      <c r="AI24" s="34">
        <v>1.6497174850126601E-2</v>
      </c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</row>
    <row r="25" spans="1:46" x14ac:dyDescent="0.25">
      <c r="A25" s="35">
        <v>44393</v>
      </c>
      <c r="B25" s="34" t="s">
        <v>21</v>
      </c>
      <c r="C25" s="34">
        <v>11</v>
      </c>
      <c r="D25" s="34">
        <v>77.333333333333329</v>
      </c>
      <c r="E25" s="34">
        <v>18.666666666666671</v>
      </c>
      <c r="F25" s="34">
        <v>45591</v>
      </c>
      <c r="G25" s="34">
        <v>48819.2744945745</v>
      </c>
      <c r="H25" s="34"/>
      <c r="I25" s="34">
        <v>0.79168273398633204</v>
      </c>
      <c r="J25" s="34">
        <v>0.22516793893451001</v>
      </c>
      <c r="K25" s="37">
        <v>0.11953925331422401</v>
      </c>
      <c r="L25" s="34">
        <v>143.44985044607901</v>
      </c>
      <c r="M25" s="34">
        <v>0.97192095598963002</v>
      </c>
      <c r="N25" s="34">
        <v>1.0046913124162099E-4</v>
      </c>
      <c r="O25" s="34">
        <v>0.11412293312857601</v>
      </c>
      <c r="P25" s="39">
        <v>0.95182201346626005</v>
      </c>
      <c r="Q25" s="34"/>
      <c r="R25" s="34"/>
      <c r="S25" s="34"/>
      <c r="T25" s="34"/>
      <c r="U25" s="34"/>
      <c r="V25" s="34"/>
      <c r="W25" s="34"/>
      <c r="X25" s="34"/>
      <c r="Y25" s="34">
        <v>11664.769334508101</v>
      </c>
      <c r="Z25" s="34"/>
      <c r="AA25" s="34">
        <v>1.31953946100318E-2</v>
      </c>
      <c r="AB25" s="37">
        <v>4.7542799991307001E-6</v>
      </c>
      <c r="AC25" s="34">
        <v>0.99999990136453198</v>
      </c>
      <c r="AD25" s="37">
        <v>1.04110804790558E-5</v>
      </c>
      <c r="AE25" s="34">
        <v>0.99999990614248402</v>
      </c>
      <c r="AF25" s="34">
        <v>-9.3042365561051499E-2</v>
      </c>
      <c r="AG25" s="34">
        <v>-1.1244323436253001</v>
      </c>
      <c r="AH25" s="34"/>
      <c r="AI25" s="34">
        <v>1.6491557672571901E-2</v>
      </c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</row>
    <row r="26" spans="1:46" x14ac:dyDescent="0.25">
      <c r="A26" s="35">
        <v>44394</v>
      </c>
      <c r="B26" s="34" t="s">
        <v>21</v>
      </c>
      <c r="C26" s="34">
        <v>9.6</v>
      </c>
      <c r="D26" s="34">
        <v>79</v>
      </c>
      <c r="E26" s="34">
        <v>18.100000000000001</v>
      </c>
      <c r="F26" s="34">
        <v>34339</v>
      </c>
      <c r="G26" s="34">
        <v>41894.9401138455</v>
      </c>
      <c r="H26" s="34"/>
      <c r="I26" s="34">
        <v>0.53316572299381704</v>
      </c>
      <c r="J26" s="37">
        <v>0.237123030597919</v>
      </c>
      <c r="K26" s="34">
        <v>0.307997983399527</v>
      </c>
      <c r="L26" s="34">
        <v>116.243492409648</v>
      </c>
      <c r="M26" s="34">
        <v>0.72535537874550704</v>
      </c>
      <c r="N26" s="37">
        <v>8.5008470601222199E-5</v>
      </c>
      <c r="O26" s="34">
        <v>0.110799884706512</v>
      </c>
      <c r="P26" s="39">
        <v>0.95178196257344705</v>
      </c>
      <c r="Q26" s="34"/>
      <c r="R26" s="34"/>
      <c r="S26" s="34"/>
      <c r="T26" s="34"/>
      <c r="U26" s="34"/>
      <c r="V26" s="34"/>
      <c r="W26" s="34"/>
      <c r="X26" s="34"/>
      <c r="Y26" s="34">
        <v>28531.360475619</v>
      </c>
      <c r="Z26" s="34"/>
      <c r="AA26" s="34">
        <v>1.32303820631215E-2</v>
      </c>
      <c r="AB26" s="37">
        <v>1.41443562529098E-7</v>
      </c>
      <c r="AC26" s="34">
        <v>0.99999998558545</v>
      </c>
      <c r="AD26" s="37">
        <v>4.0175270905606899E-6</v>
      </c>
      <c r="AE26" s="34">
        <v>0.999999895436116</v>
      </c>
      <c r="AF26" s="34">
        <v>-9.2930991706141206E-2</v>
      </c>
      <c r="AG26" s="34">
        <v>-1.12444541532759</v>
      </c>
      <c r="AH26" s="34"/>
      <c r="AI26" s="34">
        <v>1.6484695576879399E-2</v>
      </c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</row>
    <row r="27" spans="1:46" x14ac:dyDescent="0.25">
      <c r="A27" s="35">
        <v>44395</v>
      </c>
      <c r="B27" s="34" t="s">
        <v>21</v>
      </c>
      <c r="C27" s="34">
        <v>6.1000000000000014</v>
      </c>
      <c r="D27" s="34">
        <v>79.833333333333329</v>
      </c>
      <c r="E27" s="34">
        <v>18.166666666666671</v>
      </c>
      <c r="F27" s="34">
        <v>34126</v>
      </c>
      <c r="G27" s="34">
        <v>40518.209285358098</v>
      </c>
      <c r="H27" s="34"/>
      <c r="I27" s="34">
        <v>0.21370077006808699</v>
      </c>
      <c r="J27" s="34">
        <v>0.12660621470088099</v>
      </c>
      <c r="K27" s="34">
        <v>0.920447094079896</v>
      </c>
      <c r="L27" s="34">
        <v>191.11955410459299</v>
      </c>
      <c r="M27" s="34">
        <v>0.29532963507585203</v>
      </c>
      <c r="N27" s="37">
        <v>6.36350386329365E-5</v>
      </c>
      <c r="O27" s="34">
        <v>9.8390780712830306E-2</v>
      </c>
      <c r="P27" s="39">
        <v>0.95174274544818804</v>
      </c>
      <c r="Q27" s="34"/>
      <c r="R27" s="34"/>
      <c r="S27" s="34"/>
      <c r="T27" s="34"/>
      <c r="U27" s="34"/>
      <c r="V27" s="34"/>
      <c r="W27" s="34"/>
      <c r="X27" s="34"/>
      <c r="Y27" s="34">
        <v>30582.657869048799</v>
      </c>
      <c r="Z27" s="34"/>
      <c r="AA27" s="34">
        <v>1.3118449808436201E-2</v>
      </c>
      <c r="AB27" s="37">
        <v>8.7546445526332004E-7</v>
      </c>
      <c r="AC27" s="34">
        <v>0.99999997018475095</v>
      </c>
      <c r="AD27" s="37">
        <v>4.2222878578357402E-5</v>
      </c>
      <c r="AE27" s="34">
        <v>0.99999986873333802</v>
      </c>
      <c r="AF27" s="34">
        <v>-9.3133579224895499E-2</v>
      </c>
      <c r="AG27" s="34">
        <v>-1.12444919758301</v>
      </c>
      <c r="AH27" s="34"/>
      <c r="AI27" s="34">
        <v>1.64763163384762E-2</v>
      </c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</row>
    <row r="28" spans="1:46" x14ac:dyDescent="0.25">
      <c r="A28" s="35">
        <v>44396</v>
      </c>
      <c r="B28" s="34" t="s">
        <v>21</v>
      </c>
      <c r="C28" s="34">
        <v>9.9666666666666668</v>
      </c>
      <c r="D28" s="34">
        <v>62.333333333333343</v>
      </c>
      <c r="E28" s="34">
        <v>14.53333333333333</v>
      </c>
      <c r="F28" s="34">
        <v>15271</v>
      </c>
      <c r="G28" s="34">
        <v>38027.688885658499</v>
      </c>
      <c r="H28" s="34"/>
      <c r="I28" s="34">
        <v>0.57272356868248198</v>
      </c>
      <c r="J28" s="34">
        <v>0.189804078924315</v>
      </c>
      <c r="K28" s="34">
        <v>1.64641256817903</v>
      </c>
      <c r="L28" s="34">
        <v>173.64626651614199</v>
      </c>
      <c r="M28" s="34">
        <v>0.71754818205957605</v>
      </c>
      <c r="N28" s="37">
        <v>6.3174361959683595E-5</v>
      </c>
      <c r="O28" s="34">
        <v>9.8390167581251006E-2</v>
      </c>
      <c r="P28" s="39">
        <v>0.95170437148451204</v>
      </c>
      <c r="Q28" s="34"/>
      <c r="R28" s="34"/>
      <c r="S28" s="34"/>
      <c r="T28" s="34"/>
      <c r="U28" s="34"/>
      <c r="V28" s="34"/>
      <c r="W28" s="34"/>
      <c r="X28" s="34"/>
      <c r="Y28" s="34">
        <v>32926.250827734897</v>
      </c>
      <c r="Z28" s="34"/>
      <c r="AA28" s="34">
        <v>1.32644060941559E-2</v>
      </c>
      <c r="AB28" s="37">
        <v>5.3026577295778299E-7</v>
      </c>
      <c r="AC28" s="34">
        <v>0.99999997738748703</v>
      </c>
      <c r="AD28" s="37">
        <v>4.4763447792917098E-7</v>
      </c>
      <c r="AE28" s="34">
        <v>0.99999999517806204</v>
      </c>
      <c r="AF28" s="34">
        <v>-9.3119245265337297E-2</v>
      </c>
      <c r="AG28" s="34">
        <v>-1.1244571098270799</v>
      </c>
      <c r="AH28" s="34"/>
      <c r="AI28" s="34">
        <v>1.6466090020303501E-2</v>
      </c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</row>
    <row r="29" spans="1:46" x14ac:dyDescent="0.25">
      <c r="A29" s="35">
        <v>44397</v>
      </c>
      <c r="B29" s="34" t="s">
        <v>21</v>
      </c>
      <c r="C29" s="34">
        <v>10.1</v>
      </c>
      <c r="D29" s="34">
        <v>65.333333333333329</v>
      </c>
      <c r="E29" s="34">
        <v>13.66666666666667</v>
      </c>
      <c r="F29" s="34">
        <v>27592</v>
      </c>
      <c r="G29" s="34">
        <v>39470.750844750699</v>
      </c>
      <c r="H29" s="34"/>
      <c r="I29" s="34">
        <v>0.47400109263418899</v>
      </c>
      <c r="J29" s="37">
        <v>0.36244101696217801</v>
      </c>
      <c r="K29" s="34">
        <v>0.94708855579754603</v>
      </c>
      <c r="L29" s="34">
        <v>142.35725255246999</v>
      </c>
      <c r="M29" s="34">
        <v>0.79146245655004899</v>
      </c>
      <c r="N29" s="37">
        <v>6.3092979600165604E-5</v>
      </c>
      <c r="O29" s="34">
        <v>9.8389654684844494E-2</v>
      </c>
      <c r="P29" s="39">
        <v>0.95166684815035496</v>
      </c>
      <c r="Q29" s="34"/>
      <c r="R29" s="34"/>
      <c r="S29" s="34"/>
      <c r="T29" s="34"/>
      <c r="U29" s="34"/>
      <c r="V29" s="34"/>
      <c r="W29" s="34"/>
      <c r="X29" s="34"/>
      <c r="Y29" s="34">
        <v>42079.7026522163</v>
      </c>
      <c r="Z29" s="34"/>
      <c r="AA29" s="34">
        <v>1.31661188665069E-2</v>
      </c>
      <c r="AB29" s="37">
        <v>5.3167185254387995E-7</v>
      </c>
      <c r="AC29" s="34">
        <v>0.99999895950819795</v>
      </c>
      <c r="AD29" s="37">
        <v>6.5107931535024498E-7</v>
      </c>
      <c r="AE29" s="34">
        <v>0.99999981089682999</v>
      </c>
      <c r="AF29" s="34">
        <v>-9.2666558530211607E-2</v>
      </c>
      <c r="AG29" s="34">
        <v>-1.1244825058014001</v>
      </c>
      <c r="AH29" s="34"/>
      <c r="AI29" s="34">
        <v>1.64536176303159E-2</v>
      </c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</row>
    <row r="30" spans="1:46" x14ac:dyDescent="0.25">
      <c r="A30" s="35">
        <v>44398</v>
      </c>
      <c r="B30" s="34" t="s">
        <v>21</v>
      </c>
      <c r="C30" s="34">
        <v>16.2</v>
      </c>
      <c r="D30" s="34">
        <v>73.233333333333334</v>
      </c>
      <c r="E30" s="34">
        <v>14.66666666666667</v>
      </c>
      <c r="F30" s="34">
        <v>54517</v>
      </c>
      <c r="G30" s="34">
        <v>38940.043218205203</v>
      </c>
      <c r="H30" s="34"/>
      <c r="I30" s="34">
        <v>0.70594701622304601</v>
      </c>
      <c r="J30" s="34">
        <v>0.264313427155901</v>
      </c>
      <c r="K30" s="34">
        <v>1.86112242324729</v>
      </c>
      <c r="L30" s="34">
        <v>180.32166832009301</v>
      </c>
      <c r="M30" s="34">
        <v>0.925280910182253</v>
      </c>
      <c r="N30" s="37">
        <v>6.3067329506782995E-5</v>
      </c>
      <c r="O30" s="34">
        <v>9.8389462094508301E-2</v>
      </c>
      <c r="P30" s="39">
        <v>0.95163018104722397</v>
      </c>
      <c r="Q30" s="34"/>
      <c r="R30" s="34"/>
      <c r="S30" s="34"/>
      <c r="T30" s="34"/>
      <c r="U30" s="34"/>
      <c r="V30" s="34"/>
      <c r="W30" s="34"/>
      <c r="X30" s="34"/>
      <c r="Y30" s="34">
        <v>25396.633791384302</v>
      </c>
      <c r="Z30" s="34"/>
      <c r="AA30" s="34">
        <v>1.33473295703924E-2</v>
      </c>
      <c r="AB30" s="37">
        <v>9.4028364860943004E-7</v>
      </c>
      <c r="AC30" s="34">
        <v>0.99999959815825901</v>
      </c>
      <c r="AD30" s="37">
        <v>1.63850917278552E-6</v>
      </c>
      <c r="AE30" s="34">
        <v>0.99999998424845404</v>
      </c>
      <c r="AF30" s="34">
        <v>-9.3096431670527197E-2</v>
      </c>
      <c r="AG30" s="34">
        <v>-1.1245523531456401</v>
      </c>
      <c r="AH30" s="34"/>
      <c r="AI30" s="34">
        <v>1.6438417991903102E-2</v>
      </c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</row>
    <row r="31" spans="1:46" x14ac:dyDescent="0.25">
      <c r="A31" s="35">
        <v>44399</v>
      </c>
      <c r="B31" s="34" t="s">
        <v>21</v>
      </c>
      <c r="C31" s="34">
        <v>13.3</v>
      </c>
      <c r="D31" s="34">
        <v>85.5</v>
      </c>
      <c r="E31" s="34">
        <v>14.83333333333333</v>
      </c>
      <c r="F31" s="34">
        <v>49757</v>
      </c>
      <c r="G31" s="34">
        <v>41621.70759346</v>
      </c>
      <c r="H31" s="34"/>
      <c r="I31" s="34">
        <v>2.8410873975906699E-2</v>
      </c>
      <c r="J31" s="34">
        <v>0.92779629535654795</v>
      </c>
      <c r="K31" s="34">
        <v>0.91247510651712904</v>
      </c>
      <c r="L31" s="34">
        <v>163.623450192619</v>
      </c>
      <c r="M31" s="34">
        <v>0.91122743093815295</v>
      </c>
      <c r="N31" s="37">
        <v>6.3052497648374798E-5</v>
      </c>
      <c r="O31" s="34">
        <v>9.8389334747031196E-2</v>
      </c>
      <c r="P31" s="39">
        <v>0.95159437397573898</v>
      </c>
      <c r="Q31" s="34"/>
      <c r="R31" s="34"/>
      <c r="S31" s="34"/>
      <c r="T31" s="34"/>
      <c r="U31" s="34"/>
      <c r="V31" s="34"/>
      <c r="W31" s="34"/>
      <c r="X31" s="34"/>
      <c r="Y31" s="34">
        <v>33490.8383720641</v>
      </c>
      <c r="Z31" s="34"/>
      <c r="AA31" s="34">
        <v>1.3516983334687101E-2</v>
      </c>
      <c r="AB31" s="37">
        <v>9.15313679628049E-7</v>
      </c>
      <c r="AC31" s="34">
        <v>0.99999742402659197</v>
      </c>
      <c r="AD31" s="37">
        <v>4.7174968127450299E-6</v>
      </c>
      <c r="AE31" s="34">
        <v>0.99999834173075897</v>
      </c>
      <c r="AF31" s="34">
        <v>-9.2305693250077397E-2</v>
      </c>
      <c r="AG31" s="34">
        <v>-1.12505779032344</v>
      </c>
      <c r="AH31" s="34"/>
      <c r="AI31" s="34">
        <v>1.6419912772956E-2</v>
      </c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</row>
    <row r="32" spans="1:46" x14ac:dyDescent="0.25">
      <c r="A32" s="35">
        <v>44400</v>
      </c>
      <c r="B32" s="34" t="s">
        <v>21</v>
      </c>
      <c r="C32" s="34">
        <v>13.6</v>
      </c>
      <c r="D32" s="34">
        <v>82</v>
      </c>
      <c r="E32" s="34">
        <v>15.03333333333333</v>
      </c>
      <c r="F32" s="34">
        <v>108732</v>
      </c>
      <c r="G32" s="34">
        <v>39498.285710010103</v>
      </c>
      <c r="H32" s="34"/>
      <c r="I32" s="34">
        <v>0.572099442222749</v>
      </c>
      <c r="J32" s="34">
        <v>3.5458418672690603E-2</v>
      </c>
      <c r="K32" s="34">
        <v>1.70379218211192</v>
      </c>
      <c r="L32" s="34">
        <v>193.19216796170301</v>
      </c>
      <c r="M32" s="34">
        <v>0.56258185017556395</v>
      </c>
      <c r="N32" s="37">
        <v>6.3881532851084403E-5</v>
      </c>
      <c r="O32" s="34">
        <v>9.8389202865205597E-2</v>
      </c>
      <c r="P32" s="39">
        <v>0.95155942900624402</v>
      </c>
      <c r="Q32" s="34"/>
      <c r="R32" s="34"/>
      <c r="S32" s="34"/>
      <c r="T32" s="34"/>
      <c r="U32" s="34"/>
      <c r="V32" s="34"/>
      <c r="W32" s="34"/>
      <c r="X32" s="34"/>
      <c r="Y32" s="34">
        <v>10273.674476271301</v>
      </c>
      <c r="Z32" s="34"/>
      <c r="AA32" s="34"/>
      <c r="AB32" s="34"/>
      <c r="AC32" s="34"/>
      <c r="AD32" s="34"/>
      <c r="AE32" s="34"/>
      <c r="AF32" s="34"/>
      <c r="AG32" s="34"/>
      <c r="AH32" s="34"/>
      <c r="AI32" s="34">
        <v>1.6397409756198099E-2</v>
      </c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</row>
    <row r="33" spans="1:46" x14ac:dyDescent="0.25">
      <c r="A33" s="35">
        <v>44401</v>
      </c>
      <c r="B33" s="34" t="s">
        <v>21</v>
      </c>
      <c r="C33" s="34">
        <v>15.233333333333331</v>
      </c>
      <c r="D33" s="34">
        <v>73.666666666666671</v>
      </c>
      <c r="E33" s="34">
        <v>16.06666666666667</v>
      </c>
      <c r="F33" s="34">
        <v>38091</v>
      </c>
      <c r="G33" s="34">
        <v>39100.432416709598</v>
      </c>
      <c r="H33" s="34"/>
      <c r="I33" s="34">
        <v>0.74220268360279495</v>
      </c>
      <c r="J33" s="34">
        <v>0.18537665868359099</v>
      </c>
      <c r="K33" s="34">
        <v>0.96248254325500604</v>
      </c>
      <c r="L33" s="34">
        <v>164.10335628330199</v>
      </c>
      <c r="M33" s="34">
        <v>0.88259953066006402</v>
      </c>
      <c r="N33" s="37">
        <v>6.3009956525306206E-5</v>
      </c>
      <c r="O33" s="34">
        <v>9.8388948846628493E-2</v>
      </c>
      <c r="P33" s="39">
        <v>0.95152534655371401</v>
      </c>
      <c r="Q33" s="34"/>
      <c r="R33" s="34"/>
      <c r="S33" s="34"/>
      <c r="T33" s="34"/>
      <c r="U33" s="34"/>
      <c r="V33" s="34"/>
      <c r="W33" s="34"/>
      <c r="X33" s="34"/>
      <c r="Y33" s="34">
        <v>38152.709943489499</v>
      </c>
      <c r="Z33" s="34"/>
      <c r="AA33" s="34"/>
      <c r="AB33" s="34"/>
      <c r="AC33" s="34"/>
      <c r="AD33" s="34"/>
      <c r="AE33" s="34"/>
      <c r="AF33" s="34"/>
      <c r="AG33" s="34"/>
      <c r="AH33" s="34"/>
      <c r="AI33" s="34">
        <v>1.6370084657287599E-2</v>
      </c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</row>
    <row r="34" spans="1:46" x14ac:dyDescent="0.25">
      <c r="A34" s="35">
        <v>44402</v>
      </c>
      <c r="B34" s="34" t="s">
        <v>21</v>
      </c>
      <c r="C34" s="34">
        <v>12.33333333333333</v>
      </c>
      <c r="D34" s="34">
        <v>66</v>
      </c>
      <c r="E34" s="34">
        <v>17.533333333333331</v>
      </c>
      <c r="F34" s="34">
        <v>18129</v>
      </c>
      <c r="G34" s="34">
        <v>39435.475389335901</v>
      </c>
      <c r="H34" s="34"/>
      <c r="I34" s="34">
        <v>0.76336373504746502</v>
      </c>
      <c r="J34" s="34">
        <v>0.203747027463069</v>
      </c>
      <c r="K34" s="34">
        <v>1.1930098675666201</v>
      </c>
      <c r="L34" s="34">
        <v>131.136355215387</v>
      </c>
      <c r="M34" s="34">
        <v>0.92212951083384598</v>
      </c>
      <c r="N34" s="37">
        <v>6.2801022116420997E-5</v>
      </c>
      <c r="O34" s="34">
        <v>9.8386258704258003E-2</v>
      </c>
      <c r="P34" s="39">
        <v>0.951492125456182</v>
      </c>
      <c r="Q34" s="34"/>
      <c r="R34" s="34"/>
      <c r="S34" s="34"/>
      <c r="T34" s="34"/>
      <c r="U34" s="34"/>
      <c r="V34" s="34"/>
      <c r="W34" s="34"/>
      <c r="X34" s="34"/>
      <c r="Y34" s="34">
        <v>14016.775418245201</v>
      </c>
      <c r="Z34" s="34"/>
      <c r="AA34" s="34"/>
      <c r="AB34" s="34"/>
      <c r="AC34" s="34"/>
      <c r="AD34" s="34"/>
      <c r="AE34" s="34"/>
      <c r="AF34" s="34"/>
      <c r="AG34" s="34"/>
      <c r="AH34" s="34"/>
      <c r="AI34" s="34">
        <v>1.6336962142493801E-2</v>
      </c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</row>
    <row r="35" spans="1:46" x14ac:dyDescent="0.25">
      <c r="A35" s="35">
        <v>44403</v>
      </c>
      <c r="B35" s="34" t="s">
        <v>21</v>
      </c>
      <c r="C35" s="34">
        <v>16.43333333333333</v>
      </c>
      <c r="D35" s="34">
        <v>63.7</v>
      </c>
      <c r="E35" s="34">
        <v>19</v>
      </c>
      <c r="F35" s="34">
        <v>18999</v>
      </c>
      <c r="G35" s="34">
        <v>37335.499851331202</v>
      </c>
      <c r="H35" s="34"/>
      <c r="I35" s="34">
        <v>0.31045415357335499</v>
      </c>
      <c r="J35" s="34">
        <v>0.50852945000218397</v>
      </c>
      <c r="K35" s="37">
        <v>0.67252279346730204</v>
      </c>
      <c r="L35" s="34">
        <v>193.39181963475099</v>
      </c>
      <c r="M35" s="34">
        <v>0.77400990688270699</v>
      </c>
      <c r="N35" s="37">
        <v>6.4496321797724603E-5</v>
      </c>
      <c r="O35" s="34">
        <v>9.8379685333811598E-2</v>
      </c>
      <c r="P35" s="39">
        <v>0.95145976305595903</v>
      </c>
      <c r="Q35" s="34"/>
      <c r="R35" s="34"/>
      <c r="S35" s="34"/>
      <c r="T35" s="34"/>
      <c r="U35" s="34"/>
      <c r="V35" s="34"/>
      <c r="W35" s="34"/>
      <c r="X35" s="34"/>
      <c r="Y35" s="34">
        <v>32304.369877427001</v>
      </c>
      <c r="Z35" s="34"/>
      <c r="AA35" s="34"/>
      <c r="AB35" s="34"/>
      <c r="AC35" s="34"/>
      <c r="AD35" s="34"/>
      <c r="AE35" s="34"/>
      <c r="AF35" s="34"/>
      <c r="AG35" s="34"/>
      <c r="AH35" s="34"/>
      <c r="AI35" s="34">
        <v>1.6296897205099799E-2</v>
      </c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</row>
    <row r="36" spans="1:46" x14ac:dyDescent="0.25">
      <c r="A36" s="35">
        <v>44404</v>
      </c>
      <c r="B36" s="34" t="s">
        <v>21</v>
      </c>
      <c r="C36" s="34">
        <v>12.766666666666669</v>
      </c>
      <c r="D36" s="34">
        <v>59.666666666666657</v>
      </c>
      <c r="E36" s="34">
        <v>20</v>
      </c>
      <c r="F36" s="34">
        <v>41411</v>
      </c>
      <c r="G36" s="34">
        <v>39033.142282190303</v>
      </c>
      <c r="H36" s="34"/>
      <c r="I36" s="34">
        <v>0.40809973390383703</v>
      </c>
      <c r="J36" s="34">
        <v>0.62385205790541998</v>
      </c>
      <c r="K36" s="34">
        <v>1.9121619544925199</v>
      </c>
      <c r="L36" s="34">
        <v>129.027760081965</v>
      </c>
      <c r="M36" s="34">
        <v>0.98696927284175096</v>
      </c>
      <c r="N36" s="37">
        <v>6.2423307483294694E-5</v>
      </c>
      <c r="O36" s="34">
        <v>9.8379608484821204E-2</v>
      </c>
      <c r="P36" s="39">
        <v>0.95142825528291697</v>
      </c>
      <c r="Q36" s="34"/>
      <c r="R36" s="34"/>
      <c r="S36" s="34"/>
      <c r="T36" s="34"/>
      <c r="U36" s="34"/>
      <c r="V36" s="34"/>
      <c r="W36" s="34"/>
      <c r="X36" s="34"/>
      <c r="Y36" s="34">
        <v>22476.783452382599</v>
      </c>
      <c r="Z36" s="34"/>
      <c r="AA36" s="34"/>
      <c r="AB36" s="34"/>
      <c r="AC36" s="34"/>
      <c r="AD36" s="34"/>
      <c r="AE36" s="34"/>
      <c r="AF36" s="34"/>
      <c r="AG36" s="34"/>
      <c r="AH36" s="34"/>
      <c r="AI36" s="34">
        <v>1.62485587714267E-2</v>
      </c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</row>
    <row r="37" spans="1:46" x14ac:dyDescent="0.25">
      <c r="A37" s="35">
        <v>44405</v>
      </c>
      <c r="B37" s="34" t="s">
        <v>21</v>
      </c>
      <c r="C37" s="34">
        <v>6.3666666666666671</v>
      </c>
      <c r="D37" s="34">
        <v>87.333333333333329</v>
      </c>
      <c r="E37" s="34">
        <v>15</v>
      </c>
      <c r="F37" s="34">
        <v>48013</v>
      </c>
      <c r="G37" s="34">
        <v>36537.447221522001</v>
      </c>
      <c r="H37" s="34"/>
      <c r="I37" s="34">
        <v>9.7135623840468699E-2</v>
      </c>
      <c r="J37" s="34">
        <v>0.46441091009291902</v>
      </c>
      <c r="K37" s="37">
        <v>1.28619897548391</v>
      </c>
      <c r="L37" s="34">
        <v>136.59348188679201</v>
      </c>
      <c r="M37" s="34">
        <v>0.51657307716628698</v>
      </c>
      <c r="N37" s="37">
        <v>6.4533868469940399E-5</v>
      </c>
      <c r="O37" s="34">
        <v>9.8378845337577001E-2</v>
      </c>
      <c r="P37" s="39">
        <v>0.951397596739183</v>
      </c>
      <c r="Q37" s="34"/>
      <c r="R37" s="34"/>
      <c r="S37" s="34"/>
      <c r="T37" s="34"/>
      <c r="U37" s="34"/>
      <c r="V37" s="34"/>
      <c r="W37" s="34"/>
      <c r="X37" s="34"/>
      <c r="Y37" s="34">
        <v>21092.942115393402</v>
      </c>
      <c r="Z37" s="34"/>
      <c r="AA37" s="34"/>
      <c r="AB37" s="34"/>
      <c r="AC37" s="34"/>
      <c r="AD37" s="34"/>
      <c r="AE37" s="34"/>
      <c r="AF37" s="34"/>
      <c r="AG37" s="34"/>
      <c r="AH37" s="34"/>
      <c r="AI37" s="34">
        <v>1.6190418356870399E-2</v>
      </c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</row>
    <row r="38" spans="1:46" x14ac:dyDescent="0.25">
      <c r="A38" s="35">
        <v>44406</v>
      </c>
      <c r="B38" s="34" t="s">
        <v>21</v>
      </c>
      <c r="C38" s="34">
        <v>10.1</v>
      </c>
      <c r="D38" s="34">
        <v>69</v>
      </c>
      <c r="E38" s="34">
        <v>11.66666666666667</v>
      </c>
      <c r="F38" s="34">
        <v>42283</v>
      </c>
      <c r="G38" s="34">
        <v>32554.305033835401</v>
      </c>
      <c r="H38" s="34"/>
      <c r="I38" s="34">
        <v>8.9975610423139299E-2</v>
      </c>
      <c r="J38" s="34">
        <v>0.92010778359805301</v>
      </c>
      <c r="K38" s="34">
        <v>1.2662484953847399</v>
      </c>
      <c r="L38" s="34">
        <v>140.86386629150701</v>
      </c>
      <c r="M38" s="34">
        <v>0.96511028965102397</v>
      </c>
      <c r="N38" s="37">
        <v>6.4648808467238097E-5</v>
      </c>
      <c r="O38" s="34">
        <v>9.8376065714365996E-2</v>
      </c>
      <c r="P38" s="39">
        <v>0.95136778078461004</v>
      </c>
      <c r="Q38" s="34"/>
      <c r="R38" s="34"/>
      <c r="S38" s="34"/>
      <c r="T38" s="34"/>
      <c r="U38" s="34"/>
      <c r="V38" s="34"/>
      <c r="W38" s="34"/>
      <c r="X38" s="34"/>
      <c r="Y38" s="34">
        <v>29596.624904445602</v>
      </c>
      <c r="Z38" s="34"/>
      <c r="AA38" s="34"/>
      <c r="AB38" s="34"/>
      <c r="AC38" s="34"/>
      <c r="AD38" s="34"/>
      <c r="AE38" s="34"/>
      <c r="AF38" s="34"/>
      <c r="AG38" s="34"/>
      <c r="AH38" s="34"/>
      <c r="AI38" s="34">
        <v>1.6120747783596401E-2</v>
      </c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</row>
    <row r="39" spans="1:46" x14ac:dyDescent="0.25">
      <c r="A39" s="35">
        <v>44407</v>
      </c>
      <c r="B39" s="34" t="s">
        <v>21</v>
      </c>
      <c r="C39" s="34">
        <v>10.3</v>
      </c>
      <c r="D39" s="34">
        <v>70.533333333333331</v>
      </c>
      <c r="E39" s="34">
        <v>11.4</v>
      </c>
      <c r="F39" s="34">
        <v>40904</v>
      </c>
      <c r="G39" s="34">
        <v>34090.584303022901</v>
      </c>
      <c r="H39" s="34"/>
      <c r="I39" s="34">
        <v>0.25320214033126798</v>
      </c>
      <c r="J39" s="34">
        <v>0.126759061261422</v>
      </c>
      <c r="K39" s="37">
        <v>1.10468700407403</v>
      </c>
      <c r="L39" s="34">
        <v>160.13086793531301</v>
      </c>
      <c r="M39" s="34">
        <v>0.33498896733066702</v>
      </c>
      <c r="N39" s="37">
        <v>6.4719508920632593E-5</v>
      </c>
      <c r="O39" s="34">
        <v>9.8374073240187695E-2</v>
      </c>
      <c r="P39" s="39">
        <v>0.95133879962242895</v>
      </c>
      <c r="Q39" s="34"/>
      <c r="R39" s="34"/>
      <c r="S39" s="34"/>
      <c r="T39" s="34"/>
      <c r="U39" s="34"/>
      <c r="V39" s="34"/>
      <c r="W39" s="34"/>
      <c r="X39" s="34"/>
      <c r="Y39" s="34">
        <v>40248.586245031198</v>
      </c>
      <c r="Z39" s="34"/>
      <c r="AA39" s="34"/>
      <c r="AB39" s="34"/>
      <c r="AC39" s="34"/>
      <c r="AD39" s="34"/>
      <c r="AE39" s="34"/>
      <c r="AF39" s="34"/>
      <c r="AG39" s="34"/>
      <c r="AH39" s="34"/>
      <c r="AI39" s="34">
        <v>1.6037631344973199E-2</v>
      </c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</row>
    <row r="40" spans="1:46" x14ac:dyDescent="0.25">
      <c r="A40" s="35">
        <v>44408</v>
      </c>
      <c r="B40" s="34" t="s">
        <v>21</v>
      </c>
      <c r="C40" s="34">
        <v>6.5</v>
      </c>
      <c r="D40" s="34">
        <v>77</v>
      </c>
      <c r="E40" s="34">
        <v>13</v>
      </c>
      <c r="F40" s="34">
        <v>37582</v>
      </c>
      <c r="G40" s="34">
        <v>33720.316473858897</v>
      </c>
      <c r="H40" s="34"/>
      <c r="I40" s="34">
        <v>0.66387203515257898</v>
      </c>
      <c r="J40" s="34">
        <v>0.15899348258972201</v>
      </c>
      <c r="K40" s="34">
        <v>1.6246311754036</v>
      </c>
      <c r="L40" s="34">
        <v>135.70556893527001</v>
      </c>
      <c r="M40" s="34">
        <v>0.77788127759174797</v>
      </c>
      <c r="N40" s="37">
        <v>6.1987900268123397E-5</v>
      </c>
      <c r="O40" s="34">
        <v>9.8367989817336701E-2</v>
      </c>
      <c r="P40" s="39">
        <v>0.95131064438455004</v>
      </c>
      <c r="Q40" s="34"/>
      <c r="R40" s="34"/>
      <c r="S40" s="34"/>
      <c r="T40" s="34"/>
      <c r="U40" s="34"/>
      <c r="V40" s="34"/>
      <c r="W40" s="34"/>
      <c r="X40" s="34"/>
      <c r="Y40" s="34">
        <v>24275.913645113302</v>
      </c>
      <c r="Z40" s="34"/>
      <c r="AA40" s="34"/>
      <c r="AB40" s="34"/>
      <c r="AC40" s="34"/>
      <c r="AD40" s="34"/>
      <c r="AE40" s="34"/>
      <c r="AF40" s="34"/>
      <c r="AG40" s="34"/>
      <c r="AH40" s="34"/>
      <c r="AI40" s="34">
        <v>1.5938999184152002E-2</v>
      </c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</row>
    <row r="41" spans="1:46" x14ac:dyDescent="0.25">
      <c r="A41" s="35">
        <v>44409</v>
      </c>
      <c r="B41" s="34" t="s">
        <v>21</v>
      </c>
      <c r="C41" s="34">
        <v>6.5666666666666664</v>
      </c>
      <c r="D41" s="34">
        <v>82</v>
      </c>
      <c r="E41" s="34">
        <v>14.4</v>
      </c>
      <c r="F41" s="34">
        <v>20503</v>
      </c>
      <c r="G41" s="34">
        <v>31174.157632811701</v>
      </c>
      <c r="H41" s="34"/>
      <c r="I41" s="34">
        <v>0.47663705070870599</v>
      </c>
      <c r="J41" s="34">
        <v>0.55981121876606998</v>
      </c>
      <c r="K41" s="34">
        <v>1.7872907981908599</v>
      </c>
      <c r="L41" s="34">
        <v>189.133171434866</v>
      </c>
      <c r="M41" s="34">
        <v>0.99147973237488896</v>
      </c>
      <c r="N41" s="37">
        <v>6.5196112353671496E-5</v>
      </c>
      <c r="O41" s="34">
        <v>9.8355481102683204E-2</v>
      </c>
      <c r="P41" s="39">
        <v>0.951283305216027</v>
      </c>
      <c r="Q41" s="34"/>
      <c r="R41" s="34"/>
      <c r="S41" s="34"/>
      <c r="T41" s="34"/>
      <c r="U41" s="34"/>
      <c r="V41" s="34"/>
      <c r="W41" s="34"/>
      <c r="X41" s="34"/>
      <c r="Y41" s="34">
        <v>32088.596732984101</v>
      </c>
      <c r="Z41" s="34"/>
      <c r="AA41" s="34"/>
      <c r="AB41" s="34"/>
      <c r="AC41" s="34"/>
      <c r="AD41" s="34"/>
      <c r="AE41" s="34"/>
      <c r="AF41" s="34"/>
      <c r="AG41" s="34"/>
      <c r="AH41" s="34"/>
      <c r="AI41" s="34">
        <v>1.5822689696014001E-2</v>
      </c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</row>
    <row r="42" spans="1:46" x14ac:dyDescent="0.25">
      <c r="A42" s="35">
        <v>44410</v>
      </c>
      <c r="B42" s="34" t="s">
        <v>21</v>
      </c>
      <c r="C42" s="34">
        <v>12.866666666666671</v>
      </c>
      <c r="D42" s="34">
        <v>85.666666666666671</v>
      </c>
      <c r="E42" s="34">
        <v>14.33333333333333</v>
      </c>
      <c r="F42" s="34">
        <v>15143</v>
      </c>
      <c r="G42" s="34">
        <v>30749.7114286951</v>
      </c>
      <c r="H42" s="34"/>
      <c r="I42" s="34">
        <v>0.423034506829775</v>
      </c>
      <c r="J42" s="34">
        <v>0.36939266743021598</v>
      </c>
      <c r="K42" s="34">
        <v>1.62083288251222</v>
      </c>
      <c r="L42" s="34">
        <v>144.853506045404</v>
      </c>
      <c r="M42" s="34">
        <v>0.747458393054935</v>
      </c>
      <c r="N42" s="37">
        <v>6.5644631017214294E-5</v>
      </c>
      <c r="O42" s="34">
        <v>9.83402901227899E-2</v>
      </c>
      <c r="P42" s="39">
        <v>0.95125677135821796</v>
      </c>
      <c r="Q42" s="34"/>
      <c r="R42" s="34"/>
      <c r="S42" s="34"/>
      <c r="T42" s="34"/>
      <c r="U42" s="34"/>
      <c r="V42" s="34"/>
      <c r="W42" s="34"/>
      <c r="X42" s="34"/>
      <c r="Y42" s="34">
        <v>38797.671267234502</v>
      </c>
      <c r="Z42" s="34"/>
      <c r="AA42" s="34"/>
      <c r="AB42" s="34"/>
      <c r="AC42" s="34"/>
      <c r="AD42" s="34"/>
      <c r="AE42" s="34"/>
      <c r="AF42" s="34"/>
      <c r="AG42" s="34"/>
      <c r="AH42" s="34"/>
      <c r="AI42" s="34">
        <v>1.56865488806457E-2</v>
      </c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</row>
    <row r="43" spans="1:46" x14ac:dyDescent="0.25">
      <c r="A43" s="35">
        <v>44411</v>
      </c>
      <c r="B43" s="34" t="s">
        <v>21</v>
      </c>
      <c r="C43" s="34">
        <v>7.2666666666666657</v>
      </c>
      <c r="D43" s="34">
        <v>84.833333333333329</v>
      </c>
      <c r="E43" s="34">
        <v>15.5</v>
      </c>
      <c r="F43" s="34">
        <v>32316</v>
      </c>
      <c r="G43" s="34">
        <v>33760.791786533198</v>
      </c>
      <c r="H43" s="34"/>
      <c r="I43" s="34">
        <v>0.14411859664882101</v>
      </c>
      <c r="J43" s="34">
        <v>0.454942949041093</v>
      </c>
      <c r="K43" s="34">
        <v>1.2876915677693801</v>
      </c>
      <c r="L43" s="34">
        <v>140.02983322970499</v>
      </c>
      <c r="M43" s="34">
        <v>0.55409376159990498</v>
      </c>
      <c r="N43" s="37">
        <v>6.5895992762188298E-5</v>
      </c>
      <c r="O43" s="34">
        <v>9.8327916753675804E-2</v>
      </c>
      <c r="P43" s="39">
        <v>0.95123103123028097</v>
      </c>
      <c r="Q43" s="34"/>
      <c r="R43" s="34"/>
      <c r="S43" s="34"/>
      <c r="T43" s="34"/>
      <c r="U43" s="34"/>
      <c r="V43" s="34"/>
      <c r="W43" s="34"/>
      <c r="X43" s="34"/>
      <c r="Y43" s="34">
        <v>36977.2454754313</v>
      </c>
      <c r="Z43" s="34"/>
      <c r="AA43" s="34"/>
      <c r="AB43" s="34"/>
      <c r="AC43" s="34"/>
      <c r="AD43" s="34"/>
      <c r="AE43" s="34"/>
      <c r="AF43" s="34"/>
      <c r="AG43" s="34"/>
      <c r="AH43" s="34"/>
      <c r="AI43" s="34">
        <v>1.55285729466761E-2</v>
      </c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</row>
    <row r="44" spans="1:46" x14ac:dyDescent="0.25">
      <c r="A44" s="35">
        <v>44412</v>
      </c>
      <c r="B44" s="34" t="s">
        <v>21</v>
      </c>
      <c r="C44" s="34">
        <v>6.8666666666666671</v>
      </c>
      <c r="D44" s="34">
        <v>79</v>
      </c>
      <c r="E44" s="34">
        <v>15.33333333333333</v>
      </c>
      <c r="F44" s="34">
        <v>40716</v>
      </c>
      <c r="G44" s="34">
        <v>30256.474819181502</v>
      </c>
      <c r="H44" s="34"/>
      <c r="I44" s="34">
        <v>0.33620099915639201</v>
      </c>
      <c r="J44" s="34">
        <v>0.70201589364738304</v>
      </c>
      <c r="K44" s="34">
        <v>0.94577921268420795</v>
      </c>
      <c r="L44" s="34">
        <v>196.94542134846299</v>
      </c>
      <c r="M44" s="34">
        <v>0.99325453541655195</v>
      </c>
      <c r="N44" s="37">
        <v>6.7163108157242094E-5</v>
      </c>
      <c r="O44" s="34">
        <v>9.8245013070275403E-2</v>
      </c>
      <c r="P44" s="39">
        <v>0.95120607250861799</v>
      </c>
      <c r="Q44" s="34"/>
      <c r="R44" s="34"/>
      <c r="S44" s="34"/>
      <c r="T44" s="34"/>
      <c r="U44" s="34"/>
      <c r="V44" s="34"/>
      <c r="W44" s="34"/>
      <c r="X44" s="34"/>
      <c r="Y44" s="34">
        <v>15689.27001695</v>
      </c>
      <c r="Z44" s="34"/>
      <c r="AA44" s="34"/>
      <c r="AB44" s="34"/>
      <c r="AC44" s="34"/>
      <c r="AD44" s="34"/>
      <c r="AE44" s="34"/>
      <c r="AF44" s="34"/>
      <c r="AG44" s="34"/>
      <c r="AH44" s="34"/>
      <c r="AI44" s="34">
        <v>1.5347096119954899E-2</v>
      </c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</row>
    <row r="45" spans="1:46" x14ac:dyDescent="0.25">
      <c r="A45" s="35">
        <v>44413</v>
      </c>
      <c r="B45" s="34" t="s">
        <v>21</v>
      </c>
      <c r="C45" s="34">
        <v>8.7000000000000011</v>
      </c>
      <c r="D45" s="34">
        <v>86.5</v>
      </c>
      <c r="E45" s="34">
        <v>15.633333333333329</v>
      </c>
      <c r="F45" s="34">
        <v>40054</v>
      </c>
      <c r="G45" s="34">
        <v>29614.1315311443</v>
      </c>
      <c r="H45" s="34"/>
      <c r="I45" s="34">
        <v>0.400623902282158</v>
      </c>
      <c r="J45" s="34">
        <v>0.54736447401955901</v>
      </c>
      <c r="K45" s="34">
        <v>1.20954346964804</v>
      </c>
      <c r="L45" s="34">
        <v>159.48727982448</v>
      </c>
      <c r="M45" s="34">
        <v>0.90302782353604905</v>
      </c>
      <c r="N45" s="37">
        <v>6.7584743870696698E-5</v>
      </c>
      <c r="O45" s="34">
        <v>9.8209828887562703E-2</v>
      </c>
      <c r="P45" s="39">
        <v>0.95118188220400401</v>
      </c>
      <c r="Q45" s="34"/>
      <c r="R45" s="34"/>
      <c r="S45" s="34"/>
      <c r="T45" s="34"/>
      <c r="U45" s="34"/>
      <c r="V45" s="34"/>
      <c r="W45" s="34"/>
      <c r="X45" s="34"/>
      <c r="Y45" s="34">
        <v>40151.340346040102</v>
      </c>
      <c r="Z45" s="34"/>
      <c r="AA45" s="34"/>
      <c r="AB45" s="34"/>
      <c r="AC45" s="34"/>
      <c r="AD45" s="34"/>
      <c r="AE45" s="34"/>
      <c r="AF45" s="34"/>
      <c r="AG45" s="34"/>
      <c r="AH45" s="34"/>
      <c r="AI45" s="34">
        <v>1.5141017761018101E-2</v>
      </c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</row>
    <row r="46" spans="1:46" x14ac:dyDescent="0.25">
      <c r="A46" s="35">
        <v>44414</v>
      </c>
      <c r="B46" s="34" t="s">
        <v>21</v>
      </c>
      <c r="C46" s="34">
        <v>9.4333333333333336</v>
      </c>
      <c r="D46" s="34">
        <v>87.600000000000009</v>
      </c>
      <c r="E46" s="34">
        <v>16.899999999999999</v>
      </c>
      <c r="F46" s="34">
        <v>42159</v>
      </c>
      <c r="G46" s="34">
        <v>30215.508229370898</v>
      </c>
      <c r="H46" s="34"/>
      <c r="I46" s="34">
        <v>0.81857399690247001</v>
      </c>
      <c r="J46" s="34">
        <v>8.2607324841820803E-2</v>
      </c>
      <c r="K46" s="37">
        <v>1.91721774060499</v>
      </c>
      <c r="L46" s="34">
        <v>157.32390140118099</v>
      </c>
      <c r="M46" s="34">
        <v>0.85622069355340802</v>
      </c>
      <c r="N46" s="37">
        <v>6.7667680029970297E-5</v>
      </c>
      <c r="O46" s="34">
        <v>9.8202423001244002E-2</v>
      </c>
      <c r="P46" s="39">
        <v>0.95115844673610395</v>
      </c>
      <c r="Q46" s="34"/>
      <c r="R46" s="34"/>
      <c r="S46" s="34"/>
      <c r="T46" s="34"/>
      <c r="U46" s="34"/>
      <c r="V46" s="34"/>
      <c r="W46" s="34"/>
      <c r="X46" s="34"/>
      <c r="Y46" s="34">
        <v>34716.297616895601</v>
      </c>
      <c r="Z46" s="34"/>
      <c r="AA46" s="34"/>
      <c r="AB46" s="34"/>
      <c r="AC46" s="34"/>
      <c r="AD46" s="34"/>
      <c r="AE46" s="34"/>
      <c r="AF46" s="34"/>
      <c r="AG46" s="34"/>
      <c r="AH46" s="34"/>
      <c r="AI46" s="34">
        <v>1.4910051464154399E-2</v>
      </c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</row>
    <row r="47" spans="1:46" x14ac:dyDescent="0.25">
      <c r="A47" s="35">
        <v>44415</v>
      </c>
      <c r="B47" s="34" t="s">
        <v>21</v>
      </c>
      <c r="C47" s="34">
        <v>9.6</v>
      </c>
      <c r="D47" s="34">
        <v>88.100000000000009</v>
      </c>
      <c r="E47" s="34">
        <v>15.9</v>
      </c>
      <c r="F47" s="34">
        <v>43033</v>
      </c>
      <c r="G47" s="34">
        <v>30225.902390130901</v>
      </c>
      <c r="H47" s="34"/>
      <c r="I47" s="34">
        <v>9.3944897285236403E-2</v>
      </c>
      <c r="J47" s="34">
        <v>0.85363116494082203</v>
      </c>
      <c r="K47" s="34">
        <v>1.1499906120158701</v>
      </c>
      <c r="L47" s="34">
        <v>160.45135242196599</v>
      </c>
      <c r="M47" s="34">
        <v>0.90261974832181002</v>
      </c>
      <c r="N47" s="37">
        <v>6.8563135656507499E-5</v>
      </c>
      <c r="O47" s="34">
        <v>9.8113545740160998E-2</v>
      </c>
      <c r="P47" s="39">
        <v>0.95113575200520395</v>
      </c>
      <c r="Q47" s="34"/>
      <c r="R47" s="34"/>
      <c r="S47" s="34"/>
      <c r="T47" s="34"/>
      <c r="U47" s="34"/>
      <c r="V47" s="34"/>
      <c r="W47" s="34"/>
      <c r="X47" s="34"/>
      <c r="Y47" s="34">
        <v>29750.062289568101</v>
      </c>
      <c r="Z47" s="34"/>
      <c r="AA47" s="34"/>
      <c r="AB47" s="34"/>
      <c r="AC47" s="34"/>
      <c r="AD47" s="34"/>
      <c r="AE47" s="34"/>
      <c r="AF47" s="34"/>
      <c r="AG47" s="34"/>
      <c r="AH47" s="34"/>
      <c r="AI47" s="34">
        <v>1.4654965186806399E-2</v>
      </c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</row>
    <row r="48" spans="1:46" x14ac:dyDescent="0.25">
      <c r="A48" s="35">
        <v>44416</v>
      </c>
      <c r="B48" s="34" t="s">
        <v>21</v>
      </c>
      <c r="C48" s="34">
        <v>8.6</v>
      </c>
      <c r="D48" s="34">
        <v>77.333333333333329</v>
      </c>
      <c r="E48" s="34">
        <v>16.666666666666671</v>
      </c>
      <c r="F48" s="34">
        <v>13893</v>
      </c>
      <c r="G48" s="34">
        <v>29936.5226242801</v>
      </c>
      <c r="H48" s="34"/>
      <c r="I48" s="34">
        <v>0.112454563379288</v>
      </c>
      <c r="J48" s="34">
        <v>0.81281251850512104</v>
      </c>
      <c r="K48" s="34">
        <v>1.6151891931781099</v>
      </c>
      <c r="L48" s="34">
        <v>194.21103568757201</v>
      </c>
      <c r="M48" s="34">
        <v>0.88031634527133595</v>
      </c>
      <c r="N48" s="37">
        <v>6.9979926581753601E-5</v>
      </c>
      <c r="O48" s="34">
        <v>9.7938045480901403E-2</v>
      </c>
      <c r="P48" s="39">
        <v>0.95111378346094899</v>
      </c>
      <c r="Q48" s="34"/>
      <c r="R48" s="34"/>
      <c r="S48" s="34"/>
      <c r="T48" s="34"/>
      <c r="U48" s="34"/>
      <c r="V48" s="34"/>
      <c r="W48" s="34"/>
      <c r="X48" s="34"/>
      <c r="Y48" s="34">
        <v>29320.491723847699</v>
      </c>
      <c r="Z48" s="34"/>
      <c r="AA48" s="34"/>
      <c r="AB48" s="34"/>
      <c r="AC48" s="34"/>
      <c r="AD48" s="34"/>
      <c r="AE48" s="34"/>
      <c r="AF48" s="34"/>
      <c r="AG48" s="34"/>
      <c r="AH48" s="34"/>
      <c r="AI48" s="34">
        <v>1.4377769046738299E-2</v>
      </c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</row>
    <row r="49" spans="1:46" x14ac:dyDescent="0.25">
      <c r="A49" s="35">
        <v>44417</v>
      </c>
      <c r="B49" s="34" t="s">
        <v>21</v>
      </c>
      <c r="C49" s="34">
        <v>14.03333333333333</v>
      </c>
      <c r="D49" s="34">
        <v>69.333333333333329</v>
      </c>
      <c r="E49" s="34">
        <v>18.666666666666671</v>
      </c>
      <c r="F49" s="34">
        <v>12085</v>
      </c>
      <c r="G49" s="34">
        <v>29012.514007312799</v>
      </c>
      <c r="H49" s="34"/>
      <c r="I49" s="34">
        <v>1.8524435471588399E-2</v>
      </c>
      <c r="J49" s="34">
        <v>1.0261827629145599</v>
      </c>
      <c r="K49" s="34">
        <v>0.152560178550112</v>
      </c>
      <c r="L49" s="34">
        <v>145.27982404214401</v>
      </c>
      <c r="M49" s="34">
        <v>0.99997720435071802</v>
      </c>
      <c r="N49" s="34">
        <v>1.3823009462266E-4</v>
      </c>
      <c r="O49" s="34">
        <v>5.6195022061190203E-2</v>
      </c>
      <c r="P49" s="39">
        <v>0.95109252616796702</v>
      </c>
      <c r="Q49" s="34"/>
      <c r="R49" s="34"/>
      <c r="S49" s="34"/>
      <c r="T49" s="34"/>
      <c r="U49" s="34"/>
      <c r="V49" s="34"/>
      <c r="W49" s="34"/>
      <c r="X49" s="34"/>
      <c r="Y49" s="34">
        <v>28614.008199046901</v>
      </c>
      <c r="Z49" s="34"/>
      <c r="AA49" s="34"/>
      <c r="AB49" s="34"/>
      <c r="AC49" s="34"/>
      <c r="AD49" s="34"/>
      <c r="AE49" s="34"/>
      <c r="AF49" s="34"/>
      <c r="AG49" s="34"/>
      <c r="AH49" s="34"/>
      <c r="AI49" s="34">
        <v>1.40818014701522E-2</v>
      </c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</row>
    <row r="50" spans="1:46" x14ac:dyDescent="0.25">
      <c r="A50" s="35">
        <v>44418</v>
      </c>
      <c r="B50" s="34" t="s">
        <v>21</v>
      </c>
      <c r="C50" s="34">
        <v>17.399999999999999</v>
      </c>
      <c r="D50" s="34">
        <v>66.333333333333329</v>
      </c>
      <c r="E50" s="34">
        <v>19</v>
      </c>
      <c r="F50" s="34">
        <v>34885</v>
      </c>
      <c r="G50" s="34">
        <v>31670.117809945401</v>
      </c>
      <c r="H50" s="34"/>
      <c r="I50" s="34">
        <v>0.57826314056304196</v>
      </c>
      <c r="J50" s="34">
        <v>9.0071935925053803E-2</v>
      </c>
      <c r="K50" s="34">
        <v>0.36912201437089398</v>
      </c>
      <c r="L50" s="34">
        <v>113.656230336596</v>
      </c>
      <c r="M50" s="34">
        <v>0.62431684901212303</v>
      </c>
      <c r="N50" s="34">
        <v>2.88435271230236E-4</v>
      </c>
      <c r="O50" s="34">
        <v>-0.44778765458578601</v>
      </c>
      <c r="P50" s="39">
        <v>0.95107196486828305</v>
      </c>
      <c r="Q50" s="34"/>
      <c r="R50" s="34"/>
      <c r="S50" s="34"/>
      <c r="T50" s="34"/>
      <c r="U50" s="34"/>
      <c r="V50" s="34"/>
      <c r="W50" s="34"/>
      <c r="X50" s="34"/>
      <c r="Y50" s="34">
        <v>31072.285381336402</v>
      </c>
      <c r="Z50" s="34"/>
      <c r="AA50" s="34"/>
      <c r="AB50" s="34"/>
      <c r="AC50" s="34"/>
      <c r="AD50" s="34"/>
      <c r="AE50" s="34"/>
      <c r="AF50" s="34"/>
      <c r="AG50" s="34"/>
      <c r="AH50" s="34"/>
      <c r="AI50" s="34">
        <v>1.3771670444075099E-2</v>
      </c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</row>
    <row r="51" spans="1:46" x14ac:dyDescent="0.25">
      <c r="A51" s="35">
        <v>44419</v>
      </c>
      <c r="B51" s="34" t="s">
        <v>21</v>
      </c>
      <c r="C51" s="34">
        <v>6.5333333333333341</v>
      </c>
      <c r="D51" s="34">
        <v>84</v>
      </c>
      <c r="E51" s="34">
        <v>17.100000000000001</v>
      </c>
      <c r="F51" s="34">
        <v>32443</v>
      </c>
      <c r="G51" s="34">
        <v>33204.180122689897</v>
      </c>
      <c r="H51" s="34"/>
      <c r="I51" s="34">
        <v>4.9210249680791199E-2</v>
      </c>
      <c r="J51" s="34">
        <v>0.355839352741186</v>
      </c>
      <c r="K51" s="34">
        <v>1.9982628364794099</v>
      </c>
      <c r="L51" s="34">
        <v>116.905344658068</v>
      </c>
      <c r="M51" s="34">
        <v>0.36389819334002299</v>
      </c>
      <c r="N51" s="34">
        <v>5.2439165301865198E-4</v>
      </c>
      <c r="O51" s="34">
        <v>-4.0749830593554499</v>
      </c>
      <c r="P51" s="39">
        <v>0.95105208404043795</v>
      </c>
      <c r="Q51" s="34"/>
      <c r="R51" s="34"/>
      <c r="S51" s="34"/>
      <c r="T51" s="34"/>
      <c r="U51" s="34"/>
      <c r="V51" s="34"/>
      <c r="W51" s="34"/>
      <c r="X51" s="34"/>
      <c r="Y51" s="34">
        <v>14050.5072908901</v>
      </c>
      <c r="Z51" s="34"/>
      <c r="AA51" s="34"/>
      <c r="AB51" s="34"/>
      <c r="AC51" s="34"/>
      <c r="AD51" s="34"/>
      <c r="AE51" s="34"/>
      <c r="AF51" s="34"/>
      <c r="AG51" s="34"/>
      <c r="AH51" s="34"/>
      <c r="AI51" s="34">
        <v>1.34530277731316E-2</v>
      </c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</row>
    <row r="52" spans="1:46" x14ac:dyDescent="0.25">
      <c r="A52" s="35">
        <v>44420</v>
      </c>
      <c r="B52" s="34" t="s">
        <v>21</v>
      </c>
      <c r="C52" s="34">
        <v>6.3666666666666663</v>
      </c>
      <c r="D52" s="34">
        <v>85.666666666666671</v>
      </c>
      <c r="E52" s="34">
        <v>16.666666666666671</v>
      </c>
      <c r="F52" s="34">
        <v>39982</v>
      </c>
      <c r="G52" s="34">
        <v>26827.9767278816</v>
      </c>
      <c r="H52" s="34"/>
      <c r="I52" s="34"/>
      <c r="J52" s="34"/>
      <c r="K52" s="34"/>
      <c r="L52" s="34"/>
      <c r="M52" s="34"/>
      <c r="N52" s="34"/>
      <c r="O52" s="34"/>
      <c r="P52" s="39">
        <v>0.95103286795529596</v>
      </c>
      <c r="Q52" s="34"/>
      <c r="R52" s="34"/>
      <c r="S52" s="34"/>
      <c r="T52" s="34"/>
      <c r="U52" s="34"/>
      <c r="V52" s="34"/>
      <c r="W52" s="34"/>
      <c r="X52" s="34"/>
      <c r="Y52" s="34">
        <v>24272.362245035802</v>
      </c>
      <c r="Z52" s="34"/>
      <c r="AA52" s="34"/>
      <c r="AB52" s="34"/>
      <c r="AC52" s="34"/>
      <c r="AD52" s="34"/>
      <c r="AE52" s="34"/>
      <c r="AF52" s="34"/>
      <c r="AG52" s="34"/>
      <c r="AH52" s="34"/>
      <c r="AI52" s="34">
        <v>1.313218800441E-2</v>
      </c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</row>
    <row r="53" spans="1:46" x14ac:dyDescent="0.25">
      <c r="A53" s="35">
        <v>44421</v>
      </c>
      <c r="B53" s="34" t="s">
        <v>21</v>
      </c>
      <c r="C53" s="34">
        <v>7.8</v>
      </c>
      <c r="D53" s="34">
        <v>89.333333333333329</v>
      </c>
      <c r="E53" s="34">
        <v>16.766666666666669</v>
      </c>
      <c r="F53" s="34">
        <v>33933</v>
      </c>
      <c r="G53" s="34">
        <v>26405.782813770202</v>
      </c>
      <c r="H53" s="34"/>
      <c r="I53" s="34"/>
      <c r="J53" s="34"/>
      <c r="K53" s="34"/>
      <c r="L53" s="34"/>
      <c r="M53" s="34"/>
      <c r="N53" s="34"/>
      <c r="O53" s="34"/>
      <c r="P53" s="39">
        <v>0.95101430072850501</v>
      </c>
      <c r="Q53" s="34"/>
      <c r="R53" s="34"/>
      <c r="S53" s="34"/>
      <c r="T53" s="34"/>
      <c r="U53" s="34"/>
      <c r="V53" s="34"/>
      <c r="W53" s="34"/>
      <c r="X53" s="34"/>
      <c r="Y53" s="34">
        <v>35580.915293491897</v>
      </c>
      <c r="Z53" s="34"/>
      <c r="AA53" s="34"/>
      <c r="AB53" s="34"/>
      <c r="AC53" s="34"/>
      <c r="AD53" s="34"/>
      <c r="AE53" s="34"/>
      <c r="AF53" s="34"/>
      <c r="AG53" s="34"/>
      <c r="AH53" s="34"/>
      <c r="AI53" s="34">
        <v>1.2815641072688899E-2</v>
      </c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</row>
    <row r="54" spans="1:46" x14ac:dyDescent="0.25">
      <c r="A54" s="35">
        <v>44422</v>
      </c>
      <c r="B54" s="34" t="s">
        <v>21</v>
      </c>
      <c r="C54" s="34">
        <v>6.6333333333333329</v>
      </c>
      <c r="D54" s="34">
        <v>82.833333333333329</v>
      </c>
      <c r="E54" s="34">
        <v>17.56666666666667</v>
      </c>
      <c r="F54" s="34">
        <v>31142</v>
      </c>
      <c r="G54" s="34">
        <v>26888.156259711701</v>
      </c>
      <c r="H54" s="34"/>
      <c r="I54" s="34"/>
      <c r="J54" s="34"/>
      <c r="K54" s="34"/>
      <c r="L54" s="34"/>
      <c r="M54" s="34"/>
      <c r="N54" s="34"/>
      <c r="O54" s="34"/>
      <c r="P54" s="39">
        <v>0.95099636636964202</v>
      </c>
      <c r="Q54" s="34"/>
      <c r="R54" s="34"/>
      <c r="S54" s="34"/>
      <c r="T54" s="34"/>
      <c r="U54" s="34"/>
      <c r="V54" s="34"/>
      <c r="W54" s="34"/>
      <c r="X54" s="34"/>
      <c r="Y54" s="34">
        <v>33127.960661262601</v>
      </c>
      <c r="Z54" s="34"/>
      <c r="AA54" s="34"/>
      <c r="AB54" s="34"/>
      <c r="AC54" s="34"/>
      <c r="AD54" s="34"/>
      <c r="AE54" s="34"/>
      <c r="AF54" s="34"/>
      <c r="AG54" s="34"/>
      <c r="AH54" s="34"/>
      <c r="AI54" s="34">
        <v>1.2509535877813401E-2</v>
      </c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</row>
    <row r="55" spans="1:46" x14ac:dyDescent="0.25">
      <c r="A55" s="35">
        <v>44423</v>
      </c>
      <c r="B55" s="34" t="s">
        <v>21</v>
      </c>
      <c r="C55" s="34">
        <v>6.9000000000000012</v>
      </c>
      <c r="D55" s="34">
        <v>86</v>
      </c>
      <c r="E55" s="34">
        <v>17.5</v>
      </c>
      <c r="F55" s="34">
        <v>13957</v>
      </c>
      <c r="G55" s="34">
        <v>25929.734129057299</v>
      </c>
      <c r="H55" s="34"/>
      <c r="I55" s="34"/>
      <c r="J55" s="34"/>
      <c r="K55" s="34"/>
      <c r="L55" s="34"/>
      <c r="M55" s="34"/>
      <c r="N55" s="34"/>
      <c r="O55" s="34"/>
      <c r="P55" s="39">
        <v>0.95097904882806905</v>
      </c>
      <c r="Q55" s="34"/>
      <c r="R55" s="34"/>
      <c r="S55" s="34"/>
      <c r="T55" s="34"/>
      <c r="U55" s="34"/>
      <c r="V55" s="34"/>
      <c r="W55" s="34"/>
      <c r="X55" s="34"/>
      <c r="Y55" s="34">
        <v>28473.261445568802</v>
      </c>
      <c r="Z55" s="34"/>
      <c r="AA55" s="34"/>
      <c r="AB55" s="34"/>
      <c r="AC55" s="34"/>
      <c r="AD55" s="34"/>
      <c r="AE55" s="34"/>
      <c r="AF55" s="34"/>
      <c r="AG55" s="34"/>
      <c r="AH55" s="34"/>
      <c r="AI55" s="34">
        <v>1.2219220026308901E-2</v>
      </c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</row>
    <row r="56" spans="1:46" x14ac:dyDescent="0.25">
      <c r="A56" s="35">
        <v>44424</v>
      </c>
      <c r="B56" s="34" t="s">
        <v>21</v>
      </c>
      <c r="C56" s="34">
        <v>14.7</v>
      </c>
      <c r="D56" s="34">
        <v>86.2</v>
      </c>
      <c r="E56" s="34">
        <v>17.333333333333329</v>
      </c>
      <c r="F56" s="34">
        <v>14471</v>
      </c>
      <c r="G56" s="34">
        <v>25782.204070977801</v>
      </c>
      <c r="H56" s="34"/>
      <c r="I56" s="34"/>
      <c r="J56" s="34"/>
      <c r="K56" s="34"/>
      <c r="L56" s="34"/>
      <c r="M56" s="34"/>
      <c r="N56" s="34"/>
      <c r="O56" s="34"/>
      <c r="P56" s="39">
        <v>0.95096233203555403</v>
      </c>
      <c r="Q56" s="34"/>
      <c r="R56" s="34"/>
      <c r="S56" s="34"/>
      <c r="T56" s="34"/>
      <c r="U56" s="34"/>
      <c r="V56" s="34"/>
      <c r="W56" s="34"/>
      <c r="X56" s="34"/>
      <c r="Y56" s="34">
        <v>32234.163303065201</v>
      </c>
      <c r="Z56" s="34"/>
      <c r="AA56" s="34"/>
      <c r="AB56" s="34"/>
      <c r="AC56" s="34"/>
      <c r="AD56" s="34"/>
      <c r="AE56" s="34"/>
      <c r="AF56" s="34"/>
      <c r="AG56" s="34"/>
      <c r="AH56" s="34"/>
      <c r="AI56" s="34">
        <v>1.1948905591884501E-2</v>
      </c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</row>
    <row r="57" spans="1:46" x14ac:dyDescent="0.25">
      <c r="A57" s="35">
        <v>44425</v>
      </c>
      <c r="B57" s="34" t="s">
        <v>21</v>
      </c>
      <c r="C57" s="34">
        <v>14.53333333333333</v>
      </c>
      <c r="D57" s="34">
        <v>74</v>
      </c>
      <c r="E57" s="34">
        <v>20.43333333333333</v>
      </c>
      <c r="F57" s="34">
        <v>37613</v>
      </c>
      <c r="G57" s="34">
        <v>29872.192808567801</v>
      </c>
      <c r="H57" s="34"/>
      <c r="I57" s="34"/>
      <c r="J57" s="34"/>
      <c r="K57" s="34"/>
      <c r="L57" s="34"/>
      <c r="M57" s="34"/>
      <c r="N57" s="34"/>
      <c r="O57" s="34"/>
      <c r="P57" s="39">
        <v>0.95094619994571905</v>
      </c>
      <c r="Q57" s="34"/>
      <c r="R57" s="34"/>
      <c r="S57" s="34"/>
      <c r="T57" s="34"/>
      <c r="U57" s="34"/>
      <c r="V57" s="34"/>
      <c r="W57" s="34"/>
      <c r="X57" s="34"/>
      <c r="Y57" s="34">
        <v>29865.877535130301</v>
      </c>
      <c r="Z57" s="34"/>
      <c r="AA57" s="34"/>
      <c r="AB57" s="34"/>
      <c r="AC57" s="34"/>
      <c r="AD57" s="34"/>
      <c r="AE57" s="34"/>
      <c r="AF57" s="34"/>
      <c r="AG57" s="34"/>
      <c r="AH57" s="34"/>
      <c r="AI57" s="34">
        <v>1.17014981663575E-2</v>
      </c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</row>
    <row r="58" spans="1:46" x14ac:dyDescent="0.25">
      <c r="A58" s="35">
        <v>44426</v>
      </c>
      <c r="B58" s="34" t="s">
        <v>21</v>
      </c>
      <c r="C58" s="34">
        <v>15.53333333333333</v>
      </c>
      <c r="D58" s="34">
        <v>65.899999999999991</v>
      </c>
      <c r="E58" s="34">
        <v>21.86666666666666</v>
      </c>
      <c r="F58" s="34">
        <v>41714</v>
      </c>
      <c r="G58" s="34">
        <v>29514.786992640598</v>
      </c>
      <c r="H58" s="34"/>
      <c r="I58" s="34"/>
      <c r="J58" s="34"/>
      <c r="K58" s="34"/>
      <c r="L58" s="34"/>
      <c r="M58" s="34"/>
      <c r="N58" s="34"/>
      <c r="O58" s="34"/>
      <c r="P58" s="39">
        <v>0.95093063657041399</v>
      </c>
      <c r="Q58" s="34"/>
      <c r="R58" s="34"/>
      <c r="S58" s="34"/>
      <c r="T58" s="34"/>
      <c r="U58" s="34"/>
      <c r="V58" s="34"/>
      <c r="W58" s="34"/>
      <c r="X58" s="34"/>
      <c r="Y58" s="34">
        <v>8257.5831208822092</v>
      </c>
      <c r="Z58" s="34"/>
      <c r="AA58" s="34"/>
      <c r="AB58" s="34"/>
      <c r="AC58" s="34"/>
      <c r="AD58" s="34"/>
      <c r="AE58" s="34"/>
      <c r="AF58" s="34"/>
      <c r="AG58" s="34"/>
      <c r="AH58" s="34"/>
      <c r="AI58" s="34">
        <v>1.1478588941784201E-2</v>
      </c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</row>
    <row r="59" spans="1:46" x14ac:dyDescent="0.25">
      <c r="A59" s="35">
        <v>44427</v>
      </c>
      <c r="B59" s="34" t="s">
        <v>21</v>
      </c>
      <c r="C59" s="34">
        <v>16.266666666666669</v>
      </c>
      <c r="D59" s="34">
        <v>61</v>
      </c>
      <c r="E59" s="34">
        <v>20.466666666666669</v>
      </c>
      <c r="F59" s="34">
        <v>36315</v>
      </c>
      <c r="G59" s="34">
        <v>29823.136881089398</v>
      </c>
      <c r="H59" s="34"/>
      <c r="I59" s="34"/>
      <c r="J59" s="34"/>
      <c r="K59" s="34"/>
      <c r="L59" s="34"/>
      <c r="M59" s="34"/>
      <c r="N59" s="34"/>
      <c r="O59" s="34"/>
      <c r="P59" s="39">
        <v>0.95091562601309598</v>
      </c>
      <c r="Q59" s="34"/>
      <c r="R59" s="34"/>
      <c r="S59" s="34"/>
      <c r="T59" s="34"/>
      <c r="U59" s="34"/>
      <c r="V59" s="34"/>
      <c r="W59" s="34"/>
      <c r="X59" s="34"/>
      <c r="Y59" s="34">
        <v>28202.077484699599</v>
      </c>
      <c r="Z59" s="34"/>
      <c r="AA59" s="34"/>
      <c r="AB59" s="34"/>
      <c r="AC59" s="34"/>
      <c r="AD59" s="34"/>
      <c r="AE59" s="34"/>
      <c r="AF59" s="34"/>
      <c r="AG59" s="34"/>
      <c r="AH59" s="34"/>
      <c r="AI59" s="34">
        <v>1.12805792145401E-2</v>
      </c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</row>
    <row r="60" spans="1:46" x14ac:dyDescent="0.25">
      <c r="A60" s="35">
        <v>44428</v>
      </c>
      <c r="B60" s="34" t="s">
        <v>21</v>
      </c>
      <c r="C60" s="34">
        <v>15.233333333333331</v>
      </c>
      <c r="D60" s="34">
        <v>57</v>
      </c>
      <c r="E60" s="34">
        <v>20.666666666666671</v>
      </c>
      <c r="F60" s="34">
        <v>33887</v>
      </c>
      <c r="G60" s="34">
        <v>29993.126367797799</v>
      </c>
      <c r="H60" s="34"/>
      <c r="I60" s="34"/>
      <c r="J60" s="34"/>
      <c r="K60" s="34"/>
      <c r="L60" s="34"/>
      <c r="M60" s="34"/>
      <c r="N60" s="34"/>
      <c r="O60" s="34"/>
      <c r="P60" s="39">
        <v>0.95090115249932405</v>
      </c>
      <c r="Q60" s="34"/>
      <c r="R60" s="34"/>
      <c r="S60" s="34"/>
      <c r="T60" s="34"/>
      <c r="U60" s="34"/>
      <c r="V60" s="34"/>
      <c r="W60" s="34"/>
      <c r="X60" s="34"/>
      <c r="Y60" s="34">
        <v>6199.3938430450899</v>
      </c>
      <c r="Z60" s="34"/>
      <c r="AA60" s="34"/>
      <c r="AB60" s="34"/>
      <c r="AC60" s="34"/>
      <c r="AD60" s="34"/>
      <c r="AE60" s="34"/>
      <c r="AF60" s="34"/>
      <c r="AG60" s="34"/>
      <c r="AH60" s="34"/>
      <c r="AI60" s="34">
        <v>1.1106890499872299E-2</v>
      </c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</row>
    <row r="61" spans="1:46" x14ac:dyDescent="0.25">
      <c r="A61" s="35">
        <v>44429</v>
      </c>
      <c r="B61" s="34" t="s">
        <v>21</v>
      </c>
      <c r="C61" s="34">
        <v>15.43333333333333</v>
      </c>
      <c r="D61" s="34">
        <v>61.666666666666657</v>
      </c>
      <c r="E61" s="34">
        <v>20.06666666666667</v>
      </c>
      <c r="F61" s="34">
        <v>28388</v>
      </c>
      <c r="G61" s="34">
        <v>29176.774378678801</v>
      </c>
      <c r="H61" s="34"/>
      <c r="I61" s="34"/>
      <c r="J61" s="34"/>
      <c r="K61" s="34"/>
      <c r="L61" s="34"/>
      <c r="M61" s="34"/>
      <c r="N61" s="34"/>
      <c r="O61" s="34"/>
      <c r="P61" s="39">
        <v>0.95088720040448105</v>
      </c>
      <c r="Q61" s="34"/>
      <c r="R61" s="34"/>
      <c r="S61" s="34"/>
      <c r="T61" s="34"/>
      <c r="U61" s="34"/>
      <c r="V61" s="34"/>
      <c r="W61" s="34"/>
      <c r="X61" s="34"/>
      <c r="Y61" s="34">
        <v>27706.2988502058</v>
      </c>
      <c r="Z61" s="34"/>
      <c r="AA61" s="34"/>
      <c r="AB61" s="34"/>
      <c r="AC61" s="34"/>
      <c r="AD61" s="34"/>
      <c r="AE61" s="34"/>
      <c r="AF61" s="34"/>
      <c r="AG61" s="34"/>
      <c r="AH61" s="34"/>
      <c r="AI61" s="34">
        <v>1.09562118054699E-2</v>
      </c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</row>
    <row r="62" spans="1:46" x14ac:dyDescent="0.25">
      <c r="A62" s="35">
        <v>44430</v>
      </c>
      <c r="B62" s="34" t="s">
        <v>21</v>
      </c>
      <c r="C62" s="34">
        <v>11.9</v>
      </c>
      <c r="D62" s="34">
        <v>55.666666666666657</v>
      </c>
      <c r="E62" s="34">
        <v>21.333333333333329</v>
      </c>
      <c r="F62" s="34">
        <v>14404</v>
      </c>
      <c r="G62" s="34">
        <v>29063.960658862601</v>
      </c>
      <c r="H62" s="34"/>
      <c r="I62" s="34"/>
      <c r="J62" s="34"/>
      <c r="K62" s="34"/>
      <c r="L62" s="34"/>
      <c r="M62" s="34"/>
      <c r="N62" s="34"/>
      <c r="O62" s="34"/>
      <c r="P62" s="39">
        <v>0.95087375427884602</v>
      </c>
      <c r="Q62" s="34"/>
      <c r="R62" s="34"/>
      <c r="S62" s="34"/>
      <c r="T62" s="34"/>
      <c r="U62" s="34"/>
      <c r="V62" s="34"/>
      <c r="W62" s="34"/>
      <c r="X62" s="34"/>
      <c r="Y62" s="34">
        <v>6095.2531981279099</v>
      </c>
      <c r="Z62" s="34"/>
      <c r="AA62" s="34"/>
      <c r="AB62" s="34"/>
      <c r="AC62" s="34"/>
      <c r="AD62" s="34"/>
      <c r="AE62" s="34"/>
      <c r="AF62" s="34"/>
      <c r="AG62" s="34"/>
      <c r="AH62" s="34"/>
      <c r="AI62" s="34">
        <v>1.0826744306900501E-2</v>
      </c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</row>
    <row r="63" spans="1:46" x14ac:dyDescent="0.25">
      <c r="A63" s="35">
        <v>44431</v>
      </c>
      <c r="B63" s="34" t="s">
        <v>21</v>
      </c>
      <c r="C63" s="34">
        <v>16.033333333333331</v>
      </c>
      <c r="D63" s="34">
        <v>56</v>
      </c>
      <c r="E63" s="34">
        <v>21.733333333333331</v>
      </c>
      <c r="F63" s="34">
        <v>13103</v>
      </c>
      <c r="G63" s="34">
        <v>26846.316543879901</v>
      </c>
      <c r="H63" s="34"/>
      <c r="I63" s="34"/>
      <c r="J63" s="34"/>
      <c r="K63" s="34"/>
      <c r="L63" s="34"/>
      <c r="M63" s="34"/>
      <c r="N63" s="34"/>
      <c r="O63" s="34"/>
      <c r="P63" s="39">
        <v>0.95086079887012298</v>
      </c>
      <c r="Q63" s="34"/>
      <c r="R63" s="34"/>
      <c r="S63" s="34"/>
      <c r="T63" s="34"/>
      <c r="U63" s="34"/>
      <c r="V63" s="34"/>
      <c r="W63" s="34"/>
      <c r="X63" s="34"/>
      <c r="Y63" s="34">
        <v>26984.275702498901</v>
      </c>
      <c r="Z63" s="34"/>
      <c r="AA63" s="34"/>
      <c r="AB63" s="34"/>
      <c r="AC63" s="34"/>
      <c r="AD63" s="34"/>
      <c r="AE63" s="34"/>
      <c r="AF63" s="34"/>
      <c r="AG63" s="34"/>
      <c r="AH63" s="34"/>
      <c r="AI63" s="34">
        <v>1.07164169755475E-2</v>
      </c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</row>
    <row r="64" spans="1:46" x14ac:dyDescent="0.25">
      <c r="A64" s="35">
        <v>44432</v>
      </c>
      <c r="B64" s="34" t="s">
        <v>21</v>
      </c>
      <c r="C64" s="34">
        <v>18.466666666666669</v>
      </c>
      <c r="D64" s="34">
        <v>54.666666666666657</v>
      </c>
      <c r="E64" s="34">
        <v>22.166666666666671</v>
      </c>
      <c r="F64" s="34">
        <v>30872</v>
      </c>
      <c r="G64" s="34">
        <v>28975.848596956199</v>
      </c>
      <c r="H64" s="34"/>
      <c r="I64" s="34"/>
      <c r="J64" s="34"/>
      <c r="K64" s="34"/>
      <c r="L64" s="34"/>
      <c r="M64" s="34"/>
      <c r="N64" s="34"/>
      <c r="O64" s="34"/>
      <c r="P64" s="39">
        <v>0.95084831914357704</v>
      </c>
      <c r="Q64" s="34"/>
      <c r="R64" s="34"/>
      <c r="S64" s="34"/>
      <c r="T64" s="34"/>
      <c r="U64" s="34"/>
      <c r="V64" s="34"/>
      <c r="W64" s="34"/>
      <c r="X64" s="34"/>
      <c r="Y64" s="34">
        <v>13852.997182970101</v>
      </c>
      <c r="Z64" s="34"/>
      <c r="AA64" s="34"/>
      <c r="AB64" s="34"/>
      <c r="AC64" s="34"/>
      <c r="AD64" s="34"/>
      <c r="AE64" s="34"/>
      <c r="AF64" s="34"/>
      <c r="AG64" s="34"/>
      <c r="AH64" s="34"/>
      <c r="AI64" s="34">
        <v>1.0623059890583E-2</v>
      </c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</row>
    <row r="65" spans="1:46" x14ac:dyDescent="0.25">
      <c r="A65" s="35">
        <v>44433</v>
      </c>
      <c r="B65" s="34" t="s">
        <v>21</v>
      </c>
      <c r="C65" s="34">
        <v>20.93333333333333</v>
      </c>
      <c r="D65" s="34">
        <v>52.333333333333343</v>
      </c>
      <c r="E65" s="34">
        <v>23.333333333333329</v>
      </c>
      <c r="F65" s="34">
        <v>30671</v>
      </c>
      <c r="G65" s="34">
        <v>30158.428896550799</v>
      </c>
      <c r="H65" s="34"/>
      <c r="I65" s="34"/>
      <c r="J65" s="34"/>
      <c r="K65" s="34"/>
      <c r="L65" s="34"/>
      <c r="M65" s="34"/>
      <c r="N65" s="34"/>
      <c r="O65" s="34"/>
      <c r="P65" s="39">
        <v>0.95083630029987198</v>
      </c>
      <c r="Q65" s="34"/>
      <c r="R65" s="34"/>
      <c r="S65" s="34"/>
      <c r="T65" s="34"/>
      <c r="U65" s="34"/>
      <c r="V65" s="34"/>
      <c r="W65" s="34"/>
      <c r="X65" s="34"/>
      <c r="Y65" s="34">
        <v>17176.307984667699</v>
      </c>
      <c r="Z65" s="34"/>
      <c r="AA65" s="34"/>
      <c r="AB65" s="34"/>
      <c r="AC65" s="34"/>
      <c r="AD65" s="34"/>
      <c r="AE65" s="34"/>
      <c r="AF65" s="34"/>
      <c r="AG65" s="34"/>
      <c r="AH65" s="34"/>
      <c r="AI65" s="34">
        <v>1.05445323009096E-2</v>
      </c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</row>
    <row r="66" spans="1:46" x14ac:dyDescent="0.25">
      <c r="A66" s="35">
        <v>44434</v>
      </c>
      <c r="B66" s="34" t="s">
        <v>21</v>
      </c>
      <c r="C66" s="34">
        <v>11.16666666666667</v>
      </c>
      <c r="D66" s="34">
        <v>56.333333333333343</v>
      </c>
      <c r="E66" s="34">
        <v>22.333333333333329</v>
      </c>
      <c r="F66" s="34">
        <v>31024</v>
      </c>
      <c r="G66" s="34">
        <v>31374.2404311756</v>
      </c>
      <c r="H66" s="34"/>
      <c r="I66" s="34"/>
      <c r="J66" s="34"/>
      <c r="K66" s="34"/>
      <c r="L66" s="34"/>
      <c r="M66" s="34"/>
      <c r="N66" s="34"/>
      <c r="O66" s="34"/>
      <c r="P66" s="39">
        <v>0.95082472779077398</v>
      </c>
      <c r="Q66" s="34"/>
      <c r="R66" s="34"/>
      <c r="S66" s="34"/>
      <c r="T66" s="34"/>
      <c r="U66" s="34"/>
      <c r="V66" s="34"/>
      <c r="W66" s="34"/>
      <c r="X66" s="34"/>
      <c r="Y66" s="34">
        <v>9276.4362962909709</v>
      </c>
      <c r="Z66" s="34"/>
      <c r="AA66" s="34"/>
      <c r="AB66" s="34"/>
      <c r="AC66" s="34"/>
      <c r="AD66" s="34"/>
      <c r="AE66" s="34"/>
      <c r="AF66" s="34"/>
      <c r="AG66" s="34"/>
      <c r="AH66" s="34"/>
      <c r="AI66" s="34">
        <v>1.04788091581736E-2</v>
      </c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</row>
    <row r="67" spans="1:46" x14ac:dyDescent="0.25">
      <c r="A67" s="35">
        <v>44435</v>
      </c>
      <c r="B67" s="34" t="s">
        <v>21</v>
      </c>
      <c r="C67" s="34">
        <v>5</v>
      </c>
      <c r="D67" s="34">
        <v>83.2</v>
      </c>
      <c r="E67" s="34">
        <v>18.833333333333329</v>
      </c>
      <c r="F67" s="34">
        <v>27345</v>
      </c>
      <c r="G67" s="34">
        <v>25635.3542725343</v>
      </c>
      <c r="H67" s="34"/>
      <c r="I67" s="34"/>
      <c r="J67" s="34"/>
      <c r="K67" s="34"/>
      <c r="L67" s="34"/>
      <c r="M67" s="34"/>
      <c r="N67" s="34"/>
      <c r="O67" s="34"/>
      <c r="P67" s="39">
        <v>0.95081358733280996</v>
      </c>
      <c r="Q67" s="34"/>
      <c r="R67" s="34"/>
      <c r="S67" s="34"/>
      <c r="T67" s="34"/>
      <c r="U67" s="34"/>
      <c r="V67" s="34"/>
      <c r="W67" s="34"/>
      <c r="X67" s="34"/>
      <c r="Y67" s="34">
        <v>16987.6332346581</v>
      </c>
      <c r="Z67" s="34"/>
      <c r="AA67" s="34"/>
      <c r="AB67" s="34"/>
      <c r="AC67" s="34"/>
      <c r="AD67" s="34"/>
      <c r="AE67" s="34"/>
      <c r="AF67" s="34"/>
      <c r="AG67" s="34"/>
      <c r="AH67" s="34"/>
      <c r="AI67" s="34">
        <v>1.0424033199010099E-2</v>
      </c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</row>
    <row r="68" spans="1:46" x14ac:dyDescent="0.25">
      <c r="A68" s="35">
        <v>44436</v>
      </c>
      <c r="B68" s="34" t="s">
        <v>21</v>
      </c>
      <c r="C68" s="34">
        <v>5.8666666666666671</v>
      </c>
      <c r="D68" s="34">
        <v>88.333333333333329</v>
      </c>
      <c r="E68" s="34">
        <v>17.666666666666671</v>
      </c>
      <c r="F68" s="34">
        <v>24699</v>
      </c>
      <c r="G68" s="34">
        <v>21933.9614534088</v>
      </c>
      <c r="H68" s="34"/>
      <c r="I68" s="34"/>
      <c r="J68" s="34"/>
      <c r="K68" s="34"/>
      <c r="L68" s="34"/>
      <c r="M68" s="34"/>
      <c r="N68" s="34"/>
      <c r="O68" s="34"/>
      <c r="P68" s="39">
        <v>0.95080286491903798</v>
      </c>
      <c r="Q68" s="34"/>
      <c r="R68" s="34"/>
      <c r="S68" s="34"/>
      <c r="T68" s="34"/>
      <c r="U68" s="34"/>
      <c r="V68" s="34"/>
      <c r="W68" s="34"/>
      <c r="X68" s="34"/>
      <c r="Y68" s="34">
        <v>20062.1489246567</v>
      </c>
      <c r="Z68" s="34"/>
      <c r="AA68" s="34"/>
      <c r="AB68" s="34"/>
      <c r="AC68" s="34"/>
      <c r="AD68" s="34"/>
      <c r="AE68" s="34"/>
      <c r="AF68" s="34"/>
      <c r="AG68" s="34"/>
      <c r="AH68" s="34"/>
      <c r="AI68" s="34">
        <v>1.0378540613350201E-2</v>
      </c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</row>
    <row r="69" spans="1:46" x14ac:dyDescent="0.25">
      <c r="A69" s="35">
        <v>44437</v>
      </c>
      <c r="B69" s="34" t="s">
        <v>21</v>
      </c>
      <c r="C69" s="34">
        <v>3.3</v>
      </c>
      <c r="D69" s="34">
        <v>87.666666666666671</v>
      </c>
      <c r="E69" s="34">
        <v>18</v>
      </c>
      <c r="F69" s="34">
        <v>13210</v>
      </c>
      <c r="G69" s="34">
        <v>22243.985856288102</v>
      </c>
      <c r="H69" s="34"/>
      <c r="I69" s="34"/>
      <c r="J69" s="34"/>
      <c r="K69" s="34"/>
      <c r="L69" s="34"/>
      <c r="M69" s="34"/>
      <c r="N69" s="34"/>
      <c r="O69" s="34"/>
      <c r="P69" s="39">
        <v>0.95079254682903402</v>
      </c>
      <c r="Q69" s="34"/>
      <c r="R69" s="34"/>
      <c r="S69" s="34"/>
      <c r="T69" s="34"/>
      <c r="U69" s="34"/>
      <c r="V69" s="34"/>
      <c r="W69" s="34"/>
      <c r="X69" s="34"/>
      <c r="Y69" s="34">
        <v>29120.727713718101</v>
      </c>
      <c r="Z69" s="34"/>
      <c r="AA69" s="34"/>
      <c r="AB69" s="34"/>
      <c r="AC69" s="34"/>
      <c r="AD69" s="34"/>
      <c r="AE69" s="34"/>
      <c r="AF69" s="34"/>
      <c r="AG69" s="34"/>
      <c r="AH69" s="34"/>
      <c r="AI69" s="34">
        <v>1.0340867837382899E-2</v>
      </c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</row>
    <row r="70" spans="1:46" x14ac:dyDescent="0.25">
      <c r="A70" s="35">
        <v>44438</v>
      </c>
      <c r="B70" s="34" t="s">
        <v>21</v>
      </c>
      <c r="C70" s="34">
        <v>4.8999999999999986</v>
      </c>
      <c r="D70" s="34">
        <v>80.5</v>
      </c>
      <c r="E70" s="34">
        <v>18.100000000000001</v>
      </c>
      <c r="F70" s="34">
        <v>10466</v>
      </c>
      <c r="G70" s="34">
        <v>20600.022036637802</v>
      </c>
      <c r="H70" s="34"/>
      <c r="I70" s="34"/>
      <c r="J70" s="34"/>
      <c r="K70" s="34"/>
      <c r="L70" s="34"/>
      <c r="M70" s="34"/>
      <c r="N70" s="34"/>
      <c r="O70" s="34"/>
      <c r="P70" s="39">
        <v>0.950782619637217</v>
      </c>
      <c r="Q70" s="34"/>
      <c r="R70" s="34"/>
      <c r="S70" s="34"/>
      <c r="T70" s="34"/>
      <c r="U70" s="34"/>
      <c r="V70" s="34"/>
      <c r="W70" s="34"/>
      <c r="X70" s="34"/>
      <c r="Y70" s="34">
        <v>25903.0352817559</v>
      </c>
      <c r="Z70" s="34"/>
      <c r="AA70" s="34"/>
      <c r="AB70" s="34"/>
      <c r="AC70" s="34"/>
      <c r="AD70" s="34"/>
      <c r="AE70" s="34"/>
      <c r="AF70" s="34"/>
      <c r="AG70" s="34"/>
      <c r="AH70" s="34"/>
      <c r="AI70" s="34">
        <v>1.0309745805626699E-2</v>
      </c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</row>
    <row r="71" spans="1:46" x14ac:dyDescent="0.25">
      <c r="A71" s="35">
        <v>44439</v>
      </c>
      <c r="B71" s="34" t="s">
        <v>21</v>
      </c>
      <c r="C71" s="34">
        <v>5.5</v>
      </c>
      <c r="D71" s="34">
        <v>84</v>
      </c>
      <c r="E71" s="34">
        <v>18</v>
      </c>
      <c r="F71" s="34">
        <v>24589</v>
      </c>
      <c r="G71" s="34">
        <v>21342.992377819599</v>
      </c>
      <c r="H71" s="34"/>
      <c r="I71" s="34"/>
      <c r="J71" s="34"/>
      <c r="K71" s="34"/>
      <c r="L71" s="34"/>
      <c r="M71" s="34"/>
      <c r="N71" s="34"/>
      <c r="O71" s="34"/>
      <c r="P71" s="39">
        <v>0.95077307021963797</v>
      </c>
      <c r="Q71" s="34"/>
      <c r="R71" s="34"/>
      <c r="S71" s="34"/>
      <c r="T71" s="34"/>
      <c r="U71" s="34"/>
      <c r="V71" s="34"/>
      <c r="W71" s="34"/>
      <c r="X71" s="34"/>
      <c r="Y71" s="34">
        <v>32151.4890190896</v>
      </c>
      <c r="Z71" s="34"/>
      <c r="AA71" s="34"/>
      <c r="AB71" s="34"/>
      <c r="AC71" s="34"/>
      <c r="AD71" s="34"/>
      <c r="AE71" s="34"/>
      <c r="AF71" s="34"/>
      <c r="AG71" s="34"/>
      <c r="AH71" s="34"/>
      <c r="AI71" s="34">
        <v>1.02840865886616E-2</v>
      </c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 spans="1:46" x14ac:dyDescent="0.25">
      <c r="A72" s="35">
        <v>44440</v>
      </c>
      <c r="B72" s="34" t="s">
        <v>21</v>
      </c>
      <c r="C72" s="34">
        <v>7.666666666666667</v>
      </c>
      <c r="D72" s="34">
        <v>85.666666666666671</v>
      </c>
      <c r="E72" s="34">
        <v>17.899999999999999</v>
      </c>
      <c r="F72" s="34">
        <v>27345</v>
      </c>
      <c r="G72" s="34">
        <v>21522.780850093299</v>
      </c>
      <c r="H72" s="34"/>
      <c r="I72" s="34"/>
      <c r="J72" s="34"/>
      <c r="K72" s="34"/>
      <c r="L72" s="34"/>
      <c r="M72" s="34"/>
      <c r="N72" s="34"/>
      <c r="O72" s="34"/>
      <c r="P72" s="39">
        <v>0.95076388575934501</v>
      </c>
      <c r="Q72" s="34"/>
      <c r="R72" s="34"/>
      <c r="S72" s="34"/>
      <c r="T72" s="34"/>
      <c r="U72" s="34"/>
      <c r="V72" s="34"/>
      <c r="W72" s="34"/>
      <c r="X72" s="34"/>
      <c r="Y72" s="34">
        <v>27741.564620023499</v>
      </c>
      <c r="Z72" s="34"/>
      <c r="AA72" s="34"/>
      <c r="AB72" s="34"/>
      <c r="AC72" s="34"/>
      <c r="AD72" s="34"/>
      <c r="AE72" s="34"/>
      <c r="AF72" s="34"/>
      <c r="AG72" s="34"/>
      <c r="AH72" s="34"/>
      <c r="AI72" s="34">
        <v>1.02629660165134E-2</v>
      </c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 spans="1:46" x14ac:dyDescent="0.25">
      <c r="A73" s="35">
        <v>44441</v>
      </c>
      <c r="B73" s="34" t="s">
        <v>21</v>
      </c>
      <c r="C73" s="34">
        <v>9.7333333333333325</v>
      </c>
      <c r="D73" s="34">
        <v>77.333333333333329</v>
      </c>
      <c r="E73" s="34">
        <v>18.666666666666671</v>
      </c>
      <c r="F73" s="34">
        <v>26280</v>
      </c>
      <c r="G73" s="34">
        <v>22608.868725773398</v>
      </c>
      <c r="H73" s="34"/>
      <c r="I73" s="34"/>
      <c r="J73" s="34"/>
      <c r="K73" s="34"/>
      <c r="L73" s="34"/>
      <c r="M73" s="34"/>
      <c r="N73" s="34"/>
      <c r="O73" s="34"/>
      <c r="P73" s="39">
        <v>0.95075505375041502</v>
      </c>
      <c r="Q73" s="34"/>
      <c r="R73" s="34"/>
      <c r="S73" s="34"/>
      <c r="T73" s="34"/>
      <c r="U73" s="34"/>
      <c r="V73" s="34"/>
      <c r="W73" s="34"/>
      <c r="X73" s="34"/>
      <c r="Y73" s="34">
        <v>26198.879788935101</v>
      </c>
      <c r="Z73" s="34"/>
      <c r="AA73" s="34"/>
      <c r="AB73" s="34"/>
      <c r="AC73" s="34"/>
      <c r="AD73" s="34"/>
      <c r="AE73" s="34"/>
      <c r="AF73" s="34"/>
      <c r="AG73" s="34"/>
      <c r="AH73" s="34"/>
      <c r="AI73" s="34">
        <v>1.02456047723867E-2</v>
      </c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 spans="1:46" x14ac:dyDescent="0.25">
      <c r="A74" s="35">
        <v>44442</v>
      </c>
      <c r="B74" s="34" t="s">
        <v>21</v>
      </c>
      <c r="C74" s="34">
        <v>11.733333333333331</v>
      </c>
      <c r="D74" s="34">
        <v>71.666666666666671</v>
      </c>
      <c r="E74" s="34">
        <v>20.666666666666671</v>
      </c>
      <c r="F74" s="34">
        <v>25565</v>
      </c>
      <c r="G74" s="34">
        <v>23648.099171129899</v>
      </c>
      <c r="H74" s="34"/>
      <c r="I74" s="34"/>
      <c r="J74" s="34"/>
      <c r="K74" s="34"/>
      <c r="L74" s="34"/>
      <c r="M74" s="34"/>
      <c r="N74" s="34"/>
      <c r="O74" s="34"/>
      <c r="P74" s="39">
        <v>0.950746562000791</v>
      </c>
      <c r="Q74" s="34"/>
      <c r="R74" s="34"/>
      <c r="S74" s="34"/>
      <c r="T74" s="34"/>
      <c r="U74" s="34"/>
      <c r="V74" s="34"/>
      <c r="W74" s="34"/>
      <c r="X74" s="34"/>
      <c r="Y74" s="34">
        <v>20941.997577531201</v>
      </c>
      <c r="Z74" s="34"/>
      <c r="AA74" s="34"/>
      <c r="AB74" s="34"/>
      <c r="AC74" s="34"/>
      <c r="AD74" s="34"/>
      <c r="AE74" s="34"/>
      <c r="AF74" s="34"/>
      <c r="AG74" s="34"/>
      <c r="AH74" s="34"/>
      <c r="AI74" s="34">
        <v>1.02313495715939E-2</v>
      </c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 spans="1:46" x14ac:dyDescent="0.25">
      <c r="A75" s="35">
        <v>44443</v>
      </c>
      <c r="B75" s="34" t="s">
        <v>21</v>
      </c>
      <c r="C75" s="34">
        <v>8.2666666666666675</v>
      </c>
      <c r="D75" s="34">
        <v>81.600000000000009</v>
      </c>
      <c r="E75" s="34">
        <v>19.333333333333329</v>
      </c>
      <c r="F75" s="34">
        <v>21804</v>
      </c>
      <c r="G75" s="34">
        <v>24659.331451469901</v>
      </c>
      <c r="H75" s="34"/>
      <c r="I75" s="34"/>
      <c r="J75" s="34"/>
      <c r="K75" s="34"/>
      <c r="L75" s="34"/>
      <c r="M75" s="34"/>
      <c r="N75" s="34"/>
      <c r="O75" s="34"/>
      <c r="P75" s="39">
        <v>0.95073839863398801</v>
      </c>
      <c r="Q75" s="34"/>
      <c r="R75" s="34"/>
      <c r="S75" s="34"/>
      <c r="T75" s="34"/>
      <c r="U75" s="34"/>
      <c r="V75" s="34"/>
      <c r="W75" s="34"/>
      <c r="X75" s="34"/>
      <c r="Y75" s="34">
        <v>18399.569418975901</v>
      </c>
      <c r="Z75" s="34"/>
      <c r="AA75" s="34"/>
      <c r="AB75" s="34"/>
      <c r="AC75" s="34"/>
      <c r="AD75" s="34"/>
      <c r="AE75" s="34"/>
      <c r="AF75" s="34"/>
      <c r="AG75" s="34"/>
      <c r="AH75" s="34"/>
      <c r="AI75" s="34">
        <v>1.0219655399589699E-2</v>
      </c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 spans="1:46" x14ac:dyDescent="0.25">
      <c r="A76" s="35">
        <v>44444</v>
      </c>
      <c r="B76" s="34" t="s">
        <v>21</v>
      </c>
      <c r="C76" s="34">
        <v>6.1333333333333329</v>
      </c>
      <c r="D76" s="34">
        <v>74.333333333333329</v>
      </c>
      <c r="E76" s="34">
        <v>20.333333333333329</v>
      </c>
      <c r="F76" s="34">
        <v>12915</v>
      </c>
      <c r="G76" s="34">
        <v>22533.857325222099</v>
      </c>
      <c r="H76" s="34"/>
      <c r="I76" s="34"/>
      <c r="J76" s="34"/>
      <c r="K76" s="34"/>
      <c r="L76" s="34"/>
      <c r="M76" s="34"/>
      <c r="N76" s="34"/>
      <c r="O76" s="34"/>
      <c r="P76" s="39">
        <v>0.95073055208979396</v>
      </c>
      <c r="Q76" s="34"/>
      <c r="R76" s="34"/>
      <c r="S76" s="34"/>
      <c r="T76" s="34"/>
      <c r="U76" s="34"/>
      <c r="V76" s="34"/>
      <c r="W76" s="34"/>
      <c r="X76" s="34"/>
      <c r="Y76" s="34">
        <v>16130.720686425801</v>
      </c>
      <c r="Z76" s="34"/>
      <c r="AA76" s="34"/>
      <c r="AB76" s="34"/>
      <c r="AC76" s="34"/>
      <c r="AD76" s="34"/>
      <c r="AE76" s="34"/>
      <c r="AF76" s="34"/>
      <c r="AG76" s="34"/>
      <c r="AH76" s="34"/>
      <c r="AI76" s="34">
        <v>1.0210069333026499E-2</v>
      </c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 spans="1:46" x14ac:dyDescent="0.25">
      <c r="A77" s="35">
        <v>44445</v>
      </c>
      <c r="B77" s="34" t="s">
        <v>21</v>
      </c>
      <c r="C77" s="34">
        <v>4.7333333333333334</v>
      </c>
      <c r="D77" s="34">
        <v>79</v>
      </c>
      <c r="E77" s="34">
        <v>20.333333333333329</v>
      </c>
      <c r="F77" s="34">
        <v>9154</v>
      </c>
      <c r="G77" s="34">
        <v>21175.438075727401</v>
      </c>
      <c r="H77" s="34"/>
      <c r="I77" s="34"/>
      <c r="J77" s="34"/>
      <c r="K77" s="34"/>
      <c r="L77" s="34"/>
      <c r="M77" s="34"/>
      <c r="N77" s="34"/>
      <c r="O77" s="34"/>
      <c r="P77" s="39">
        <v>0.95072301112404001</v>
      </c>
      <c r="Q77" s="34"/>
      <c r="R77" s="34"/>
      <c r="S77" s="34"/>
      <c r="T77" s="34"/>
      <c r="U77" s="34"/>
      <c r="V77" s="34"/>
      <c r="W77" s="34"/>
      <c r="X77" s="34"/>
      <c r="Y77" s="34">
        <v>22674.5331155288</v>
      </c>
      <c r="Z77" s="34"/>
      <c r="AA77" s="34"/>
      <c r="AB77" s="34"/>
      <c r="AC77" s="34"/>
      <c r="AD77" s="34"/>
      <c r="AE77" s="34"/>
      <c r="AF77" s="34"/>
      <c r="AG77" s="34"/>
      <c r="AH77" s="34"/>
      <c r="AI77" s="34">
        <v>1.02022161660975E-2</v>
      </c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 spans="1:46" x14ac:dyDescent="0.25">
      <c r="A78" s="35">
        <v>44446</v>
      </c>
      <c r="B78" s="34" t="s">
        <v>21</v>
      </c>
      <c r="C78" s="34">
        <v>4.8000000000000007</v>
      </c>
      <c r="D78" s="34">
        <v>81</v>
      </c>
      <c r="E78" s="34">
        <v>19.666666666666671</v>
      </c>
      <c r="F78" s="34">
        <v>14304</v>
      </c>
      <c r="G78" s="34">
        <v>20241.6014566261</v>
      </c>
      <c r="H78" s="34"/>
      <c r="I78" s="34"/>
      <c r="J78" s="34"/>
      <c r="K78" s="34"/>
      <c r="L78" s="34"/>
      <c r="M78" s="34"/>
      <c r="N78" s="34"/>
      <c r="O78" s="34"/>
      <c r="P78" s="39">
        <v>0.95071576480752196</v>
      </c>
      <c r="Q78" s="34"/>
      <c r="R78" s="34"/>
      <c r="S78" s="34"/>
      <c r="T78" s="34"/>
      <c r="U78" s="34"/>
      <c r="V78" s="34"/>
      <c r="W78" s="34"/>
      <c r="X78" s="34"/>
      <c r="Y78" s="34">
        <v>24627.230529799399</v>
      </c>
      <c r="Z78" s="34"/>
      <c r="AA78" s="34"/>
      <c r="AB78" s="34"/>
      <c r="AC78" s="34"/>
      <c r="AD78" s="34"/>
      <c r="AE78" s="34"/>
      <c r="AF78" s="34"/>
      <c r="AG78" s="34"/>
      <c r="AH78" s="34"/>
      <c r="AI78" s="34">
        <v>1.0195785872230301E-2</v>
      </c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</row>
    <row r="79" spans="1:46" x14ac:dyDescent="0.25">
      <c r="A79" s="35">
        <v>44447</v>
      </c>
      <c r="B79" s="34" t="s">
        <v>21</v>
      </c>
      <c r="C79" s="34">
        <v>8.7000000000000011</v>
      </c>
      <c r="D79" s="34">
        <v>73.666666666666671</v>
      </c>
      <c r="E79" s="34">
        <v>21.63333333333334</v>
      </c>
      <c r="F79" s="34">
        <v>13771</v>
      </c>
      <c r="G79" s="34">
        <v>20157.643190860399</v>
      </c>
      <c r="H79" s="34"/>
      <c r="I79" s="34"/>
      <c r="J79" s="34"/>
      <c r="K79" s="34"/>
      <c r="L79" s="34"/>
      <c r="M79" s="34"/>
      <c r="N79" s="34"/>
      <c r="O79" s="34"/>
      <c r="P79" s="39">
        <v>0.950708802524177</v>
      </c>
      <c r="Q79" s="34"/>
      <c r="R79" s="34"/>
      <c r="S79" s="34"/>
      <c r="T79" s="34"/>
      <c r="U79" s="34"/>
      <c r="V79" s="34"/>
      <c r="W79" s="34"/>
      <c r="X79" s="34"/>
      <c r="Y79" s="34">
        <v>27352.6995756863</v>
      </c>
      <c r="Z79" s="34"/>
      <c r="AA79" s="34"/>
      <c r="AB79" s="34"/>
      <c r="AC79" s="34"/>
      <c r="AD79" s="34"/>
      <c r="AE79" s="34"/>
      <c r="AF79" s="34"/>
      <c r="AG79" s="34"/>
      <c r="AH79" s="34"/>
      <c r="AI79" s="34">
        <v>1.01905228163918E-2</v>
      </c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</row>
    <row r="80" spans="1:46" x14ac:dyDescent="0.25">
      <c r="A80" s="35">
        <v>44448</v>
      </c>
      <c r="B80" s="34" t="s">
        <v>21</v>
      </c>
      <c r="C80" s="34">
        <v>9.8666666666666671</v>
      </c>
      <c r="D80" s="34">
        <v>81.5</v>
      </c>
      <c r="E80" s="34">
        <v>21.666666666666671</v>
      </c>
      <c r="F80" s="34">
        <v>30891</v>
      </c>
      <c r="G80" s="34">
        <v>22295.062550124501</v>
      </c>
      <c r="H80" s="34"/>
      <c r="I80" s="34"/>
      <c r="J80" s="34"/>
      <c r="K80" s="34"/>
      <c r="L80" s="34"/>
      <c r="M80" s="34"/>
      <c r="N80" s="34"/>
      <c r="O80" s="34"/>
      <c r="P80" s="39">
        <v>0.95070211396856197</v>
      </c>
      <c r="Q80" s="34"/>
      <c r="R80" s="34"/>
      <c r="S80" s="34"/>
      <c r="T80" s="34"/>
      <c r="U80" s="34"/>
      <c r="V80" s="34"/>
      <c r="W80" s="34"/>
      <c r="X80" s="34"/>
      <c r="Y80" s="34">
        <v>26975.989491360298</v>
      </c>
      <c r="Z80" s="34"/>
      <c r="AA80" s="34"/>
      <c r="AB80" s="34"/>
      <c r="AC80" s="34"/>
      <c r="AD80" s="34"/>
      <c r="AE80" s="34"/>
      <c r="AF80" s="34"/>
      <c r="AG80" s="34"/>
      <c r="AH80" s="34"/>
      <c r="AI80" s="34">
        <v>1.01862165711776E-2</v>
      </c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</row>
    <row r="81" spans="1:46" x14ac:dyDescent="0.25">
      <c r="A81" s="35">
        <v>44449</v>
      </c>
      <c r="B81" s="34" t="s">
        <v>21</v>
      </c>
      <c r="C81" s="34">
        <v>11.7</v>
      </c>
      <c r="D81" s="34">
        <v>82</v>
      </c>
      <c r="E81" s="34">
        <v>21.666666666666671</v>
      </c>
      <c r="F81" s="34">
        <v>15951</v>
      </c>
      <c r="G81" s="34">
        <v>22862.928030411498</v>
      </c>
      <c r="H81" s="34"/>
      <c r="I81" s="34"/>
      <c r="J81" s="34"/>
      <c r="K81" s="34"/>
      <c r="L81" s="34"/>
      <c r="M81" s="34"/>
      <c r="N81" s="34"/>
      <c r="O81" s="34"/>
      <c r="P81" s="39">
        <v>0.95069568914272895</v>
      </c>
      <c r="Q81" s="34"/>
      <c r="R81" s="34"/>
      <c r="S81" s="34"/>
      <c r="T81" s="34"/>
      <c r="U81" s="34"/>
      <c r="V81" s="34"/>
      <c r="W81" s="34"/>
      <c r="X81" s="34"/>
      <c r="Y81" s="34">
        <v>17238.316302808202</v>
      </c>
      <c r="Z81" s="34"/>
      <c r="AA81" s="34"/>
      <c r="AB81" s="34"/>
      <c r="AC81" s="34"/>
      <c r="AD81" s="34"/>
      <c r="AE81" s="34"/>
      <c r="AF81" s="34"/>
      <c r="AG81" s="34"/>
      <c r="AH81" s="34"/>
      <c r="AI81" s="34">
        <v>1.0182694162316101E-2</v>
      </c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</row>
    <row r="82" spans="1:46" x14ac:dyDescent="0.25">
      <c r="A82" s="35">
        <v>44450</v>
      </c>
      <c r="B82" s="34" t="s">
        <v>21</v>
      </c>
      <c r="C82" s="34">
        <v>11.266666666666669</v>
      </c>
      <c r="D82" s="34">
        <v>73.666666666666671</v>
      </c>
      <c r="E82" s="34">
        <v>21.43333333333333</v>
      </c>
      <c r="F82" s="34">
        <v>14314</v>
      </c>
      <c r="G82" s="34">
        <v>23824.197044115699</v>
      </c>
      <c r="H82" s="34"/>
      <c r="I82" s="34"/>
      <c r="J82" s="34"/>
      <c r="K82" s="34"/>
      <c r="L82" s="34"/>
      <c r="M82" s="34"/>
      <c r="N82" s="34"/>
      <c r="O82" s="34"/>
      <c r="P82" s="39">
        <v>0.95068951835255799</v>
      </c>
      <c r="Q82" s="34"/>
      <c r="R82" s="34"/>
      <c r="S82" s="34"/>
      <c r="T82" s="34"/>
      <c r="U82" s="34"/>
      <c r="V82" s="34"/>
      <c r="W82" s="34"/>
      <c r="X82" s="34"/>
      <c r="Y82" s="34">
        <v>19222.7374807331</v>
      </c>
      <c r="Z82" s="34"/>
      <c r="AA82" s="34"/>
      <c r="AB82" s="34"/>
      <c r="AC82" s="34"/>
      <c r="AD82" s="34"/>
      <c r="AE82" s="34"/>
      <c r="AF82" s="34"/>
      <c r="AG82" s="34"/>
      <c r="AH82" s="34"/>
      <c r="AI82" s="34">
        <v>1.01798135633432E-2</v>
      </c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</row>
    <row r="83" spans="1:46" x14ac:dyDescent="0.25">
      <c r="A83" s="35">
        <v>44451</v>
      </c>
      <c r="B83" s="34" t="s">
        <v>21</v>
      </c>
      <c r="C83" s="34">
        <v>7.6333333333333329</v>
      </c>
      <c r="D83" s="34">
        <v>77.333333333333329</v>
      </c>
      <c r="E83" s="34">
        <v>21.333333333333329</v>
      </c>
      <c r="F83" s="34">
        <v>10615</v>
      </c>
      <c r="G83" s="34">
        <v>23478.931621021198</v>
      </c>
      <c r="H83" s="34"/>
      <c r="I83" s="34"/>
      <c r="J83" s="34"/>
      <c r="K83" s="34"/>
      <c r="L83" s="34"/>
      <c r="M83" s="34"/>
      <c r="N83" s="34"/>
      <c r="O83" s="34"/>
      <c r="P83" s="39">
        <v>0.95068359220360099</v>
      </c>
      <c r="Q83" s="34"/>
      <c r="R83" s="34"/>
      <c r="S83" s="34"/>
      <c r="T83" s="34"/>
      <c r="U83" s="34"/>
      <c r="V83" s="34"/>
      <c r="W83" s="34"/>
      <c r="X83" s="34"/>
      <c r="Y83" s="34">
        <v>14915.309930183599</v>
      </c>
      <c r="Z83" s="34"/>
      <c r="AA83" s="34"/>
      <c r="AB83" s="34"/>
      <c r="AC83" s="34"/>
      <c r="AD83" s="34"/>
      <c r="AE83" s="34"/>
      <c r="AF83" s="34"/>
      <c r="AG83" s="34"/>
      <c r="AH83" s="34"/>
      <c r="AI83" s="34">
        <v>1.01774582661441E-2</v>
      </c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</row>
    <row r="84" spans="1:46" x14ac:dyDescent="0.25">
      <c r="A84" s="35">
        <v>44452</v>
      </c>
      <c r="B84" s="34" t="s">
        <v>21</v>
      </c>
      <c r="C84" s="34">
        <v>12.06666666666667</v>
      </c>
      <c r="D84" s="34">
        <v>67.666666666666671</v>
      </c>
      <c r="E84" s="34">
        <v>24.06666666666667</v>
      </c>
      <c r="F84" s="34">
        <v>6645</v>
      </c>
      <c r="G84" s="34">
        <v>21278.656813335801</v>
      </c>
      <c r="H84" s="34"/>
      <c r="I84" s="34"/>
      <c r="J84" s="34"/>
      <c r="K84" s="34"/>
      <c r="L84" s="34"/>
      <c r="M84" s="34"/>
      <c r="N84" s="34"/>
      <c r="O84" s="34"/>
      <c r="P84" s="39">
        <v>0.950677901596509</v>
      </c>
      <c r="Q84" s="34"/>
      <c r="R84" s="34"/>
      <c r="S84" s="34"/>
      <c r="T84" s="34"/>
      <c r="U84" s="34"/>
      <c r="V84" s="34"/>
      <c r="W84" s="34"/>
      <c r="X84" s="34"/>
      <c r="Y84" s="34">
        <v>18368.038981711899</v>
      </c>
      <c r="Z84" s="34"/>
      <c r="AA84" s="34"/>
      <c r="AB84" s="34"/>
      <c r="AC84" s="34"/>
      <c r="AD84" s="34"/>
      <c r="AE84" s="34"/>
      <c r="AF84" s="34"/>
      <c r="AG84" s="34"/>
      <c r="AH84" s="34"/>
      <c r="AI84" s="34">
        <v>1.0175532767942501E-2</v>
      </c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</row>
    <row r="85" spans="1:46" x14ac:dyDescent="0.25">
      <c r="A85" s="35">
        <v>44453</v>
      </c>
      <c r="B85" s="34" t="s">
        <v>21</v>
      </c>
      <c r="C85" s="34">
        <v>9.7999999999999989</v>
      </c>
      <c r="D85" s="34">
        <v>59.666666666666657</v>
      </c>
      <c r="E85" s="34">
        <v>24.233333333333331</v>
      </c>
      <c r="F85" s="34">
        <v>13406</v>
      </c>
      <c r="G85" s="34">
        <v>23765.863612377299</v>
      </c>
      <c r="H85" s="34"/>
      <c r="I85" s="34"/>
      <c r="J85" s="34"/>
      <c r="K85" s="34"/>
      <c r="L85" s="34"/>
      <c r="M85" s="34"/>
      <c r="N85" s="34"/>
      <c r="O85" s="34"/>
      <c r="P85" s="39">
        <v>0.95067243772208898</v>
      </c>
      <c r="Q85" s="34"/>
      <c r="R85" s="34"/>
      <c r="S85" s="34"/>
      <c r="T85" s="34"/>
      <c r="U85" s="34"/>
      <c r="V85" s="34"/>
      <c r="W85" s="34"/>
      <c r="X85" s="34"/>
      <c r="Y85" s="34">
        <v>22243.177201252402</v>
      </c>
      <c r="Z85" s="34"/>
      <c r="AA85" s="34"/>
      <c r="AB85" s="34"/>
      <c r="AC85" s="34"/>
      <c r="AD85" s="34"/>
      <c r="AE85" s="34"/>
      <c r="AF85" s="34"/>
      <c r="AG85" s="34"/>
      <c r="AH85" s="34"/>
      <c r="AI85" s="34">
        <v>1.0173958832335E-2</v>
      </c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</row>
    <row r="86" spans="1:46" x14ac:dyDescent="0.25">
      <c r="A86" s="35">
        <v>44454</v>
      </c>
      <c r="B86" s="34" t="s">
        <v>21</v>
      </c>
      <c r="C86" s="34">
        <v>6.5</v>
      </c>
      <c r="D86" s="34">
        <v>80.666666666666671</v>
      </c>
      <c r="E86" s="34">
        <v>21</v>
      </c>
      <c r="F86" s="34">
        <v>14780</v>
      </c>
      <c r="G86" s="34">
        <v>22365.931580225799</v>
      </c>
      <c r="H86" s="34"/>
      <c r="I86" s="34"/>
      <c r="J86" s="34"/>
      <c r="K86" s="34"/>
      <c r="L86" s="34"/>
      <c r="M86" s="34"/>
      <c r="N86" s="34"/>
      <c r="O86" s="34"/>
      <c r="P86" s="39">
        <v>0.950667192056044</v>
      </c>
      <c r="Q86" s="34"/>
      <c r="R86" s="34"/>
      <c r="S86" s="34"/>
      <c r="T86" s="34"/>
      <c r="U86" s="34"/>
      <c r="V86" s="34"/>
      <c r="W86" s="34"/>
      <c r="X86" s="34"/>
      <c r="Y86" s="34">
        <v>11963.5336132129</v>
      </c>
      <c r="Z86" s="34"/>
      <c r="AA86" s="34"/>
      <c r="AB86" s="34"/>
      <c r="AC86" s="34"/>
      <c r="AD86" s="34"/>
      <c r="AE86" s="34"/>
      <c r="AF86" s="34"/>
      <c r="AG86" s="34"/>
      <c r="AH86" s="34"/>
      <c r="AI86" s="34">
        <v>1.0172672399774299E-2</v>
      </c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</row>
    <row r="87" spans="1:46" x14ac:dyDescent="0.25">
      <c r="A87" s="35">
        <v>44455</v>
      </c>
      <c r="B87" s="34" t="s">
        <v>21</v>
      </c>
      <c r="C87" s="34">
        <v>5.5</v>
      </c>
      <c r="D87" s="34">
        <v>88</v>
      </c>
      <c r="E87" s="34">
        <v>19.666666666666671</v>
      </c>
      <c r="F87" s="34">
        <v>34407</v>
      </c>
      <c r="G87" s="34">
        <v>20363.272449212</v>
      </c>
      <c r="H87" s="34"/>
      <c r="I87" s="34"/>
      <c r="J87" s="34"/>
      <c r="K87" s="34"/>
      <c r="L87" s="34"/>
      <c r="M87" s="34"/>
      <c r="N87" s="34"/>
      <c r="O87" s="34"/>
      <c r="P87" s="39">
        <v>0.95066215635344098</v>
      </c>
      <c r="Q87" s="34"/>
      <c r="R87" s="34"/>
      <c r="S87" s="34"/>
      <c r="T87" s="34"/>
      <c r="U87" s="34"/>
      <c r="V87" s="34"/>
      <c r="W87" s="34"/>
      <c r="X87" s="34"/>
      <c r="Y87" s="34">
        <v>21712.330267612098</v>
      </c>
      <c r="Z87" s="34"/>
      <c r="AA87" s="34"/>
      <c r="AB87" s="34"/>
      <c r="AC87" s="34"/>
      <c r="AD87" s="34"/>
      <c r="AE87" s="34"/>
      <c r="AF87" s="34"/>
      <c r="AG87" s="34"/>
      <c r="AH87" s="34"/>
      <c r="AI87" s="34">
        <v>1.0171621040127501E-2</v>
      </c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</row>
    <row r="88" spans="1:46" x14ac:dyDescent="0.25">
      <c r="A88" s="35">
        <v>44456</v>
      </c>
      <c r="B88" s="34" t="s">
        <v>21</v>
      </c>
      <c r="C88" s="34">
        <v>6.2666666666666666</v>
      </c>
      <c r="D88" s="34">
        <v>86</v>
      </c>
      <c r="E88" s="34">
        <v>19.333333333333329</v>
      </c>
      <c r="F88" s="34">
        <v>11202</v>
      </c>
      <c r="G88" s="34">
        <v>19700.163919274499</v>
      </c>
      <c r="H88" s="34"/>
      <c r="I88" s="34"/>
      <c r="J88" s="34"/>
      <c r="K88" s="34"/>
      <c r="L88" s="34"/>
      <c r="M88" s="34"/>
      <c r="N88" s="34"/>
      <c r="O88" s="34"/>
      <c r="P88" s="39">
        <v>0.950657322642951</v>
      </c>
      <c r="Q88" s="34"/>
      <c r="R88" s="34"/>
      <c r="S88" s="34"/>
      <c r="T88" s="34"/>
      <c r="U88" s="34"/>
      <c r="V88" s="34"/>
      <c r="W88" s="34"/>
      <c r="X88" s="34"/>
      <c r="Y88" s="34">
        <v>23350.3736531549</v>
      </c>
      <c r="Z88" s="34"/>
      <c r="AA88" s="34"/>
      <c r="AB88" s="34"/>
      <c r="AC88" s="34"/>
      <c r="AD88" s="34"/>
      <c r="AE88" s="34"/>
      <c r="AF88" s="34"/>
      <c r="AG88" s="34"/>
      <c r="AH88" s="34"/>
      <c r="AI88" s="34">
        <v>1.0170761855814199E-2</v>
      </c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</row>
    <row r="89" spans="1:46" x14ac:dyDescent="0.25">
      <c r="A89" s="35">
        <v>44457</v>
      </c>
      <c r="B89" s="34" t="s">
        <v>21</v>
      </c>
      <c r="C89" s="34">
        <v>6.666666666666667</v>
      </c>
      <c r="D89" s="34">
        <v>84.666666666666671</v>
      </c>
      <c r="E89" s="34">
        <v>20.43333333333333</v>
      </c>
      <c r="F89" s="34">
        <v>150106</v>
      </c>
      <c r="G89" s="34">
        <v>20070.700353597898</v>
      </c>
      <c r="H89" s="34"/>
      <c r="I89" s="34"/>
      <c r="J89" s="34"/>
      <c r="K89" s="34"/>
      <c r="L89" s="34"/>
      <c r="M89" s="34"/>
      <c r="N89" s="34"/>
      <c r="O89" s="34"/>
      <c r="P89" s="39">
        <v>0.95065268322089902</v>
      </c>
      <c r="Q89" s="34"/>
      <c r="R89" s="34"/>
      <c r="S89" s="34"/>
      <c r="T89" s="34"/>
      <c r="U89" s="34"/>
      <c r="V89" s="34"/>
      <c r="W89" s="34"/>
      <c r="X89" s="34"/>
      <c r="Y89" s="34">
        <v>25117.960677723098</v>
      </c>
      <c r="Z89" s="34"/>
      <c r="AA89" s="34"/>
      <c r="AB89" s="34"/>
      <c r="AC89" s="34"/>
      <c r="AD89" s="34"/>
      <c r="AE89" s="34"/>
      <c r="AF89" s="34"/>
      <c r="AG89" s="34"/>
      <c r="AH89" s="34"/>
      <c r="AI89" s="34">
        <v>1.01700597582356E-2</v>
      </c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</row>
    <row r="90" spans="1:46" x14ac:dyDescent="0.25">
      <c r="A90" s="35">
        <v>44458</v>
      </c>
      <c r="B90" s="34" t="s">
        <v>21</v>
      </c>
      <c r="C90" s="34">
        <v>6.8999999999999986</v>
      </c>
      <c r="D90" s="34">
        <v>79</v>
      </c>
      <c r="E90" s="34">
        <v>21</v>
      </c>
      <c r="F90" s="34">
        <v>9458</v>
      </c>
      <c r="G90" s="34">
        <v>20231.866120839801</v>
      </c>
      <c r="H90" s="34"/>
      <c r="I90" s="34"/>
      <c r="J90" s="34"/>
      <c r="K90" s="34"/>
      <c r="L90" s="34"/>
      <c r="M90" s="34"/>
      <c r="N90" s="34"/>
      <c r="O90" s="34"/>
      <c r="P90" s="39">
        <v>0.95064823064516701</v>
      </c>
      <c r="Q90" s="34"/>
      <c r="R90" s="34"/>
      <c r="S90" s="34"/>
      <c r="T90" s="34"/>
      <c r="U90" s="34"/>
      <c r="V90" s="34"/>
      <c r="W90" s="34"/>
      <c r="X90" s="34"/>
      <c r="Y90" s="34">
        <v>23110.781665722701</v>
      </c>
      <c r="Z90" s="34"/>
      <c r="AA90" s="34"/>
      <c r="AB90" s="34"/>
      <c r="AC90" s="34"/>
      <c r="AD90" s="34"/>
      <c r="AE90" s="34"/>
      <c r="AF90" s="34"/>
      <c r="AG90" s="34"/>
      <c r="AH90" s="34"/>
      <c r="AI90" s="34">
        <v>1.0169486052645799E-2</v>
      </c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</row>
    <row r="91" spans="1:46" x14ac:dyDescent="0.25">
      <c r="A91" s="35">
        <v>44459</v>
      </c>
      <c r="B91" s="34" t="s">
        <v>21</v>
      </c>
      <c r="C91" s="34">
        <v>8.8666666666666671</v>
      </c>
      <c r="D91" s="34">
        <v>73.333333333333329</v>
      </c>
      <c r="E91" s="34">
        <v>22.966666666666669</v>
      </c>
      <c r="F91" s="34">
        <v>7884</v>
      </c>
      <c r="G91" s="34">
        <v>20299.6999971804</v>
      </c>
      <c r="H91" s="34"/>
      <c r="I91" s="34"/>
      <c r="J91" s="34"/>
      <c r="K91" s="34"/>
      <c r="L91" s="34"/>
      <c r="M91" s="34"/>
      <c r="N91" s="34"/>
      <c r="O91" s="34"/>
      <c r="P91" s="39">
        <v>0.95064395772897103</v>
      </c>
      <c r="Q91" s="34"/>
      <c r="R91" s="34"/>
      <c r="S91" s="34"/>
      <c r="T91" s="34"/>
      <c r="U91" s="34"/>
      <c r="V91" s="34"/>
      <c r="W91" s="34"/>
      <c r="X91" s="34"/>
      <c r="Y91" s="34">
        <v>22573.424490702699</v>
      </c>
      <c r="Z91" s="34"/>
      <c r="AA91" s="34"/>
      <c r="AB91" s="34"/>
      <c r="AC91" s="34"/>
      <c r="AD91" s="34"/>
      <c r="AE91" s="34"/>
      <c r="AF91" s="34"/>
      <c r="AG91" s="34"/>
      <c r="AH91" s="34"/>
      <c r="AI91" s="34">
        <v>1.0169017277336601E-2</v>
      </c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</row>
    <row r="92" spans="1:46" x14ac:dyDescent="0.25">
      <c r="A92" s="35">
        <v>44460</v>
      </c>
      <c r="B92" s="34" t="s">
        <v>21</v>
      </c>
      <c r="C92" s="34">
        <v>10.56666666666667</v>
      </c>
      <c r="D92" s="34">
        <v>73.5</v>
      </c>
      <c r="E92" s="34">
        <v>22</v>
      </c>
      <c r="F92" s="34">
        <v>-573</v>
      </c>
      <c r="G92" s="34">
        <v>21386.539616435999</v>
      </c>
      <c r="H92" s="34"/>
      <c r="I92" s="34"/>
      <c r="J92" s="34"/>
      <c r="K92" s="34"/>
      <c r="L92" s="34"/>
      <c r="M92" s="34"/>
      <c r="N92" s="34"/>
      <c r="O92" s="34"/>
      <c r="P92" s="39">
        <v>0.95063985753455504</v>
      </c>
      <c r="Q92" s="34"/>
      <c r="R92" s="34"/>
      <c r="S92" s="34"/>
      <c r="T92" s="34"/>
      <c r="U92" s="34"/>
      <c r="V92" s="34"/>
      <c r="W92" s="34"/>
      <c r="X92" s="34"/>
      <c r="Y92" s="34">
        <v>22163.560538596401</v>
      </c>
      <c r="Z92" s="34"/>
      <c r="AA92" s="34"/>
      <c r="AB92" s="34"/>
      <c r="AC92" s="34"/>
      <c r="AD92" s="34"/>
      <c r="AE92" s="34"/>
      <c r="AF92" s="34"/>
      <c r="AG92" s="34"/>
      <c r="AH92" s="34"/>
      <c r="AI92" s="34">
        <v>1.01686342521464E-2</v>
      </c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</row>
    <row r="93" spans="1:46" x14ac:dyDescent="0.25">
      <c r="A93" s="35">
        <v>44461</v>
      </c>
      <c r="B93" s="34" t="s">
        <v>21</v>
      </c>
      <c r="C93" s="34">
        <v>4.0666666666666673</v>
      </c>
      <c r="D93" s="34">
        <v>76.766666666666666</v>
      </c>
      <c r="E93" s="34">
        <v>16.366666666666671</v>
      </c>
      <c r="F93" s="34">
        <v>36473</v>
      </c>
      <c r="G93" s="34">
        <v>22323.864724133498</v>
      </c>
      <c r="H93" s="34"/>
      <c r="I93" s="34"/>
      <c r="J93" s="34"/>
      <c r="K93" s="34"/>
      <c r="L93" s="34"/>
      <c r="M93" s="34"/>
      <c r="N93" s="34"/>
      <c r="O93" s="34"/>
      <c r="P93" s="39">
        <v>0.95063592336681801</v>
      </c>
      <c r="Q93" s="34"/>
      <c r="R93" s="34"/>
      <c r="S93" s="34"/>
      <c r="T93" s="34"/>
      <c r="U93" s="34"/>
      <c r="V93" s="34"/>
      <c r="W93" s="34"/>
      <c r="X93" s="34"/>
      <c r="Y93" s="34">
        <v>18220.773383431599</v>
      </c>
      <c r="Z93" s="34"/>
      <c r="AA93" s="34"/>
      <c r="AB93" s="34"/>
      <c r="AC93" s="34"/>
      <c r="AD93" s="34"/>
      <c r="AE93" s="34"/>
      <c r="AF93" s="34"/>
      <c r="AG93" s="34"/>
      <c r="AH93" s="34"/>
      <c r="AI93" s="34">
        <v>1.0168321299023E-2</v>
      </c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</row>
    <row r="94" spans="1:46" x14ac:dyDescent="0.25">
      <c r="A94" s="35">
        <v>44462</v>
      </c>
      <c r="B94" s="34" t="s">
        <v>21</v>
      </c>
      <c r="C94" s="34">
        <v>5</v>
      </c>
      <c r="D94" s="34">
        <v>69</v>
      </c>
      <c r="E94" s="34">
        <v>16</v>
      </c>
      <c r="F94" s="34">
        <v>24611</v>
      </c>
      <c r="G94" s="34">
        <v>18454.2201987015</v>
      </c>
      <c r="H94" s="34"/>
      <c r="I94" s="34"/>
      <c r="J94" s="34"/>
      <c r="K94" s="34"/>
      <c r="L94" s="34"/>
      <c r="M94" s="34"/>
      <c r="N94" s="34"/>
      <c r="O94" s="34"/>
      <c r="P94" s="39">
        <v>0.95063214876691204</v>
      </c>
      <c r="Q94" s="34"/>
      <c r="R94" s="34"/>
      <c r="S94" s="34"/>
      <c r="T94" s="34"/>
      <c r="U94" s="34"/>
      <c r="V94" s="34"/>
      <c r="W94" s="34"/>
      <c r="X94" s="34"/>
      <c r="Y94" s="34">
        <v>16987.582220947199</v>
      </c>
      <c r="Z94" s="34"/>
      <c r="AA94" s="34"/>
      <c r="AB94" s="34"/>
      <c r="AC94" s="34"/>
      <c r="AD94" s="34"/>
      <c r="AE94" s="34"/>
      <c r="AF94" s="34"/>
      <c r="AG94" s="34"/>
      <c r="AH94" s="34"/>
      <c r="AI94" s="34">
        <v>1.0168065603844799E-2</v>
      </c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</row>
    <row r="95" spans="1:46" x14ac:dyDescent="0.25">
      <c r="A95" s="35">
        <v>44463</v>
      </c>
      <c r="B95" s="34" t="s">
        <v>21</v>
      </c>
      <c r="C95" s="34">
        <v>7.3666666666666671</v>
      </c>
      <c r="D95" s="34">
        <v>78</v>
      </c>
      <c r="E95" s="34">
        <v>17.333333333333329</v>
      </c>
      <c r="F95" s="34">
        <v>19438</v>
      </c>
      <c r="G95" s="34">
        <v>18943.643754659101</v>
      </c>
      <c r="H95" s="34"/>
      <c r="I95" s="34"/>
      <c r="J95" s="34"/>
      <c r="K95" s="34"/>
      <c r="L95" s="34"/>
      <c r="M95" s="34"/>
      <c r="N95" s="34"/>
      <c r="O95" s="34"/>
      <c r="P95" s="39">
        <v>0.95062852750582405</v>
      </c>
      <c r="Q95" s="34"/>
      <c r="R95" s="34"/>
      <c r="S95" s="34"/>
      <c r="T95" s="34"/>
      <c r="U95" s="34"/>
      <c r="V95" s="34"/>
      <c r="W95" s="34"/>
      <c r="X95" s="34"/>
      <c r="Y95" s="34">
        <v>27799.834235724</v>
      </c>
      <c r="Z95" s="34"/>
      <c r="AA95" s="34"/>
      <c r="AB95" s="34"/>
      <c r="AC95" s="34"/>
      <c r="AD95" s="34"/>
      <c r="AE95" s="34"/>
      <c r="AF95" s="34"/>
      <c r="AG95" s="34"/>
      <c r="AH95" s="34"/>
      <c r="AI95" s="34">
        <v>1.0167856694111899E-2</v>
      </c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</row>
    <row r="96" spans="1:46" x14ac:dyDescent="0.25">
      <c r="A96" s="35">
        <v>44464</v>
      </c>
      <c r="B96" s="34" t="s">
        <v>21</v>
      </c>
      <c r="C96" s="34">
        <v>7.0333333333333341</v>
      </c>
      <c r="D96" s="34">
        <v>81</v>
      </c>
      <c r="E96" s="34">
        <v>18.666666666666671</v>
      </c>
      <c r="F96" s="34">
        <v>15688</v>
      </c>
      <c r="G96" s="34">
        <v>20280.415706706099</v>
      </c>
      <c r="H96" s="34"/>
      <c r="I96" s="34"/>
      <c r="J96" s="34"/>
      <c r="K96" s="34"/>
      <c r="L96" s="34"/>
      <c r="M96" s="34"/>
      <c r="N96" s="34"/>
      <c r="O96" s="34"/>
      <c r="P96" s="39">
        <v>0.95062505357795701</v>
      </c>
      <c r="Q96" s="34"/>
      <c r="R96" s="34"/>
      <c r="S96" s="34"/>
      <c r="T96" s="34"/>
      <c r="U96" s="34"/>
      <c r="V96" s="34"/>
      <c r="W96" s="34"/>
      <c r="X96" s="34"/>
      <c r="Y96" s="34">
        <v>25638.360811999199</v>
      </c>
      <c r="Z96" s="34"/>
      <c r="AA96" s="34"/>
      <c r="AB96" s="34"/>
      <c r="AC96" s="34"/>
      <c r="AD96" s="34"/>
      <c r="AE96" s="34"/>
      <c r="AF96" s="34"/>
      <c r="AG96" s="34"/>
      <c r="AH96" s="34"/>
      <c r="AI96" s="34">
        <v>1.01676860116108E-2</v>
      </c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</row>
    <row r="97" spans="1:46" x14ac:dyDescent="0.25">
      <c r="A97" s="35">
        <v>44465</v>
      </c>
      <c r="B97" s="34" t="s">
        <v>21</v>
      </c>
      <c r="C97" s="34">
        <v>6.2333333333333334</v>
      </c>
      <c r="D97" s="34">
        <v>69.86666666666666</v>
      </c>
      <c r="E97" s="34">
        <v>20.533333333333331</v>
      </c>
      <c r="F97" s="34">
        <v>8668</v>
      </c>
      <c r="G97" s="34">
        <v>20034.642592702501</v>
      </c>
      <c r="H97" s="34"/>
      <c r="I97" s="34"/>
      <c r="J97" s="34"/>
      <c r="K97" s="34"/>
      <c r="L97" s="34"/>
      <c r="M97" s="34"/>
      <c r="N97" s="34"/>
      <c r="O97" s="34"/>
      <c r="P97" s="39">
        <v>0.95062172119475197</v>
      </c>
      <c r="Q97" s="34"/>
      <c r="R97" s="34"/>
      <c r="S97" s="34"/>
      <c r="T97" s="34"/>
      <c r="U97" s="34"/>
      <c r="V97" s="34"/>
      <c r="W97" s="34"/>
      <c r="X97" s="34"/>
      <c r="Y97" s="34">
        <v>20158.744514351602</v>
      </c>
      <c r="Z97" s="34"/>
      <c r="AA97" s="34"/>
      <c r="AB97" s="34"/>
      <c r="AC97" s="34"/>
      <c r="AD97" s="34"/>
      <c r="AE97" s="34"/>
      <c r="AF97" s="34"/>
      <c r="AG97" s="34"/>
      <c r="AH97" s="34"/>
      <c r="AI97" s="34">
        <v>1.01675465628773E-2</v>
      </c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</row>
    <row r="98" spans="1:46" x14ac:dyDescent="0.25">
      <c r="A98" s="35">
        <v>44466</v>
      </c>
      <c r="B98" s="34" t="s">
        <v>21</v>
      </c>
      <c r="C98" s="34">
        <v>11.8</v>
      </c>
      <c r="D98" s="34">
        <v>68.666666666666671</v>
      </c>
      <c r="E98" s="34">
        <v>21.56666666666667</v>
      </c>
      <c r="F98" s="34">
        <v>14423</v>
      </c>
      <c r="G98" s="34">
        <v>19515.956994018201</v>
      </c>
      <c r="H98" s="34"/>
      <c r="I98" s="34"/>
      <c r="J98" s="34"/>
      <c r="K98" s="34"/>
      <c r="L98" s="34"/>
      <c r="M98" s="34"/>
      <c r="N98" s="34"/>
      <c r="O98" s="34"/>
      <c r="P98" s="39">
        <v>0.95061852477833497</v>
      </c>
      <c r="Q98" s="34"/>
      <c r="R98" s="34"/>
      <c r="S98" s="34"/>
      <c r="T98" s="34"/>
      <c r="U98" s="34"/>
      <c r="V98" s="34"/>
      <c r="W98" s="34"/>
      <c r="X98" s="34"/>
      <c r="Y98" s="34">
        <v>22268.801510801699</v>
      </c>
      <c r="Z98" s="34"/>
      <c r="AA98" s="34"/>
      <c r="AB98" s="34"/>
      <c r="AC98" s="34"/>
      <c r="AD98" s="34"/>
      <c r="AE98" s="34"/>
      <c r="AF98" s="34"/>
      <c r="AG98" s="34"/>
      <c r="AH98" s="34"/>
      <c r="AI98" s="34">
        <v>1.01674326333562E-2</v>
      </c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</row>
    <row r="99" spans="1:46" x14ac:dyDescent="0.25">
      <c r="A99" s="35">
        <v>44467</v>
      </c>
      <c r="B99" s="34" t="s">
        <v>21</v>
      </c>
      <c r="C99" s="34">
        <v>12.233333333333331</v>
      </c>
      <c r="D99" s="34">
        <v>59</v>
      </c>
      <c r="E99" s="34">
        <v>22.43333333333333</v>
      </c>
      <c r="F99" s="34">
        <v>15395</v>
      </c>
      <c r="G99" s="34">
        <v>22753.7327795167</v>
      </c>
      <c r="H99" s="34"/>
      <c r="I99" s="34"/>
      <c r="J99" s="34"/>
      <c r="K99" s="34"/>
      <c r="L99" s="34"/>
      <c r="M99" s="34"/>
      <c r="N99" s="34"/>
      <c r="O99" s="34"/>
      <c r="P99" s="39">
        <v>0.95061545895523103</v>
      </c>
      <c r="Q99" s="34"/>
      <c r="R99" s="34"/>
      <c r="S99" s="34"/>
      <c r="T99" s="34"/>
      <c r="U99" s="34"/>
      <c r="V99" s="34"/>
      <c r="W99" s="34"/>
      <c r="X99" s="34"/>
      <c r="Y99" s="34">
        <v>23347.367071650999</v>
      </c>
      <c r="Z99" s="34"/>
      <c r="AA99" s="34"/>
      <c r="AB99" s="34"/>
      <c r="AC99" s="34"/>
      <c r="AD99" s="34"/>
      <c r="AE99" s="34"/>
      <c r="AF99" s="34"/>
      <c r="AG99" s="34"/>
      <c r="AH99" s="34"/>
      <c r="AI99" s="34">
        <v>1.0167339553693699E-2</v>
      </c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</row>
    <row r="100" spans="1:46" x14ac:dyDescent="0.25">
      <c r="A100" s="35">
        <v>44468</v>
      </c>
      <c r="B100" s="34" t="s">
        <v>21</v>
      </c>
      <c r="C100" s="34">
        <v>6.4333333333333336</v>
      </c>
      <c r="D100" s="34">
        <v>74.666666666666671</v>
      </c>
      <c r="E100" s="34">
        <v>20.6</v>
      </c>
      <c r="F100" s="34">
        <v>17756</v>
      </c>
      <c r="G100" s="34">
        <v>22973.3114101008</v>
      </c>
      <c r="H100" s="34"/>
      <c r="I100" s="34"/>
      <c r="J100" s="34"/>
      <c r="K100" s="34"/>
      <c r="L100" s="34"/>
      <c r="M100" s="34"/>
      <c r="N100" s="34"/>
      <c r="O100" s="34"/>
      <c r="P100" s="39">
        <v>0.95061251855014395</v>
      </c>
      <c r="Q100" s="34"/>
      <c r="R100" s="34"/>
      <c r="S100" s="34"/>
      <c r="T100" s="34"/>
      <c r="U100" s="34"/>
      <c r="V100" s="34"/>
      <c r="W100" s="34"/>
      <c r="X100" s="34"/>
      <c r="Y100" s="34">
        <v>11196.0661240114</v>
      </c>
      <c r="Z100" s="34"/>
      <c r="AA100" s="34"/>
      <c r="AB100" s="34"/>
      <c r="AC100" s="34"/>
      <c r="AD100" s="34"/>
      <c r="AE100" s="34"/>
      <c r="AF100" s="34"/>
      <c r="AG100" s="34"/>
      <c r="AH100" s="34"/>
      <c r="AI100" s="34">
        <v>1.0167263508680699E-2</v>
      </c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</row>
    <row r="101" spans="1:46" x14ac:dyDescent="0.25">
      <c r="A101" s="35">
        <v>44469</v>
      </c>
      <c r="B101" s="34" t="s">
        <v>21</v>
      </c>
      <c r="C101" s="34">
        <v>5.0666666666666664</v>
      </c>
      <c r="D101" s="34">
        <v>80.666666666666671</v>
      </c>
      <c r="E101" s="34">
        <v>19.666666666666671</v>
      </c>
      <c r="F101" s="34">
        <v>27527</v>
      </c>
      <c r="G101" s="34">
        <v>19511.1560453573</v>
      </c>
      <c r="H101" s="34"/>
      <c r="I101" s="34"/>
      <c r="J101" s="34"/>
      <c r="K101" s="34"/>
      <c r="L101" s="34"/>
      <c r="M101" s="34"/>
      <c r="N101" s="34"/>
      <c r="O101" s="34"/>
      <c r="P101" s="39">
        <v>0</v>
      </c>
      <c r="Q101" s="34"/>
      <c r="R101" s="34"/>
      <c r="S101" s="34"/>
      <c r="T101" s="34"/>
      <c r="U101" s="34"/>
      <c r="V101" s="34"/>
      <c r="W101" s="34"/>
      <c r="X101" s="34"/>
      <c r="Y101" s="34">
        <v>19062.957563352498</v>
      </c>
      <c r="Z101" s="34"/>
      <c r="AA101" s="34"/>
      <c r="AB101" s="34"/>
      <c r="AC101" s="34"/>
      <c r="AD101" s="34"/>
      <c r="AE101" s="34"/>
      <c r="AF101" s="34"/>
      <c r="AG101" s="34"/>
      <c r="AH101" s="34"/>
      <c r="AI101" s="34">
        <v>0</v>
      </c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</row>
  </sheetData>
  <mergeCells count="4">
    <mergeCell ref="AL1:AP1"/>
    <mergeCell ref="I1:N1"/>
    <mergeCell ref="S1:W1"/>
    <mergeCell ref="AA1:AF1"/>
  </mergeCells>
  <phoneticPr fontId="27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workbookViewId="0">
      <selection activeCell="G102" sqref="G102:G162"/>
    </sheetView>
  </sheetViews>
  <sheetFormatPr defaultRowHeight="14.4" x14ac:dyDescent="0.25"/>
  <cols>
    <col min="1" max="1" width="11.44140625" customWidth="1"/>
    <col min="8" max="8" width="9.5546875" bestFit="1" customWidth="1"/>
  </cols>
  <sheetData>
    <row r="1" spans="1:10" x14ac:dyDescent="0.25">
      <c r="A1" s="2" t="s">
        <v>1</v>
      </c>
      <c r="B1" s="12" t="s">
        <v>2</v>
      </c>
      <c r="C1" s="9" t="s">
        <v>3</v>
      </c>
      <c r="D1" s="9" t="s">
        <v>0</v>
      </c>
      <c r="E1" s="9" t="s">
        <v>4</v>
      </c>
      <c r="F1" s="9" t="s">
        <v>5</v>
      </c>
      <c r="G1" s="9" t="s">
        <v>23</v>
      </c>
      <c r="I1" s="45" t="s">
        <v>24</v>
      </c>
      <c r="J1" s="45"/>
    </row>
    <row r="2" spans="1:10" x14ac:dyDescent="0.25">
      <c r="A2" s="14">
        <v>44370</v>
      </c>
      <c r="B2" s="13" t="s">
        <v>21</v>
      </c>
      <c r="C2" s="13">
        <v>6.833333333333333</v>
      </c>
      <c r="D2" s="13">
        <v>82.333333333333329</v>
      </c>
      <c r="E2" s="13">
        <v>16.666666666666671</v>
      </c>
      <c r="F2" s="13">
        <v>115228</v>
      </c>
      <c r="G2" s="13">
        <v>116026.88830000001</v>
      </c>
      <c r="I2" s="13">
        <v>8</v>
      </c>
      <c r="J2" s="13">
        <v>0.433009231147931</v>
      </c>
    </row>
    <row r="3" spans="1:10" x14ac:dyDescent="0.25">
      <c r="A3" s="14">
        <v>44371</v>
      </c>
      <c r="B3" s="13" t="s">
        <v>21</v>
      </c>
      <c r="C3" s="13">
        <v>10.233333333333331</v>
      </c>
      <c r="D3" s="13">
        <v>79.600000000000009</v>
      </c>
      <c r="E3" s="13">
        <v>17.399999999999999</v>
      </c>
      <c r="F3" s="13">
        <v>73602</v>
      </c>
      <c r="G3" s="13">
        <v>49190.438248211998</v>
      </c>
      <c r="I3" s="13">
        <v>1</v>
      </c>
      <c r="J3" s="13">
        <v>0.43196905778850903</v>
      </c>
    </row>
    <row r="4" spans="1:10" x14ac:dyDescent="0.25">
      <c r="A4" s="14">
        <v>44372</v>
      </c>
      <c r="B4" s="13" t="s">
        <v>21</v>
      </c>
      <c r="C4" s="13">
        <v>15.56666666666667</v>
      </c>
      <c r="D4" s="13">
        <v>76.600000000000009</v>
      </c>
      <c r="E4" s="13">
        <v>17.2</v>
      </c>
      <c r="F4" s="13">
        <v>79277</v>
      </c>
      <c r="G4" s="13">
        <v>50027.363465479197</v>
      </c>
      <c r="I4" s="13">
        <v>2</v>
      </c>
      <c r="J4" s="13">
        <v>0.430843463686298</v>
      </c>
    </row>
    <row r="5" spans="1:10" x14ac:dyDescent="0.25">
      <c r="A5" s="14">
        <v>44373</v>
      </c>
      <c r="B5" s="13" t="s">
        <v>21</v>
      </c>
      <c r="C5" s="13">
        <v>12.766666666666669</v>
      </c>
      <c r="D5" s="13">
        <v>77</v>
      </c>
      <c r="E5" s="13">
        <v>19.666666666666671</v>
      </c>
      <c r="F5" s="13">
        <v>64134</v>
      </c>
      <c r="G5" s="13">
        <v>51504.251020901102</v>
      </c>
      <c r="I5" s="13">
        <v>4</v>
      </c>
      <c r="J5" s="13">
        <v>0.42956043351163498</v>
      </c>
    </row>
    <row r="6" spans="1:10" x14ac:dyDescent="0.25">
      <c r="A6" s="14">
        <v>44374</v>
      </c>
      <c r="B6" s="13" t="s">
        <v>21</v>
      </c>
      <c r="C6" s="13">
        <v>8.4333333333333336</v>
      </c>
      <c r="D6" s="13">
        <v>71.333333333333329</v>
      </c>
      <c r="E6" s="13">
        <v>19</v>
      </c>
      <c r="F6" s="13">
        <v>33704</v>
      </c>
      <c r="G6" s="13">
        <v>50305.1576769651</v>
      </c>
      <c r="I6" s="13">
        <v>3</v>
      </c>
      <c r="J6" s="13">
        <v>0.42841894345845699</v>
      </c>
    </row>
    <row r="7" spans="1:10" x14ac:dyDescent="0.25">
      <c r="A7" s="14">
        <v>44375</v>
      </c>
      <c r="B7" s="13" t="s">
        <v>21</v>
      </c>
      <c r="C7" s="13">
        <v>11.06666666666667</v>
      </c>
      <c r="D7" s="13">
        <v>79.86666666666666</v>
      </c>
      <c r="E7" s="13">
        <v>17.666666666666671</v>
      </c>
      <c r="F7" s="13">
        <v>27804</v>
      </c>
      <c r="G7" s="13">
        <v>48583.9793048707</v>
      </c>
      <c r="I7" s="13">
        <v>5</v>
      </c>
      <c r="J7" s="13">
        <v>0.42702768661089702</v>
      </c>
    </row>
    <row r="8" spans="1:10" x14ac:dyDescent="0.25">
      <c r="A8" s="14">
        <v>44376</v>
      </c>
      <c r="B8" s="13" t="s">
        <v>21</v>
      </c>
      <c r="C8" s="13">
        <v>8.4666666666666668</v>
      </c>
      <c r="D8" s="13">
        <v>83.333333333333329</v>
      </c>
      <c r="E8" s="13">
        <v>15.33333333333333</v>
      </c>
      <c r="F8" s="13">
        <v>64903</v>
      </c>
      <c r="G8" s="13">
        <v>49158.051034883698</v>
      </c>
      <c r="I8" s="13">
        <v>6</v>
      </c>
      <c r="J8" s="13">
        <v>0.42341534228342498</v>
      </c>
    </row>
    <row r="9" spans="1:10" x14ac:dyDescent="0.25">
      <c r="A9" s="14">
        <v>44377</v>
      </c>
      <c r="B9" s="13" t="s">
        <v>21</v>
      </c>
      <c r="C9" s="13">
        <v>8.7000000000000011</v>
      </c>
      <c r="D9" s="13">
        <v>72.333333333333329</v>
      </c>
      <c r="E9" s="13">
        <v>11.93333333333333</v>
      </c>
      <c r="F9" s="13">
        <v>43836</v>
      </c>
      <c r="G9" s="13">
        <v>47990.827072812499</v>
      </c>
      <c r="I9" s="13">
        <v>7</v>
      </c>
      <c r="J9" s="13">
        <v>0.41986194425816997</v>
      </c>
    </row>
    <row r="10" spans="1:10" x14ac:dyDescent="0.25">
      <c r="A10" s="14">
        <v>44378</v>
      </c>
      <c r="B10" s="13" t="s">
        <v>21</v>
      </c>
      <c r="C10" s="13">
        <v>9.0666666666666664</v>
      </c>
      <c r="D10" s="13">
        <v>77.666666666666671</v>
      </c>
      <c r="E10" s="13">
        <v>14.33333333333333</v>
      </c>
      <c r="F10" s="13">
        <v>65163</v>
      </c>
      <c r="G10" s="13">
        <v>47756.790828923797</v>
      </c>
      <c r="I10" s="13">
        <v>9</v>
      </c>
      <c r="J10" s="13">
        <v>0.417994544623015</v>
      </c>
    </row>
    <row r="11" spans="1:10" x14ac:dyDescent="0.25">
      <c r="A11" s="14">
        <v>44379</v>
      </c>
      <c r="B11" s="13" t="s">
        <v>21</v>
      </c>
      <c r="C11" s="13">
        <v>14.266666666666669</v>
      </c>
      <c r="D11" s="13">
        <v>80.333333333333329</v>
      </c>
      <c r="E11" s="13">
        <v>15</v>
      </c>
      <c r="F11" s="13">
        <v>65165</v>
      </c>
      <c r="G11" s="13">
        <v>47562.416295259798</v>
      </c>
      <c r="I11" s="13">
        <v>10</v>
      </c>
      <c r="J11" s="13">
        <v>0.40564418248498901</v>
      </c>
    </row>
    <row r="12" spans="1:10" x14ac:dyDescent="0.25">
      <c r="A12" s="14">
        <v>44380</v>
      </c>
      <c r="B12" s="13" t="s">
        <v>21</v>
      </c>
      <c r="C12" s="13">
        <v>12.03333333333333</v>
      </c>
      <c r="D12" s="13">
        <v>78.666666666666671</v>
      </c>
      <c r="E12" s="13">
        <v>16.466666666666669</v>
      </c>
      <c r="F12" s="13">
        <v>54556</v>
      </c>
      <c r="G12" s="13">
        <v>48986.5134486436</v>
      </c>
      <c r="I12" s="13">
        <v>11</v>
      </c>
      <c r="J12" s="13">
        <v>-11.4310540591107</v>
      </c>
    </row>
    <row r="13" spans="1:10" x14ac:dyDescent="0.25">
      <c r="A13" s="14">
        <v>44381</v>
      </c>
      <c r="B13" s="13" t="s">
        <v>21</v>
      </c>
      <c r="C13" s="13">
        <v>4.8</v>
      </c>
      <c r="D13" s="13">
        <v>83.100000000000009</v>
      </c>
      <c r="E13" s="13">
        <v>16.333333333333329</v>
      </c>
      <c r="F13" s="13">
        <v>27783</v>
      </c>
      <c r="G13" s="13">
        <v>47916.6550493225</v>
      </c>
      <c r="I13" s="13">
        <v>12</v>
      </c>
      <c r="J13" s="13">
        <v>-11.4793263874564</v>
      </c>
    </row>
    <row r="14" spans="1:10" x14ac:dyDescent="0.25">
      <c r="A14" s="14">
        <v>44382</v>
      </c>
      <c r="B14" s="13" t="s">
        <v>21</v>
      </c>
      <c r="C14" s="13">
        <v>7.5</v>
      </c>
      <c r="D14" s="13">
        <v>78.333333333333329</v>
      </c>
      <c r="E14" s="13">
        <v>17</v>
      </c>
      <c r="F14" s="13">
        <v>22703</v>
      </c>
      <c r="G14" s="13">
        <v>45146.952745269402</v>
      </c>
      <c r="I14" s="13">
        <v>14</v>
      </c>
      <c r="J14" s="13">
        <v>-12.451411651486501</v>
      </c>
    </row>
    <row r="15" spans="1:10" x14ac:dyDescent="0.25">
      <c r="A15" s="14">
        <v>44383</v>
      </c>
      <c r="B15" s="13" t="s">
        <v>21</v>
      </c>
      <c r="C15" s="13">
        <v>7.7666666666666657</v>
      </c>
      <c r="D15" s="13">
        <v>82</v>
      </c>
      <c r="E15" s="13">
        <v>16</v>
      </c>
      <c r="F15" s="13">
        <v>62504</v>
      </c>
      <c r="G15" s="13">
        <v>45715.595596227897</v>
      </c>
      <c r="I15" s="13">
        <v>13</v>
      </c>
      <c r="J15" s="13">
        <v>-12.5228313127327</v>
      </c>
    </row>
    <row r="16" spans="1:10" x14ac:dyDescent="0.25">
      <c r="A16" s="14">
        <v>44384</v>
      </c>
      <c r="B16" s="13" t="s">
        <v>21</v>
      </c>
      <c r="C16" s="13">
        <v>9.4</v>
      </c>
      <c r="D16" s="13">
        <v>82.433333333333337</v>
      </c>
      <c r="E16" s="13">
        <v>16.3</v>
      </c>
      <c r="F16" s="13">
        <v>54022</v>
      </c>
      <c r="G16" s="13">
        <v>45460.491994673401</v>
      </c>
      <c r="I16" s="13">
        <v>15</v>
      </c>
      <c r="J16" s="13">
        <v>-22.306506446712199</v>
      </c>
    </row>
    <row r="17" spans="1:10" x14ac:dyDescent="0.25">
      <c r="A17" s="14">
        <v>44385</v>
      </c>
      <c r="B17" s="13" t="s">
        <v>21</v>
      </c>
      <c r="C17" s="13">
        <v>10.866666666666671</v>
      </c>
      <c r="D17" s="13">
        <v>82</v>
      </c>
      <c r="E17" s="13">
        <v>15.66666666666667</v>
      </c>
      <c r="F17" s="13">
        <v>53725</v>
      </c>
      <c r="G17" s="13">
        <v>45666.306769102099</v>
      </c>
      <c r="I17" s="13">
        <v>16</v>
      </c>
      <c r="J17" s="13">
        <v>-189.372969527995</v>
      </c>
    </row>
    <row r="18" spans="1:10" x14ac:dyDescent="0.25">
      <c r="A18" s="14">
        <v>44386</v>
      </c>
      <c r="B18" s="13" t="s">
        <v>21</v>
      </c>
      <c r="C18" s="13">
        <v>8.4333333333333336</v>
      </c>
      <c r="D18" s="13">
        <v>84</v>
      </c>
      <c r="E18" s="13">
        <v>16.399999999999999</v>
      </c>
      <c r="F18" s="13">
        <v>57737</v>
      </c>
      <c r="G18" s="13">
        <v>45814.850271449497</v>
      </c>
      <c r="I18" s="13">
        <v>19</v>
      </c>
      <c r="J18" s="13">
        <v>-192.19317955972599</v>
      </c>
    </row>
    <row r="19" spans="1:10" x14ac:dyDescent="0.25">
      <c r="A19" s="14">
        <v>44387</v>
      </c>
      <c r="B19" s="13" t="s">
        <v>21</v>
      </c>
      <c r="C19" s="13">
        <v>11.7</v>
      </c>
      <c r="D19" s="13">
        <v>76.7</v>
      </c>
      <c r="E19" s="13">
        <v>16.899999999999999</v>
      </c>
      <c r="F19" s="13">
        <v>48504</v>
      </c>
      <c r="G19" s="13">
        <v>44628.713038947702</v>
      </c>
      <c r="I19" s="13">
        <v>18</v>
      </c>
      <c r="J19" s="13">
        <v>-196.821770943117</v>
      </c>
    </row>
    <row r="20" spans="1:10" x14ac:dyDescent="0.25">
      <c r="A20" s="14">
        <v>44388</v>
      </c>
      <c r="B20" s="13" t="s">
        <v>21</v>
      </c>
      <c r="C20" s="13">
        <v>11.03333333333333</v>
      </c>
      <c r="D20" s="13">
        <v>73.666666666666671</v>
      </c>
      <c r="E20" s="13">
        <v>16.06666666666667</v>
      </c>
      <c r="F20" s="13">
        <v>20937</v>
      </c>
      <c r="G20" s="13">
        <v>45386.3798934226</v>
      </c>
      <c r="I20" s="13">
        <v>20</v>
      </c>
      <c r="J20" s="13">
        <v>-199.41942124573501</v>
      </c>
    </row>
    <row r="21" spans="1:10" x14ac:dyDescent="0.25">
      <c r="A21" s="14">
        <v>44389</v>
      </c>
      <c r="B21" s="13" t="s">
        <v>21</v>
      </c>
      <c r="C21" s="13">
        <v>13.83333333333333</v>
      </c>
      <c r="D21" s="13">
        <v>80.666666666666671</v>
      </c>
      <c r="E21" s="13">
        <v>16</v>
      </c>
      <c r="F21" s="13">
        <v>17031</v>
      </c>
      <c r="G21" s="13">
        <v>44796.090883921999</v>
      </c>
      <c r="I21" s="13">
        <v>17</v>
      </c>
      <c r="J21" s="13">
        <v>-199.693900772756</v>
      </c>
    </row>
    <row r="22" spans="1:10" x14ac:dyDescent="0.25">
      <c r="A22" s="14">
        <v>44390</v>
      </c>
      <c r="B22" s="13" t="s">
        <v>21</v>
      </c>
      <c r="C22" s="13">
        <v>19.5</v>
      </c>
      <c r="D22" s="13">
        <v>73.86666666666666</v>
      </c>
      <c r="E22" s="13">
        <v>18.333333333333329</v>
      </c>
      <c r="F22" s="13">
        <v>45022</v>
      </c>
      <c r="G22" s="13">
        <v>45394.683322742603</v>
      </c>
      <c r="I22" s="13">
        <v>24</v>
      </c>
      <c r="J22" s="13">
        <v>-232.507931713229</v>
      </c>
    </row>
    <row r="23" spans="1:10" x14ac:dyDescent="0.25">
      <c r="A23" s="14">
        <v>44391</v>
      </c>
      <c r="B23" s="13" t="s">
        <v>21</v>
      </c>
      <c r="C23" s="13">
        <v>21.75</v>
      </c>
      <c r="D23" s="13">
        <v>71.666666666666671</v>
      </c>
      <c r="E23" s="13">
        <v>18.56666666666667</v>
      </c>
      <c r="F23" s="13">
        <v>57736</v>
      </c>
      <c r="G23" s="13">
        <v>46987.046019039699</v>
      </c>
      <c r="I23" s="13">
        <v>21</v>
      </c>
      <c r="J23" s="13">
        <v>-232.884208115767</v>
      </c>
    </row>
    <row r="24" spans="1:10" x14ac:dyDescent="0.25">
      <c r="A24" s="14">
        <v>44392</v>
      </c>
      <c r="B24" s="13" t="s">
        <v>21</v>
      </c>
      <c r="C24" s="13">
        <v>22.9</v>
      </c>
      <c r="D24" s="13">
        <v>69.36666666666666</v>
      </c>
      <c r="E24" s="13">
        <v>19.06666666666667</v>
      </c>
      <c r="F24" s="13">
        <v>52789</v>
      </c>
      <c r="G24" s="13">
        <v>47407.078232491498</v>
      </c>
      <c r="I24" s="13">
        <v>23</v>
      </c>
      <c r="J24" s="13">
        <v>-233.028876829887</v>
      </c>
    </row>
    <row r="25" spans="1:10" x14ac:dyDescent="0.25">
      <c r="A25" s="14">
        <v>44393</v>
      </c>
      <c r="B25" s="13" t="s">
        <v>21</v>
      </c>
      <c r="C25" s="13">
        <v>11</v>
      </c>
      <c r="D25" s="13">
        <v>77.333333333333329</v>
      </c>
      <c r="E25" s="13">
        <v>18.666666666666671</v>
      </c>
      <c r="F25" s="13">
        <v>45591</v>
      </c>
      <c r="G25" s="13">
        <v>47447.352174414998</v>
      </c>
      <c r="I25" s="13">
        <v>27</v>
      </c>
      <c r="J25" s="13">
        <v>-233.357006308287</v>
      </c>
    </row>
    <row r="26" spans="1:10" x14ac:dyDescent="0.25">
      <c r="A26" s="14">
        <v>44394</v>
      </c>
      <c r="B26" s="13" t="s">
        <v>21</v>
      </c>
      <c r="C26" s="13">
        <v>9.6</v>
      </c>
      <c r="D26" s="13">
        <v>79</v>
      </c>
      <c r="E26" s="13">
        <v>18.100000000000001</v>
      </c>
      <c r="F26" s="13">
        <v>34339</v>
      </c>
      <c r="G26" s="13">
        <v>42942.503656861001</v>
      </c>
      <c r="I26" s="13">
        <v>22</v>
      </c>
      <c r="J26" s="13">
        <v>-233.36634044962901</v>
      </c>
    </row>
    <row r="27" spans="1:10" x14ac:dyDescent="0.25">
      <c r="A27" s="14">
        <v>44395</v>
      </c>
      <c r="B27" s="13" t="s">
        <v>21</v>
      </c>
      <c r="C27" s="13">
        <v>6.1000000000000014</v>
      </c>
      <c r="D27" s="13">
        <v>79.833333333333329</v>
      </c>
      <c r="E27" s="13">
        <v>18.166666666666671</v>
      </c>
      <c r="F27" s="13">
        <v>34126</v>
      </c>
      <c r="G27" s="13">
        <v>42069.0094095651</v>
      </c>
      <c r="I27" s="13">
        <v>26</v>
      </c>
      <c r="J27" s="13">
        <v>-233.89044469223501</v>
      </c>
    </row>
    <row r="28" spans="1:10" x14ac:dyDescent="0.25">
      <c r="A28" s="14">
        <v>44396</v>
      </c>
      <c r="B28" s="13" t="s">
        <v>21</v>
      </c>
      <c r="C28" s="13">
        <v>9.9666666666666668</v>
      </c>
      <c r="D28" s="13">
        <v>62.333333333333343</v>
      </c>
      <c r="E28" s="13">
        <v>14.53333333333333</v>
      </c>
      <c r="F28" s="13">
        <v>15271</v>
      </c>
      <c r="G28" s="13">
        <v>40454.272198892897</v>
      </c>
      <c r="I28" s="13">
        <v>25</v>
      </c>
      <c r="J28" s="13">
        <v>-234.24233954169199</v>
      </c>
    </row>
    <row r="29" spans="1:10" x14ac:dyDescent="0.25">
      <c r="A29" s="14">
        <v>44397</v>
      </c>
      <c r="B29" s="13" t="s">
        <v>21</v>
      </c>
      <c r="C29" s="13">
        <v>10.1</v>
      </c>
      <c r="D29" s="13">
        <v>65.333333333333329</v>
      </c>
      <c r="E29" s="13">
        <v>13.66666666666667</v>
      </c>
      <c r="F29" s="13">
        <v>27592</v>
      </c>
      <c r="G29" s="13">
        <v>41411.618831016203</v>
      </c>
      <c r="I29" s="13">
        <v>28</v>
      </c>
      <c r="J29" s="13">
        <v>-235.34434179286501</v>
      </c>
    </row>
    <row r="30" spans="1:10" x14ac:dyDescent="0.25">
      <c r="A30" s="14">
        <v>44398</v>
      </c>
      <c r="B30" s="13" t="s">
        <v>21</v>
      </c>
      <c r="C30" s="13">
        <v>16.2</v>
      </c>
      <c r="D30" s="13">
        <v>73.233333333333334</v>
      </c>
      <c r="E30" s="13">
        <v>14.66666666666667</v>
      </c>
      <c r="F30" s="13">
        <v>54517</v>
      </c>
      <c r="G30" s="13">
        <v>41063.358443038698</v>
      </c>
      <c r="I30" s="13">
        <v>29</v>
      </c>
      <c r="J30" s="13">
        <v>-236.97223969470701</v>
      </c>
    </row>
    <row r="31" spans="1:10" x14ac:dyDescent="0.25">
      <c r="A31" s="14">
        <v>44399</v>
      </c>
      <c r="B31" s="13" t="s">
        <v>21</v>
      </c>
      <c r="C31" s="13">
        <v>13.3</v>
      </c>
      <c r="D31" s="13">
        <v>85.5</v>
      </c>
      <c r="E31" s="13">
        <v>14.83333333333333</v>
      </c>
      <c r="F31" s="13">
        <v>49757</v>
      </c>
      <c r="G31" s="13">
        <v>42814.639426065303</v>
      </c>
      <c r="I31" s="13">
        <v>30</v>
      </c>
      <c r="J31" s="13">
        <v>-241.971237800567</v>
      </c>
    </row>
    <row r="32" spans="1:10" x14ac:dyDescent="0.25">
      <c r="A32" s="14">
        <v>44400</v>
      </c>
      <c r="B32" s="13" t="s">
        <v>21</v>
      </c>
      <c r="C32" s="13">
        <v>13.6</v>
      </c>
      <c r="D32" s="13">
        <v>82</v>
      </c>
      <c r="E32" s="13">
        <v>15.03333333333333</v>
      </c>
      <c r="F32" s="13">
        <v>108732</v>
      </c>
      <c r="G32" s="13">
        <v>41400.716704549603</v>
      </c>
    </row>
    <row r="33" spans="1:7" x14ac:dyDescent="0.25">
      <c r="A33" s="14">
        <v>44401</v>
      </c>
      <c r="B33" s="13" t="s">
        <v>21</v>
      </c>
      <c r="C33" s="13">
        <v>15.233333333333331</v>
      </c>
      <c r="D33" s="13">
        <v>73.666666666666671</v>
      </c>
      <c r="E33" s="13">
        <v>16.06666666666667</v>
      </c>
      <c r="F33" s="13">
        <v>38091</v>
      </c>
      <c r="G33" s="13">
        <v>41109.924791721904</v>
      </c>
    </row>
    <row r="34" spans="1:7" x14ac:dyDescent="0.25">
      <c r="A34" s="14">
        <v>44402</v>
      </c>
      <c r="B34" s="13" t="s">
        <v>21</v>
      </c>
      <c r="C34" s="13">
        <v>12.33333333333333</v>
      </c>
      <c r="D34" s="13">
        <v>66</v>
      </c>
      <c r="E34" s="13">
        <v>17.533333333333331</v>
      </c>
      <c r="F34" s="13">
        <v>18129</v>
      </c>
      <c r="G34" s="13">
        <v>41290.691574475102</v>
      </c>
    </row>
    <row r="35" spans="1:7" x14ac:dyDescent="0.25">
      <c r="A35" s="14">
        <v>44403</v>
      </c>
      <c r="B35" s="13" t="s">
        <v>21</v>
      </c>
      <c r="C35" s="13">
        <v>16.43333333333333</v>
      </c>
      <c r="D35" s="13">
        <v>63.7</v>
      </c>
      <c r="E35" s="13">
        <v>19</v>
      </c>
      <c r="F35" s="13">
        <v>18999</v>
      </c>
      <c r="G35" s="13">
        <v>39862.071417331703</v>
      </c>
    </row>
    <row r="36" spans="1:7" x14ac:dyDescent="0.25">
      <c r="A36" s="14">
        <v>44404</v>
      </c>
      <c r="B36" s="13" t="s">
        <v>21</v>
      </c>
      <c r="C36" s="13">
        <v>12.766666666666669</v>
      </c>
      <c r="D36" s="13">
        <v>59.666666666666657</v>
      </c>
      <c r="E36" s="13">
        <v>20</v>
      </c>
      <c r="F36" s="13">
        <v>41411</v>
      </c>
      <c r="G36" s="13">
        <v>40918.608221791103</v>
      </c>
    </row>
    <row r="37" spans="1:7" x14ac:dyDescent="0.25">
      <c r="A37" s="14">
        <v>44405</v>
      </c>
      <c r="B37" s="13" t="s">
        <v>21</v>
      </c>
      <c r="C37" s="13">
        <v>6.3666666666666671</v>
      </c>
      <c r="D37" s="13">
        <v>87.333333333333329</v>
      </c>
      <c r="E37" s="13">
        <v>15</v>
      </c>
      <c r="F37" s="13">
        <v>48013</v>
      </c>
      <c r="G37" s="13">
        <v>39210.452432349201</v>
      </c>
    </row>
    <row r="38" spans="1:7" x14ac:dyDescent="0.25">
      <c r="A38" s="14">
        <v>44406</v>
      </c>
      <c r="B38" s="13" t="s">
        <v>21</v>
      </c>
      <c r="C38" s="13">
        <v>10.1</v>
      </c>
      <c r="D38" s="13">
        <v>69</v>
      </c>
      <c r="E38" s="13">
        <v>11.66666666666667</v>
      </c>
      <c r="F38" s="13">
        <v>42283</v>
      </c>
      <c r="G38" s="13">
        <v>36514.689943830803</v>
      </c>
    </row>
    <row r="39" spans="1:7" x14ac:dyDescent="0.25">
      <c r="A39" s="14">
        <v>44407</v>
      </c>
      <c r="B39" s="13" t="s">
        <v>21</v>
      </c>
      <c r="C39" s="13">
        <v>10.3</v>
      </c>
      <c r="D39" s="13">
        <v>70.533333333333331</v>
      </c>
      <c r="E39" s="13">
        <v>11.4</v>
      </c>
      <c r="F39" s="13">
        <v>40904</v>
      </c>
      <c r="G39" s="13">
        <v>37436.619716741399</v>
      </c>
    </row>
    <row r="40" spans="1:7" x14ac:dyDescent="0.25">
      <c r="A40" s="14">
        <v>44408</v>
      </c>
      <c r="B40" s="13" t="s">
        <v>21</v>
      </c>
      <c r="C40" s="13">
        <v>6.5</v>
      </c>
      <c r="D40" s="13">
        <v>77</v>
      </c>
      <c r="E40" s="13">
        <v>13</v>
      </c>
      <c r="F40" s="13">
        <v>37582</v>
      </c>
      <c r="G40" s="13">
        <v>37096.6169003943</v>
      </c>
    </row>
    <row r="41" spans="1:7" x14ac:dyDescent="0.25">
      <c r="A41" s="14">
        <v>44409</v>
      </c>
      <c r="B41" s="13" t="s">
        <v>21</v>
      </c>
      <c r="C41" s="13">
        <v>6.5666666666666664</v>
      </c>
      <c r="D41" s="13">
        <v>82</v>
      </c>
      <c r="E41" s="13">
        <v>14.4</v>
      </c>
      <c r="F41" s="13">
        <v>20503</v>
      </c>
      <c r="G41" s="13">
        <v>35316.783555414302</v>
      </c>
    </row>
    <row r="42" spans="1:7" x14ac:dyDescent="0.25">
      <c r="A42" s="14">
        <v>44410</v>
      </c>
      <c r="B42" s="13" t="s">
        <v>21</v>
      </c>
      <c r="C42" s="13">
        <v>12.866666666666671</v>
      </c>
      <c r="D42" s="13">
        <v>85.666666666666671</v>
      </c>
      <c r="E42" s="13">
        <v>14.33333333333333</v>
      </c>
      <c r="F42" s="13">
        <v>15143</v>
      </c>
      <c r="G42" s="13">
        <v>34922.9353915916</v>
      </c>
    </row>
    <row r="43" spans="1:7" x14ac:dyDescent="0.25">
      <c r="A43" s="14">
        <v>44411</v>
      </c>
      <c r="B43" s="13" t="s">
        <v>21</v>
      </c>
      <c r="C43" s="13">
        <v>7.2666666666666657</v>
      </c>
      <c r="D43" s="13">
        <v>84.833333333333329</v>
      </c>
      <c r="E43" s="13">
        <v>15.5</v>
      </c>
      <c r="F43" s="13">
        <v>32316</v>
      </c>
      <c r="G43" s="13">
        <v>36780.8734292679</v>
      </c>
    </row>
    <row r="44" spans="1:7" x14ac:dyDescent="0.25">
      <c r="A44" s="14">
        <v>44412</v>
      </c>
      <c r="B44" s="13" t="s">
        <v>21</v>
      </c>
      <c r="C44" s="13">
        <v>6.8666666666666671</v>
      </c>
      <c r="D44" s="13">
        <v>79</v>
      </c>
      <c r="E44" s="13">
        <v>15.33333333333333</v>
      </c>
      <c r="F44" s="13">
        <v>40716</v>
      </c>
      <c r="G44" s="13">
        <v>34344.472509579398</v>
      </c>
    </row>
    <row r="45" spans="1:7" x14ac:dyDescent="0.25">
      <c r="A45" s="14">
        <v>44413</v>
      </c>
      <c r="B45" s="13" t="s">
        <v>21</v>
      </c>
      <c r="C45" s="13">
        <v>8.7000000000000011</v>
      </c>
      <c r="D45" s="13">
        <v>86.5</v>
      </c>
      <c r="E45" s="13">
        <v>15.633333333333329</v>
      </c>
      <c r="F45" s="13">
        <v>40054</v>
      </c>
      <c r="G45" s="13">
        <v>33782.479597432997</v>
      </c>
    </row>
    <row r="46" spans="1:7" x14ac:dyDescent="0.25">
      <c r="A46" s="14">
        <v>44414</v>
      </c>
      <c r="B46" s="13" t="s">
        <v>21</v>
      </c>
      <c r="C46" s="13">
        <v>9.4333333333333336</v>
      </c>
      <c r="D46" s="13">
        <v>87.600000000000009</v>
      </c>
      <c r="E46" s="13">
        <v>16.899999999999999</v>
      </c>
      <c r="F46" s="13">
        <v>42159</v>
      </c>
      <c r="G46" s="13">
        <v>34031.365329021399</v>
      </c>
    </row>
    <row r="47" spans="1:7" x14ac:dyDescent="0.25">
      <c r="A47" s="14">
        <v>44415</v>
      </c>
      <c r="B47" s="13" t="s">
        <v>21</v>
      </c>
      <c r="C47" s="13">
        <v>9.6</v>
      </c>
      <c r="D47" s="13">
        <v>88.100000000000009</v>
      </c>
      <c r="E47" s="13">
        <v>15.9</v>
      </c>
      <c r="F47" s="13">
        <v>43033</v>
      </c>
      <c r="G47" s="13">
        <v>33884.011795932201</v>
      </c>
    </row>
    <row r="48" spans="1:7" x14ac:dyDescent="0.25">
      <c r="A48" s="14">
        <v>44416</v>
      </c>
      <c r="B48" s="13" t="s">
        <v>21</v>
      </c>
      <c r="C48" s="13">
        <v>8.6</v>
      </c>
      <c r="D48" s="13">
        <v>77.333333333333329</v>
      </c>
      <c r="E48" s="13">
        <v>16.666666666666671</v>
      </c>
      <c r="F48" s="13">
        <v>13893</v>
      </c>
      <c r="G48" s="13">
        <v>33532.136316906799</v>
      </c>
    </row>
    <row r="49" spans="1:7" x14ac:dyDescent="0.25">
      <c r="A49" s="14">
        <v>44417</v>
      </c>
      <c r="B49" s="13" t="s">
        <v>21</v>
      </c>
      <c r="C49" s="13">
        <v>14.03333333333333</v>
      </c>
      <c r="D49" s="13">
        <v>69.333333333333329</v>
      </c>
      <c r="E49" s="13">
        <v>18.666666666666671</v>
      </c>
      <c r="F49" s="13">
        <v>12085</v>
      </c>
      <c r="G49" s="13">
        <v>32755.283122038902</v>
      </c>
    </row>
    <row r="50" spans="1:7" x14ac:dyDescent="0.25">
      <c r="A50" s="14">
        <v>44418</v>
      </c>
      <c r="B50" s="13" t="s">
        <v>21</v>
      </c>
      <c r="C50" s="13">
        <v>17.399999999999999</v>
      </c>
      <c r="D50" s="13">
        <v>66.333333333333329</v>
      </c>
      <c r="E50" s="13">
        <v>19</v>
      </c>
      <c r="F50" s="13">
        <v>34885</v>
      </c>
      <c r="G50" s="13">
        <v>34331.213533513597</v>
      </c>
    </row>
    <row r="51" spans="1:7" x14ac:dyDescent="0.25">
      <c r="A51" s="14">
        <v>44419</v>
      </c>
      <c r="B51" s="13" t="s">
        <v>21</v>
      </c>
      <c r="C51" s="13">
        <v>6.5333333333333341</v>
      </c>
      <c r="D51" s="13">
        <v>84</v>
      </c>
      <c r="E51" s="13">
        <v>17.100000000000001</v>
      </c>
      <c r="F51" s="13">
        <v>32443</v>
      </c>
      <c r="G51" s="13">
        <v>35161.3366332144</v>
      </c>
    </row>
    <row r="52" spans="1:7" x14ac:dyDescent="0.25">
      <c r="A52" s="14">
        <v>44420</v>
      </c>
      <c r="B52" s="13" t="s">
        <v>21</v>
      </c>
      <c r="C52" s="13">
        <v>6.3666666666666663</v>
      </c>
      <c r="D52" s="13">
        <v>85.666666666666671</v>
      </c>
      <c r="E52" s="13">
        <v>16.666666666666671</v>
      </c>
      <c r="F52" s="13">
        <v>39982</v>
      </c>
      <c r="G52" s="13">
        <v>30772.902769136101</v>
      </c>
    </row>
    <row r="53" spans="1:7" x14ac:dyDescent="0.25">
      <c r="A53" s="14">
        <v>44421</v>
      </c>
      <c r="B53" s="13" t="s">
        <v>21</v>
      </c>
      <c r="C53" s="13">
        <v>7.8</v>
      </c>
      <c r="D53" s="13">
        <v>89.333333333333329</v>
      </c>
      <c r="E53" s="13">
        <v>16.766666666666669</v>
      </c>
      <c r="F53" s="13">
        <v>33933</v>
      </c>
      <c r="G53" s="13">
        <v>30301.052503359399</v>
      </c>
    </row>
    <row r="54" spans="1:7" x14ac:dyDescent="0.25">
      <c r="A54" s="14">
        <v>44422</v>
      </c>
      <c r="B54" s="13" t="s">
        <v>21</v>
      </c>
      <c r="C54" s="13">
        <v>6.6333333333333329</v>
      </c>
      <c r="D54" s="13">
        <v>82.833333333333329</v>
      </c>
      <c r="E54" s="13">
        <v>17.56666666666667</v>
      </c>
      <c r="F54" s="13">
        <v>31142</v>
      </c>
      <c r="G54" s="13">
        <v>30419.984393048901</v>
      </c>
    </row>
    <row r="55" spans="1:7" x14ac:dyDescent="0.25">
      <c r="A55" s="14">
        <v>44423</v>
      </c>
      <c r="B55" s="13" t="s">
        <v>21</v>
      </c>
      <c r="C55" s="13">
        <v>6.9000000000000012</v>
      </c>
      <c r="D55" s="13">
        <v>86</v>
      </c>
      <c r="E55" s="13">
        <v>17.5</v>
      </c>
      <c r="F55" s="13">
        <v>13957</v>
      </c>
      <c r="G55" s="13">
        <v>29583.933586515599</v>
      </c>
    </row>
    <row r="56" spans="1:7" x14ac:dyDescent="0.25">
      <c r="A56" s="14">
        <v>44424</v>
      </c>
      <c r="B56" s="13" t="s">
        <v>21</v>
      </c>
      <c r="C56" s="13">
        <v>14.7</v>
      </c>
      <c r="D56" s="13">
        <v>86.2</v>
      </c>
      <c r="E56" s="13">
        <v>17.333333333333329</v>
      </c>
      <c r="F56" s="13">
        <v>14471</v>
      </c>
      <c r="G56" s="13">
        <v>29277.486191953802</v>
      </c>
    </row>
    <row r="57" spans="1:7" x14ac:dyDescent="0.25">
      <c r="A57" s="14">
        <v>44425</v>
      </c>
      <c r="B57" s="13" t="s">
        <v>21</v>
      </c>
      <c r="C57" s="13">
        <v>14.53333333333333</v>
      </c>
      <c r="D57" s="13">
        <v>74</v>
      </c>
      <c r="E57" s="13">
        <v>20.43333333333333</v>
      </c>
      <c r="F57" s="13">
        <v>37613</v>
      </c>
      <c r="G57" s="13">
        <v>31761.636667910199</v>
      </c>
    </row>
    <row r="58" spans="1:7" x14ac:dyDescent="0.25">
      <c r="A58" s="14">
        <v>44426</v>
      </c>
      <c r="B58" s="13" t="s">
        <v>21</v>
      </c>
      <c r="C58" s="13">
        <v>15.53333333333333</v>
      </c>
      <c r="D58" s="13">
        <v>65.899999999999991</v>
      </c>
      <c r="E58" s="13">
        <v>21.86666666666666</v>
      </c>
      <c r="F58" s="13">
        <v>41714</v>
      </c>
      <c r="G58" s="13">
        <v>31308.540089736201</v>
      </c>
    </row>
    <row r="59" spans="1:7" x14ac:dyDescent="0.25">
      <c r="A59" s="14">
        <v>44427</v>
      </c>
      <c r="B59" s="13" t="s">
        <v>21</v>
      </c>
      <c r="C59" s="13">
        <v>16.266666666666669</v>
      </c>
      <c r="D59" s="13">
        <v>61</v>
      </c>
      <c r="E59" s="13">
        <v>20.466666666666669</v>
      </c>
      <c r="F59" s="13">
        <v>36315</v>
      </c>
      <c r="G59" s="13">
        <v>31290.526270963699</v>
      </c>
    </row>
    <row r="60" spans="1:7" x14ac:dyDescent="0.25">
      <c r="A60" s="14">
        <v>44428</v>
      </c>
      <c r="B60" s="13" t="s">
        <v>21</v>
      </c>
      <c r="C60" s="13">
        <v>15.233333333333331</v>
      </c>
      <c r="D60" s="13">
        <v>57</v>
      </c>
      <c r="E60" s="13">
        <v>20.666666666666671</v>
      </c>
      <c r="F60" s="13">
        <v>33887</v>
      </c>
      <c r="G60" s="13">
        <v>31177.450215688699</v>
      </c>
    </row>
    <row r="61" spans="1:7" x14ac:dyDescent="0.25">
      <c r="A61" s="14">
        <v>44429</v>
      </c>
      <c r="B61" s="13" t="s">
        <v>21</v>
      </c>
      <c r="C61" s="13">
        <v>15.43333333333333</v>
      </c>
      <c r="D61" s="13">
        <v>61.666666666666657</v>
      </c>
      <c r="E61" s="13">
        <v>20.06666666666667</v>
      </c>
      <c r="F61" s="13">
        <v>28388</v>
      </c>
      <c r="G61" s="13">
        <v>30410.005559098699</v>
      </c>
    </row>
    <row r="62" spans="1:7" x14ac:dyDescent="0.25">
      <c r="A62" s="14">
        <v>44430</v>
      </c>
      <c r="B62" s="13" t="s">
        <v>21</v>
      </c>
      <c r="C62" s="13">
        <v>11.9</v>
      </c>
      <c r="D62" s="13">
        <v>55.666666666666657</v>
      </c>
      <c r="E62" s="13">
        <v>21.333333333333329</v>
      </c>
      <c r="F62" s="13">
        <v>14404</v>
      </c>
      <c r="G62" s="13">
        <v>30103.429524279101</v>
      </c>
    </row>
    <row r="63" spans="1:7" x14ac:dyDescent="0.25">
      <c r="A63" s="14">
        <v>44431</v>
      </c>
      <c r="B63" s="13" t="s">
        <v>21</v>
      </c>
      <c r="C63" s="13">
        <v>16.033333333333331</v>
      </c>
      <c r="D63" s="13">
        <v>56</v>
      </c>
      <c r="E63" s="13">
        <v>21.733333333333331</v>
      </c>
      <c r="F63" s="13">
        <v>13103</v>
      </c>
      <c r="G63" s="13">
        <v>28404.8067031633</v>
      </c>
    </row>
    <row r="64" spans="1:7" x14ac:dyDescent="0.25">
      <c r="A64" s="14">
        <v>44432</v>
      </c>
      <c r="B64" s="13" t="s">
        <v>21</v>
      </c>
      <c r="C64" s="13">
        <v>18.466666666666669</v>
      </c>
      <c r="D64" s="13">
        <v>54.666666666666657</v>
      </c>
      <c r="E64" s="13">
        <v>22.166666666666671</v>
      </c>
      <c r="F64" s="13">
        <v>30872</v>
      </c>
      <c r="G64" s="13">
        <v>29572.151757762502</v>
      </c>
    </row>
    <row r="65" spans="1:7" x14ac:dyDescent="0.25">
      <c r="A65" s="14">
        <v>44433</v>
      </c>
      <c r="B65" s="13" t="s">
        <v>21</v>
      </c>
      <c r="C65" s="13">
        <v>20.93333333333333</v>
      </c>
      <c r="D65" s="13">
        <v>52.333333333333343</v>
      </c>
      <c r="E65" s="13">
        <v>23.333333333333329</v>
      </c>
      <c r="F65" s="13">
        <v>30671</v>
      </c>
      <c r="G65" s="13">
        <v>30112.212102258101</v>
      </c>
    </row>
    <row r="66" spans="1:7" x14ac:dyDescent="0.25">
      <c r="A66" s="14">
        <v>44434</v>
      </c>
      <c r="B66" s="13" t="s">
        <v>21</v>
      </c>
      <c r="C66" s="13">
        <v>11.16666666666667</v>
      </c>
      <c r="D66" s="13">
        <v>56.333333333333343</v>
      </c>
      <c r="E66" s="13">
        <v>22.333333333333329</v>
      </c>
      <c r="F66" s="13">
        <v>31024</v>
      </c>
      <c r="G66" s="13">
        <v>30671.928157307098</v>
      </c>
    </row>
    <row r="67" spans="1:7" x14ac:dyDescent="0.25">
      <c r="A67" s="14">
        <v>44435</v>
      </c>
      <c r="B67" s="13" t="s">
        <v>21</v>
      </c>
      <c r="C67" s="13">
        <v>5</v>
      </c>
      <c r="D67" s="13">
        <v>83.2</v>
      </c>
      <c r="E67" s="13">
        <v>18.833333333333329</v>
      </c>
      <c r="F67" s="13">
        <v>27345</v>
      </c>
      <c r="G67" s="13">
        <v>26639.679080951799</v>
      </c>
    </row>
    <row r="68" spans="1:7" x14ac:dyDescent="0.25">
      <c r="A68" s="14">
        <v>44436</v>
      </c>
      <c r="B68" s="13" t="s">
        <v>21</v>
      </c>
      <c r="C68" s="13">
        <v>5.8666666666666671</v>
      </c>
      <c r="D68" s="13">
        <v>88.333333333333329</v>
      </c>
      <c r="E68" s="13">
        <v>17.666666666666671</v>
      </c>
      <c r="F68" s="13">
        <v>24699</v>
      </c>
      <c r="G68" s="13">
        <v>23950.164695269301</v>
      </c>
    </row>
    <row r="69" spans="1:7" x14ac:dyDescent="0.25">
      <c r="A69" s="14">
        <v>44437</v>
      </c>
      <c r="B69" s="13" t="s">
        <v>21</v>
      </c>
      <c r="C69" s="13">
        <v>3.3</v>
      </c>
      <c r="D69" s="13">
        <v>87.666666666666671</v>
      </c>
      <c r="E69" s="13">
        <v>18</v>
      </c>
      <c r="F69" s="13">
        <v>13210</v>
      </c>
      <c r="G69" s="13">
        <v>23906.3768370777</v>
      </c>
    </row>
    <row r="70" spans="1:7" x14ac:dyDescent="0.25">
      <c r="A70" s="14">
        <v>44438</v>
      </c>
      <c r="B70" s="13" t="s">
        <v>21</v>
      </c>
      <c r="C70" s="13">
        <v>4.8999999999999986</v>
      </c>
      <c r="D70" s="13">
        <v>80.5</v>
      </c>
      <c r="E70" s="13">
        <v>18.100000000000001</v>
      </c>
      <c r="F70" s="13">
        <v>10466</v>
      </c>
      <c r="G70" s="13">
        <v>22571.6081666588</v>
      </c>
    </row>
    <row r="71" spans="1:7" x14ac:dyDescent="0.25">
      <c r="A71" s="14">
        <v>44439</v>
      </c>
      <c r="B71" s="13" t="s">
        <v>21</v>
      </c>
      <c r="C71" s="13">
        <v>5.5</v>
      </c>
      <c r="D71" s="13">
        <v>84</v>
      </c>
      <c r="E71" s="13">
        <v>18</v>
      </c>
      <c r="F71" s="13">
        <v>24589</v>
      </c>
      <c r="G71" s="13">
        <v>22811.395790225601</v>
      </c>
    </row>
    <row r="72" spans="1:7" x14ac:dyDescent="0.25">
      <c r="A72" s="14">
        <v>44440</v>
      </c>
      <c r="B72" s="13" t="s">
        <v>21</v>
      </c>
      <c r="C72" s="13">
        <v>7.666666666666667</v>
      </c>
      <c r="D72" s="13">
        <v>85.666666666666671</v>
      </c>
      <c r="E72" s="13">
        <v>17.899999999999999</v>
      </c>
      <c r="F72" s="13">
        <v>27345</v>
      </c>
      <c r="G72" s="13">
        <v>22678.7424060704</v>
      </c>
    </row>
    <row r="73" spans="1:7" x14ac:dyDescent="0.25">
      <c r="A73" s="14">
        <v>44441</v>
      </c>
      <c r="B73" s="13" t="s">
        <v>21</v>
      </c>
      <c r="C73" s="13">
        <v>9.7333333333333325</v>
      </c>
      <c r="D73" s="13">
        <v>77.333333333333329</v>
      </c>
      <c r="E73" s="13">
        <v>18.666666666666671</v>
      </c>
      <c r="F73" s="13">
        <v>26280</v>
      </c>
      <c r="G73" s="13">
        <v>23143.966182404802</v>
      </c>
    </row>
    <row r="74" spans="1:7" x14ac:dyDescent="0.25">
      <c r="A74" s="14">
        <v>44442</v>
      </c>
      <c r="B74" s="13" t="s">
        <v>21</v>
      </c>
      <c r="C74" s="13">
        <v>11.733333333333331</v>
      </c>
      <c r="D74" s="13">
        <v>71.666666666666671</v>
      </c>
      <c r="E74" s="13">
        <v>20.666666666666671</v>
      </c>
      <c r="F74" s="13">
        <v>25565</v>
      </c>
      <c r="G74" s="13">
        <v>23577.959645333802</v>
      </c>
    </row>
    <row r="75" spans="1:7" x14ac:dyDescent="0.25">
      <c r="A75" s="14">
        <v>44443</v>
      </c>
      <c r="B75" s="13" t="s">
        <v>21</v>
      </c>
      <c r="C75" s="13">
        <v>8.2666666666666675</v>
      </c>
      <c r="D75" s="13">
        <v>81.600000000000009</v>
      </c>
      <c r="E75" s="13">
        <v>19.333333333333329</v>
      </c>
      <c r="F75" s="13">
        <v>21804</v>
      </c>
      <c r="G75" s="13">
        <v>23993.2683800329</v>
      </c>
    </row>
    <row r="76" spans="1:7" x14ac:dyDescent="0.25">
      <c r="A76" s="14">
        <v>44444</v>
      </c>
      <c r="B76" s="13" t="s">
        <v>21</v>
      </c>
      <c r="C76" s="13">
        <v>6.1333333333333329</v>
      </c>
      <c r="D76" s="13">
        <v>74.333333333333329</v>
      </c>
      <c r="E76" s="13">
        <v>20.333333333333329</v>
      </c>
      <c r="F76" s="13">
        <v>12915</v>
      </c>
      <c r="G76" s="13">
        <v>22337.454418720601</v>
      </c>
    </row>
    <row r="77" spans="1:7" x14ac:dyDescent="0.25">
      <c r="A77" s="14">
        <v>44445</v>
      </c>
      <c r="B77" s="13" t="s">
        <v>21</v>
      </c>
      <c r="C77" s="13">
        <v>4.7333333333333334</v>
      </c>
      <c r="D77" s="13">
        <v>79</v>
      </c>
      <c r="E77" s="13">
        <v>20.333333333333329</v>
      </c>
      <c r="F77" s="13">
        <v>9154</v>
      </c>
      <c r="G77" s="13">
        <v>21188.318033379401</v>
      </c>
    </row>
    <row r="78" spans="1:7" x14ac:dyDescent="0.25">
      <c r="A78" s="14">
        <v>44446</v>
      </c>
      <c r="B78" s="13" t="s">
        <v>21</v>
      </c>
      <c r="C78" s="13">
        <v>4.8000000000000007</v>
      </c>
      <c r="D78" s="13">
        <v>81</v>
      </c>
      <c r="E78" s="13">
        <v>19.666666666666671</v>
      </c>
      <c r="F78" s="13">
        <v>14304</v>
      </c>
      <c r="G78" s="13">
        <v>20319.8794874903</v>
      </c>
    </row>
    <row r="79" spans="1:7" x14ac:dyDescent="0.25">
      <c r="A79" s="14">
        <v>44447</v>
      </c>
      <c r="B79" s="13" t="s">
        <v>21</v>
      </c>
      <c r="C79" s="13">
        <v>8.7000000000000011</v>
      </c>
      <c r="D79" s="13">
        <v>73.666666666666671</v>
      </c>
      <c r="E79" s="13">
        <v>21.63333333333334</v>
      </c>
      <c r="F79" s="13">
        <v>13771</v>
      </c>
      <c r="G79" s="13">
        <v>20013.110496090001</v>
      </c>
    </row>
    <row r="80" spans="1:7" x14ac:dyDescent="0.25">
      <c r="A80" s="14">
        <v>44448</v>
      </c>
      <c r="B80" s="13" t="s">
        <v>21</v>
      </c>
      <c r="C80" s="13">
        <v>9.8666666666666671</v>
      </c>
      <c r="D80" s="13">
        <v>81.5</v>
      </c>
      <c r="E80" s="13">
        <v>21.666666666666671</v>
      </c>
      <c r="F80" s="13">
        <v>30891</v>
      </c>
      <c r="G80" s="13">
        <v>21173.687161556001</v>
      </c>
    </row>
    <row r="81" spans="1:7" x14ac:dyDescent="0.25">
      <c r="A81" s="14">
        <v>44449</v>
      </c>
      <c r="B81" s="13" t="s">
        <v>21</v>
      </c>
      <c r="C81" s="13">
        <v>11.7</v>
      </c>
      <c r="D81" s="13">
        <v>82</v>
      </c>
      <c r="E81" s="13">
        <v>21.666666666666671</v>
      </c>
      <c r="F81" s="13">
        <v>15951</v>
      </c>
      <c r="G81" s="13">
        <v>21298.682656170899</v>
      </c>
    </row>
    <row r="82" spans="1:7" x14ac:dyDescent="0.25">
      <c r="A82" s="14">
        <v>44450</v>
      </c>
      <c r="B82" s="13" t="s">
        <v>21</v>
      </c>
      <c r="C82" s="13">
        <v>11.266666666666669</v>
      </c>
      <c r="D82" s="13">
        <v>73.666666666666671</v>
      </c>
      <c r="E82" s="13">
        <v>21.43333333333333</v>
      </c>
      <c r="F82" s="13">
        <v>14314</v>
      </c>
      <c r="G82" s="13">
        <v>21684.229100663099</v>
      </c>
    </row>
    <row r="83" spans="1:7" x14ac:dyDescent="0.25">
      <c r="A83" s="14">
        <v>44451</v>
      </c>
      <c r="B83" s="13" t="s">
        <v>21</v>
      </c>
      <c r="C83" s="13">
        <v>7.6333333333333329</v>
      </c>
      <c r="D83" s="13">
        <v>77.333333333333329</v>
      </c>
      <c r="E83" s="13">
        <v>21.333333333333329</v>
      </c>
      <c r="F83" s="13">
        <v>10615</v>
      </c>
      <c r="G83" s="13">
        <v>21208.218393471401</v>
      </c>
    </row>
    <row r="84" spans="1:7" x14ac:dyDescent="0.25">
      <c r="A84" s="14">
        <v>44452</v>
      </c>
      <c r="B84" s="13" t="s">
        <v>21</v>
      </c>
      <c r="C84" s="13">
        <v>12.06666666666667</v>
      </c>
      <c r="D84" s="13">
        <v>67.666666666666671</v>
      </c>
      <c r="E84" s="13">
        <v>24.06666666666667</v>
      </c>
      <c r="F84" s="13">
        <v>6645</v>
      </c>
      <c r="G84" s="13">
        <v>19509.152147686498</v>
      </c>
    </row>
    <row r="85" spans="1:7" x14ac:dyDescent="0.25">
      <c r="A85" s="14">
        <v>44453</v>
      </c>
      <c r="B85" s="13" t="s">
        <v>21</v>
      </c>
      <c r="C85" s="13">
        <v>9.7999999999999989</v>
      </c>
      <c r="D85" s="13">
        <v>59.666666666666657</v>
      </c>
      <c r="E85" s="13">
        <v>24.233333333333331</v>
      </c>
      <c r="F85" s="13">
        <v>13406</v>
      </c>
      <c r="G85" s="13">
        <v>20905.2892983893</v>
      </c>
    </row>
    <row r="86" spans="1:7" x14ac:dyDescent="0.25">
      <c r="A86" s="14">
        <v>44454</v>
      </c>
      <c r="B86" s="13" t="s">
        <v>21</v>
      </c>
      <c r="C86" s="13">
        <v>6.5</v>
      </c>
      <c r="D86" s="13">
        <v>80.666666666666671</v>
      </c>
      <c r="E86" s="13">
        <v>21</v>
      </c>
      <c r="F86" s="13">
        <v>14780</v>
      </c>
      <c r="G86" s="13">
        <v>19737.3231638412</v>
      </c>
    </row>
    <row r="87" spans="1:7" x14ac:dyDescent="0.25">
      <c r="A87" s="14">
        <v>44455</v>
      </c>
      <c r="B87" s="13" t="s">
        <v>21</v>
      </c>
      <c r="C87" s="13">
        <v>5.5</v>
      </c>
      <c r="D87" s="13">
        <v>88</v>
      </c>
      <c r="E87" s="13">
        <v>19.666666666666671</v>
      </c>
      <c r="F87" s="13">
        <v>34407</v>
      </c>
      <c r="G87" s="13">
        <v>18173.614824803899</v>
      </c>
    </row>
    <row r="88" spans="1:7" x14ac:dyDescent="0.25">
      <c r="A88" s="14">
        <v>44456</v>
      </c>
      <c r="B88" s="13" t="s">
        <v>21</v>
      </c>
      <c r="C88" s="13">
        <v>6.2666666666666666</v>
      </c>
      <c r="D88" s="13">
        <v>86</v>
      </c>
      <c r="E88" s="13">
        <v>19.333333333333329</v>
      </c>
      <c r="F88" s="13">
        <v>11202</v>
      </c>
      <c r="G88" s="13">
        <v>17495.724702002099</v>
      </c>
    </row>
    <row r="89" spans="1:7" x14ac:dyDescent="0.25">
      <c r="A89" s="14">
        <v>44457</v>
      </c>
      <c r="B89" s="13" t="s">
        <v>21</v>
      </c>
      <c r="C89" s="13">
        <v>6.666666666666667</v>
      </c>
      <c r="D89" s="13">
        <v>84.666666666666671</v>
      </c>
      <c r="E89" s="13">
        <v>20.43333333333333</v>
      </c>
      <c r="F89" s="13">
        <v>150106</v>
      </c>
      <c r="G89" s="13">
        <v>17501.575443498099</v>
      </c>
    </row>
    <row r="90" spans="1:7" x14ac:dyDescent="0.25">
      <c r="A90" s="14">
        <v>44458</v>
      </c>
      <c r="B90" s="13" t="s">
        <v>21</v>
      </c>
      <c r="C90" s="13">
        <v>6.8999999999999986</v>
      </c>
      <c r="D90" s="13">
        <v>79</v>
      </c>
      <c r="E90" s="13">
        <v>21</v>
      </c>
      <c r="F90" s="13">
        <v>9458</v>
      </c>
      <c r="G90" s="13">
        <v>17371.135213393402</v>
      </c>
    </row>
    <row r="91" spans="1:7" x14ac:dyDescent="0.25">
      <c r="A91" s="14">
        <v>44459</v>
      </c>
      <c r="B91" s="13" t="s">
        <v>21</v>
      </c>
      <c r="C91" s="13">
        <v>8.8666666666666671</v>
      </c>
      <c r="D91" s="13">
        <v>73.333333333333329</v>
      </c>
      <c r="E91" s="13">
        <v>22.966666666666669</v>
      </c>
      <c r="F91" s="13">
        <v>7884</v>
      </c>
      <c r="G91" s="13">
        <v>17181.067797048101</v>
      </c>
    </row>
    <row r="92" spans="1:7" x14ac:dyDescent="0.25">
      <c r="A92" s="14">
        <v>44460</v>
      </c>
      <c r="B92" s="13" t="s">
        <v>21</v>
      </c>
      <c r="C92" s="13">
        <v>10.56666666666667</v>
      </c>
      <c r="D92" s="13">
        <v>73.5</v>
      </c>
      <c r="E92" s="13">
        <v>22</v>
      </c>
      <c r="F92" s="13">
        <v>-573</v>
      </c>
      <c r="G92" s="13">
        <v>17664.874402791698</v>
      </c>
    </row>
    <row r="93" spans="1:7" x14ac:dyDescent="0.25">
      <c r="A93" s="14">
        <v>44461</v>
      </c>
      <c r="B93" s="13" t="s">
        <v>21</v>
      </c>
      <c r="C93" s="13">
        <v>4.0666666666666673</v>
      </c>
      <c r="D93" s="13">
        <v>76.766666666666666</v>
      </c>
      <c r="E93" s="13">
        <v>16.366666666666671</v>
      </c>
      <c r="F93" s="13">
        <v>36473</v>
      </c>
      <c r="G93" s="13">
        <v>18051.837886239999</v>
      </c>
    </row>
    <row r="94" spans="1:7" x14ac:dyDescent="0.25">
      <c r="A94" s="14">
        <v>44462</v>
      </c>
      <c r="B94" s="13" t="s">
        <v>21</v>
      </c>
      <c r="C94" s="13">
        <v>5</v>
      </c>
      <c r="D94" s="13">
        <v>69</v>
      </c>
      <c r="E94" s="13">
        <v>16</v>
      </c>
      <c r="F94" s="13">
        <v>24611</v>
      </c>
      <c r="G94" s="13">
        <v>15272.4771480337</v>
      </c>
    </row>
    <row r="95" spans="1:7" x14ac:dyDescent="0.25">
      <c r="A95" s="14">
        <v>44463</v>
      </c>
      <c r="B95" s="13" t="s">
        <v>21</v>
      </c>
      <c r="C95" s="13">
        <v>7.3666666666666671</v>
      </c>
      <c r="D95" s="13">
        <v>78</v>
      </c>
      <c r="E95" s="13">
        <v>17.333333333333329</v>
      </c>
      <c r="F95" s="13">
        <v>19438</v>
      </c>
      <c r="G95" s="13">
        <v>15369.161252929</v>
      </c>
    </row>
    <row r="96" spans="1:7" x14ac:dyDescent="0.25">
      <c r="A96" s="14">
        <v>44464</v>
      </c>
      <c r="B96" s="13" t="s">
        <v>21</v>
      </c>
      <c r="C96" s="13">
        <v>7.0333333333333341</v>
      </c>
      <c r="D96" s="13">
        <v>81</v>
      </c>
      <c r="E96" s="13">
        <v>18.666666666666671</v>
      </c>
      <c r="F96" s="13">
        <v>15688</v>
      </c>
      <c r="G96" s="13">
        <v>16026.2802182982</v>
      </c>
    </row>
    <row r="97" spans="1:8" x14ac:dyDescent="0.25">
      <c r="A97" s="14">
        <v>44465</v>
      </c>
      <c r="B97" s="13" t="s">
        <v>21</v>
      </c>
      <c r="C97" s="13">
        <v>6.2333333333333334</v>
      </c>
      <c r="D97" s="13">
        <v>69.86666666666666</v>
      </c>
      <c r="E97" s="13">
        <v>20.533333333333331</v>
      </c>
      <c r="F97" s="13">
        <v>8668</v>
      </c>
      <c r="G97" s="13">
        <v>15642.810916014399</v>
      </c>
    </row>
    <row r="98" spans="1:8" x14ac:dyDescent="0.25">
      <c r="A98" s="14">
        <v>44466</v>
      </c>
      <c r="B98" s="13" t="s">
        <v>21</v>
      </c>
      <c r="C98" s="13">
        <v>11.8</v>
      </c>
      <c r="D98" s="13">
        <v>68.666666666666671</v>
      </c>
      <c r="E98" s="13">
        <v>21.56666666666667</v>
      </c>
      <c r="F98" s="13">
        <v>14423</v>
      </c>
      <c r="G98" s="13">
        <v>15082.124303332601</v>
      </c>
    </row>
    <row r="99" spans="1:8" x14ac:dyDescent="0.25">
      <c r="A99" s="14">
        <v>44467</v>
      </c>
      <c r="B99" s="13" t="s">
        <v>21</v>
      </c>
      <c r="C99" s="13">
        <v>12.233333333333331</v>
      </c>
      <c r="D99" s="13">
        <v>59</v>
      </c>
      <c r="E99" s="13">
        <v>22.43333333333333</v>
      </c>
      <c r="F99" s="13">
        <v>15395</v>
      </c>
      <c r="G99" s="13">
        <v>16997.425997872499</v>
      </c>
    </row>
    <row r="100" spans="1:8" x14ac:dyDescent="0.25">
      <c r="A100" s="14">
        <v>44468</v>
      </c>
      <c r="B100" s="13" t="s">
        <v>21</v>
      </c>
      <c r="C100" s="13">
        <v>6.4333333333333336</v>
      </c>
      <c r="D100" s="13">
        <v>74.666666666666671</v>
      </c>
      <c r="E100" s="13">
        <v>20.6</v>
      </c>
      <c r="F100" s="13">
        <v>17756</v>
      </c>
      <c r="G100" s="13">
        <v>16926.8516029196</v>
      </c>
      <c r="H100" t="s">
        <v>48</v>
      </c>
    </row>
    <row r="101" spans="1:8" x14ac:dyDescent="0.25">
      <c r="A101" s="14">
        <v>44469</v>
      </c>
      <c r="B101" s="13" t="s">
        <v>21</v>
      </c>
      <c r="C101" s="13">
        <v>5.0666666666666664</v>
      </c>
      <c r="D101" s="13">
        <v>80.666666666666671</v>
      </c>
      <c r="E101" s="13">
        <v>19.666666666666671</v>
      </c>
      <c r="F101" s="13">
        <v>27527</v>
      </c>
      <c r="G101" s="13">
        <v>14435.930183735099</v>
      </c>
      <c r="H101">
        <f>SUM(巴西!F2:F584)</f>
        <v>21427073</v>
      </c>
    </row>
    <row r="102" spans="1:8" x14ac:dyDescent="0.25">
      <c r="A102" s="10">
        <v>44470</v>
      </c>
      <c r="B102" s="9"/>
      <c r="C102" s="9">
        <v>9.2999999999999989</v>
      </c>
      <c r="D102" s="9"/>
      <c r="F102" s="19"/>
      <c r="G102" s="13">
        <v>13669.795835500399</v>
      </c>
      <c r="H102">
        <f>H101+G102</f>
        <v>21440742.795835499</v>
      </c>
    </row>
    <row r="103" spans="1:8" x14ac:dyDescent="0.25">
      <c r="A103" s="10">
        <v>44471</v>
      </c>
      <c r="B103" s="9"/>
      <c r="C103" s="9">
        <v>9.0333333333333332</v>
      </c>
      <c r="D103" s="9"/>
      <c r="F103" s="19"/>
      <c r="G103" s="13">
        <v>15088.112722297899</v>
      </c>
      <c r="H103" s="13">
        <f t="shared" ref="H103:H162" si="0">H102+G103</f>
        <v>21455830.908557795</v>
      </c>
    </row>
    <row r="104" spans="1:8" x14ac:dyDescent="0.25">
      <c r="A104" s="10">
        <v>44472</v>
      </c>
      <c r="B104" s="9"/>
      <c r="C104" s="9">
        <v>9.0666666666666664</v>
      </c>
      <c r="D104" s="9"/>
      <c r="F104" s="19"/>
      <c r="G104" s="13">
        <v>14759.739228456399</v>
      </c>
      <c r="H104" s="13">
        <f t="shared" si="0"/>
        <v>21470590.647786252</v>
      </c>
    </row>
    <row r="105" spans="1:8" x14ac:dyDescent="0.25">
      <c r="A105" s="10">
        <v>44473</v>
      </c>
      <c r="B105" s="9"/>
      <c r="C105" s="9">
        <v>6.7333333333333334</v>
      </c>
      <c r="D105" s="9"/>
      <c r="F105" s="19"/>
      <c r="G105" s="13">
        <v>14552.139143918401</v>
      </c>
      <c r="H105" s="13">
        <f t="shared" si="0"/>
        <v>21485142.78693017</v>
      </c>
    </row>
    <row r="106" spans="1:8" x14ac:dyDescent="0.25">
      <c r="A106" s="10">
        <v>44474</v>
      </c>
      <c r="B106" s="9"/>
      <c r="C106" s="9">
        <v>5.3666666666666671</v>
      </c>
      <c r="D106" s="9"/>
      <c r="F106" s="19"/>
      <c r="G106" s="13">
        <v>13424.543985585</v>
      </c>
      <c r="H106" s="13">
        <f t="shared" si="0"/>
        <v>21498567.330915757</v>
      </c>
    </row>
    <row r="107" spans="1:8" x14ac:dyDescent="0.25">
      <c r="A107" s="10">
        <v>44475</v>
      </c>
      <c r="B107" s="9"/>
      <c r="C107" s="9">
        <v>7.5666666666666664</v>
      </c>
      <c r="D107" s="9"/>
      <c r="F107" s="19"/>
      <c r="G107" s="13">
        <v>12676.6460139843</v>
      </c>
      <c r="H107" s="13">
        <f t="shared" si="0"/>
        <v>21511243.976929739</v>
      </c>
    </row>
    <row r="108" spans="1:8" x14ac:dyDescent="0.25">
      <c r="A108" s="10">
        <v>44476</v>
      </c>
      <c r="B108" s="9"/>
      <c r="C108" s="9">
        <v>4.5</v>
      </c>
      <c r="D108" s="9"/>
      <c r="F108" s="19"/>
      <c r="G108" s="13">
        <v>13325.861240951001</v>
      </c>
      <c r="H108" s="13">
        <f t="shared" si="0"/>
        <v>21524569.838170689</v>
      </c>
    </row>
    <row r="109" spans="1:8" x14ac:dyDescent="0.25">
      <c r="A109" s="10">
        <v>44477</v>
      </c>
      <c r="B109" s="9"/>
      <c r="C109" s="9">
        <v>5.2</v>
      </c>
      <c r="D109" s="9"/>
      <c r="F109" s="19"/>
      <c r="G109" s="13">
        <v>11920.466711692899</v>
      </c>
      <c r="H109" s="13">
        <f t="shared" si="0"/>
        <v>21536490.304882381</v>
      </c>
    </row>
    <row r="110" spans="1:8" x14ac:dyDescent="0.25">
      <c r="A110" s="10">
        <v>44478</v>
      </c>
      <c r="B110" s="9"/>
      <c r="C110" s="9">
        <v>3.8</v>
      </c>
      <c r="D110" s="9"/>
      <c r="F110" s="19"/>
      <c r="G110" s="13">
        <v>11990.9491520958</v>
      </c>
      <c r="H110" s="13">
        <f t="shared" si="0"/>
        <v>21548481.254034478</v>
      </c>
    </row>
    <row r="111" spans="1:8" x14ac:dyDescent="0.25">
      <c r="A111" s="10">
        <v>44479</v>
      </c>
      <c r="B111" s="9"/>
      <c r="C111" s="9">
        <v>3.5333333333333332</v>
      </c>
      <c r="D111" s="9"/>
      <c r="F111" s="19"/>
      <c r="G111" s="13">
        <v>11243.297788772799</v>
      </c>
      <c r="H111" s="13">
        <f t="shared" si="0"/>
        <v>21559724.551823251</v>
      </c>
    </row>
    <row r="112" spans="1:8" x14ac:dyDescent="0.25">
      <c r="A112" s="10">
        <v>44480</v>
      </c>
      <c r="B112" s="9"/>
      <c r="C112" s="9">
        <v>3.6</v>
      </c>
      <c r="D112" s="9"/>
      <c r="F112" s="19"/>
      <c r="G112" s="13">
        <v>10942.5601248537</v>
      </c>
      <c r="H112" s="13">
        <f t="shared" si="0"/>
        <v>21570667.111948106</v>
      </c>
    </row>
    <row r="113" spans="1:8" x14ac:dyDescent="0.25">
      <c r="A113" s="10">
        <v>44481</v>
      </c>
      <c r="B113" s="9"/>
      <c r="C113" s="9">
        <v>3.5</v>
      </c>
      <c r="D113" s="9"/>
      <c r="F113" s="19"/>
      <c r="G113" s="13">
        <v>10776.0578759664</v>
      </c>
      <c r="H113" s="13">
        <f t="shared" si="0"/>
        <v>21581443.169824071</v>
      </c>
    </row>
    <row r="114" spans="1:8" x14ac:dyDescent="0.25">
      <c r="A114" s="10">
        <v>44482</v>
      </c>
      <c r="B114" s="9"/>
      <c r="C114" s="9">
        <v>7.5333333333333341</v>
      </c>
      <c r="D114" s="9"/>
      <c r="F114" s="19"/>
      <c r="G114" s="13">
        <v>10547.899437648901</v>
      </c>
      <c r="H114" s="13">
        <f t="shared" si="0"/>
        <v>21591991.069261719</v>
      </c>
    </row>
    <row r="115" spans="1:8" x14ac:dyDescent="0.25">
      <c r="A115" s="10">
        <v>44483</v>
      </c>
      <c r="B115" s="9"/>
      <c r="C115" s="9">
        <v>7.5</v>
      </c>
      <c r="D115" s="9"/>
      <c r="F115" s="19"/>
      <c r="G115" s="13">
        <v>11945.487073743499</v>
      </c>
      <c r="H115" s="13">
        <f t="shared" si="0"/>
        <v>21603936.55633546</v>
      </c>
    </row>
    <row r="116" spans="1:8" x14ac:dyDescent="0.25">
      <c r="A116" s="10">
        <v>44484</v>
      </c>
      <c r="B116" s="9"/>
      <c r="C116" s="9">
        <v>6.6000000000000014</v>
      </c>
      <c r="D116" s="9"/>
      <c r="F116" s="19"/>
      <c r="G116" s="13">
        <v>11752.3651795313</v>
      </c>
      <c r="H116" s="13">
        <f t="shared" si="0"/>
        <v>21615688.921514992</v>
      </c>
    </row>
    <row r="117" spans="1:8" x14ac:dyDescent="0.25">
      <c r="A117" s="10">
        <v>44485</v>
      </c>
      <c r="B117" s="9"/>
      <c r="C117" s="9">
        <v>5.7666666666666666</v>
      </c>
      <c r="D117" s="9"/>
      <c r="F117" s="19"/>
      <c r="G117" s="13">
        <v>11222.1939068499</v>
      </c>
      <c r="H117" s="13">
        <f t="shared" si="0"/>
        <v>21626911.115421843</v>
      </c>
    </row>
    <row r="118" spans="1:8" x14ac:dyDescent="0.25">
      <c r="A118" s="10">
        <v>44486</v>
      </c>
      <c r="B118" s="9"/>
      <c r="C118" s="9">
        <v>3.9</v>
      </c>
      <c r="D118" s="9"/>
      <c r="F118" s="19"/>
      <c r="G118" s="13">
        <v>10721.101750960301</v>
      </c>
      <c r="H118" s="13">
        <f t="shared" si="0"/>
        <v>21637632.217172801</v>
      </c>
    </row>
    <row r="119" spans="1:8" x14ac:dyDescent="0.25">
      <c r="A119" s="10">
        <v>44487</v>
      </c>
      <c r="B119" s="9"/>
      <c r="C119" s="9">
        <v>2.7999999999999989</v>
      </c>
      <c r="D119" s="9"/>
      <c r="F119" s="19"/>
      <c r="G119" s="13">
        <v>9816.4593236617493</v>
      </c>
      <c r="H119" s="13">
        <f t="shared" si="0"/>
        <v>21647448.676496465</v>
      </c>
    </row>
    <row r="120" spans="1:8" x14ac:dyDescent="0.25">
      <c r="A120" s="10">
        <v>44488</v>
      </c>
      <c r="B120" s="9"/>
      <c r="C120" s="9">
        <v>2.5666666666666669</v>
      </c>
      <c r="D120" s="9"/>
      <c r="F120" s="19"/>
      <c r="G120" s="13">
        <v>9215.8251434553003</v>
      </c>
      <c r="H120" s="13">
        <f t="shared" si="0"/>
        <v>21656664.501639921</v>
      </c>
    </row>
    <row r="121" spans="1:8" x14ac:dyDescent="0.25">
      <c r="A121" s="10">
        <v>44489</v>
      </c>
      <c r="B121" s="9"/>
      <c r="C121" s="9">
        <v>5.0333333333333341</v>
      </c>
      <c r="D121" s="9"/>
      <c r="F121" s="19"/>
      <c r="G121" s="13">
        <v>8959.1641995232803</v>
      </c>
      <c r="H121" s="13">
        <f t="shared" si="0"/>
        <v>21665623.665839445</v>
      </c>
    </row>
    <row r="122" spans="1:8" x14ac:dyDescent="0.25">
      <c r="A122" s="10">
        <v>44490</v>
      </c>
      <c r="B122" s="9"/>
      <c r="C122" s="9">
        <v>7.1000000000000014</v>
      </c>
      <c r="D122" s="9"/>
      <c r="F122" s="19"/>
      <c r="G122" s="13">
        <v>9769.1709625632502</v>
      </c>
      <c r="H122" s="13">
        <f t="shared" si="0"/>
        <v>21675392.836802009</v>
      </c>
    </row>
    <row r="123" spans="1:8" x14ac:dyDescent="0.25">
      <c r="A123" s="10">
        <v>44491</v>
      </c>
      <c r="B123" s="9"/>
      <c r="C123" s="9">
        <v>7.8</v>
      </c>
      <c r="D123" s="9"/>
      <c r="E123" s="9"/>
      <c r="F123" s="19"/>
      <c r="G123" s="13">
        <v>10426.157475870499</v>
      </c>
      <c r="H123" s="13">
        <f t="shared" si="0"/>
        <v>21685818.99427788</v>
      </c>
    </row>
    <row r="124" spans="1:8" x14ac:dyDescent="0.25">
      <c r="A124" s="10">
        <v>44492</v>
      </c>
      <c r="B124" s="9"/>
      <c r="C124" s="9">
        <v>6.0666666666666664</v>
      </c>
      <c r="D124" s="9"/>
      <c r="E124" s="9"/>
      <c r="F124" s="19"/>
      <c r="G124" s="13">
        <v>10548.714880932701</v>
      </c>
      <c r="H124" s="13">
        <f t="shared" si="0"/>
        <v>21696367.709158812</v>
      </c>
    </row>
    <row r="125" spans="1:8" x14ac:dyDescent="0.25">
      <c r="A125" s="10">
        <v>44493</v>
      </c>
      <c r="B125" s="9"/>
      <c r="C125" s="9">
        <v>5.7333333333333334</v>
      </c>
      <c r="D125" s="9"/>
      <c r="E125" s="9"/>
      <c r="F125" s="19"/>
      <c r="G125" s="13">
        <v>9714.9450593717593</v>
      </c>
      <c r="H125" s="13">
        <f t="shared" si="0"/>
        <v>21706082.654218182</v>
      </c>
    </row>
    <row r="126" spans="1:8" x14ac:dyDescent="0.25">
      <c r="A126" s="10">
        <v>44494</v>
      </c>
      <c r="B126" s="9"/>
      <c r="C126" s="9">
        <v>4.3666666666666663</v>
      </c>
      <c r="D126" s="9"/>
      <c r="E126" s="9"/>
      <c r="F126" s="19"/>
      <c r="G126" s="13">
        <v>9435.7842711987905</v>
      </c>
      <c r="H126" s="13">
        <f t="shared" si="0"/>
        <v>21715518.438489381</v>
      </c>
    </row>
    <row r="127" spans="1:8" x14ac:dyDescent="0.25">
      <c r="A127" s="10">
        <v>44495</v>
      </c>
      <c r="B127" s="9"/>
      <c r="C127" s="9">
        <v>3.5</v>
      </c>
      <c r="D127" s="9"/>
      <c r="E127" s="9"/>
      <c r="F127" s="19"/>
      <c r="G127" s="13">
        <v>8751.4859356604302</v>
      </c>
      <c r="H127" s="13">
        <f t="shared" si="0"/>
        <v>21724269.924425043</v>
      </c>
    </row>
    <row r="128" spans="1:8" x14ac:dyDescent="0.25">
      <c r="A128" s="10">
        <v>44496</v>
      </c>
      <c r="B128" s="9"/>
      <c r="C128" s="9">
        <v>5.833333333333333</v>
      </c>
      <c r="D128" s="9"/>
      <c r="E128" s="9"/>
      <c r="F128" s="9"/>
      <c r="G128" s="13">
        <v>8266.9906135385409</v>
      </c>
      <c r="H128" s="13">
        <f t="shared" si="0"/>
        <v>21732536.915038582</v>
      </c>
    </row>
    <row r="129" spans="1:8" x14ac:dyDescent="0.25">
      <c r="A129" s="10">
        <v>44497</v>
      </c>
      <c r="B129" s="9"/>
      <c r="C129" s="9">
        <v>7.3666666666666671</v>
      </c>
      <c r="D129" s="9"/>
      <c r="E129" s="9"/>
      <c r="F129" s="9"/>
      <c r="G129" s="13">
        <v>9049.5775040377594</v>
      </c>
      <c r="H129" s="13">
        <f t="shared" si="0"/>
        <v>21741586.492542621</v>
      </c>
    </row>
    <row r="130" spans="1:8" x14ac:dyDescent="0.25">
      <c r="A130" s="10">
        <v>44498</v>
      </c>
      <c r="B130" s="9"/>
      <c r="C130" s="9">
        <v>5.333333333333333</v>
      </c>
      <c r="D130" s="9"/>
      <c r="E130" s="9"/>
      <c r="F130" s="9"/>
      <c r="G130" s="13">
        <v>9519.9851292372896</v>
      </c>
      <c r="H130" s="13">
        <f t="shared" si="0"/>
        <v>21751106.477671858</v>
      </c>
    </row>
    <row r="131" spans="1:8" x14ac:dyDescent="0.25">
      <c r="A131" s="10">
        <v>44499</v>
      </c>
      <c r="B131" s="9"/>
      <c r="C131" s="9">
        <v>5.6000000000000014</v>
      </c>
      <c r="D131" s="9"/>
      <c r="E131" s="9"/>
      <c r="F131" s="9"/>
      <c r="G131" s="13">
        <v>8583.3637174095493</v>
      </c>
      <c r="H131" s="13">
        <f t="shared" si="0"/>
        <v>21759689.841389269</v>
      </c>
    </row>
    <row r="132" spans="1:8" x14ac:dyDescent="0.25">
      <c r="A132" s="10">
        <v>44500</v>
      </c>
      <c r="B132" s="9"/>
      <c r="C132" s="9">
        <v>9.1666666666666661</v>
      </c>
      <c r="D132" s="9"/>
      <c r="E132" s="9"/>
      <c r="F132" s="9"/>
      <c r="G132" s="13">
        <v>8558.5926182082603</v>
      </c>
      <c r="H132" s="13">
        <f t="shared" si="0"/>
        <v>21768248.434007477</v>
      </c>
    </row>
    <row r="133" spans="1:8" x14ac:dyDescent="0.25">
      <c r="A133" s="10">
        <v>44501</v>
      </c>
      <c r="B133" s="9"/>
      <c r="C133" s="9">
        <v>5.7333333333333334</v>
      </c>
      <c r="D133" s="9"/>
      <c r="E133" s="9"/>
      <c r="F133" s="9"/>
      <c r="G133" s="13">
        <v>9843.03925511532</v>
      </c>
      <c r="H133" s="13">
        <f t="shared" si="0"/>
        <v>21778091.473262593</v>
      </c>
    </row>
    <row r="134" spans="1:8" x14ac:dyDescent="0.25">
      <c r="A134" s="10">
        <v>44502</v>
      </c>
      <c r="B134" s="9"/>
      <c r="C134" s="9">
        <v>2.9666666666666659</v>
      </c>
      <c r="D134" s="9"/>
      <c r="E134" s="9"/>
      <c r="F134" s="9"/>
      <c r="G134" s="13">
        <v>8359.8110460952194</v>
      </c>
      <c r="H134" s="13">
        <f t="shared" si="0"/>
        <v>21786451.284308687</v>
      </c>
    </row>
    <row r="135" spans="1:8" x14ac:dyDescent="0.25">
      <c r="A135" s="10">
        <v>44503</v>
      </c>
      <c r="B135" s="9"/>
      <c r="C135" s="9">
        <v>5.0333333333333332</v>
      </c>
      <c r="D135" s="9"/>
      <c r="E135" s="9"/>
      <c r="F135" s="9"/>
      <c r="G135" s="13">
        <v>7141.6243036306696</v>
      </c>
      <c r="H135" s="13">
        <f t="shared" si="0"/>
        <v>21793592.908612318</v>
      </c>
    </row>
    <row r="136" spans="1:8" x14ac:dyDescent="0.25">
      <c r="A136" s="10">
        <v>44504</v>
      </c>
      <c r="B136" s="9"/>
      <c r="C136" s="9">
        <v>4.9333333333333336</v>
      </c>
      <c r="D136" s="9"/>
      <c r="E136" s="9"/>
      <c r="F136" s="9"/>
      <c r="G136" s="13">
        <v>7840.5250645802598</v>
      </c>
      <c r="H136" s="13">
        <f t="shared" si="0"/>
        <v>21801433.433676898</v>
      </c>
    </row>
    <row r="137" spans="1:8" x14ac:dyDescent="0.25">
      <c r="A137" s="10">
        <v>44505</v>
      </c>
      <c r="B137" s="9"/>
      <c r="C137" s="9">
        <v>4.833333333333333</v>
      </c>
      <c r="D137" s="9"/>
      <c r="E137" s="9"/>
      <c r="F137" s="9"/>
      <c r="G137" s="13">
        <v>7683.8483808811297</v>
      </c>
      <c r="H137" s="13">
        <f t="shared" si="0"/>
        <v>21809117.282057781</v>
      </c>
    </row>
    <row r="138" spans="1:8" x14ac:dyDescent="0.25">
      <c r="A138" s="10">
        <v>44506</v>
      </c>
      <c r="B138" s="9"/>
      <c r="C138" s="9">
        <v>5.7333333333333334</v>
      </c>
      <c r="D138" s="9"/>
      <c r="E138" s="9"/>
      <c r="F138" s="9"/>
      <c r="G138" s="13">
        <v>7529.6619110255297</v>
      </c>
      <c r="H138" s="13">
        <f t="shared" si="0"/>
        <v>21816646.943968806</v>
      </c>
    </row>
    <row r="139" spans="1:8" x14ac:dyDescent="0.25">
      <c r="A139" s="10">
        <v>44507</v>
      </c>
      <c r="B139" s="9"/>
      <c r="C139" s="9">
        <v>5.9666666666666659</v>
      </c>
      <c r="D139" s="9"/>
      <c r="E139" s="9"/>
      <c r="F139" s="9"/>
      <c r="G139" s="13">
        <v>7774.7087265678001</v>
      </c>
      <c r="H139" s="13">
        <f t="shared" si="0"/>
        <v>21824421.652695373</v>
      </c>
    </row>
    <row r="140" spans="1:8" x14ac:dyDescent="0.25">
      <c r="A140" s="10">
        <v>44508</v>
      </c>
      <c r="B140" s="9"/>
      <c r="C140" s="9">
        <v>5.8</v>
      </c>
      <c r="D140" s="9"/>
      <c r="E140" s="9"/>
      <c r="F140" s="9"/>
      <c r="G140" s="13">
        <v>7757.9719868949596</v>
      </c>
      <c r="H140" s="13">
        <f t="shared" si="0"/>
        <v>21832179.624682266</v>
      </c>
    </row>
    <row r="141" spans="1:8" x14ac:dyDescent="0.25">
      <c r="A141" s="10">
        <v>44509</v>
      </c>
      <c r="B141" s="9"/>
      <c r="C141" s="9">
        <v>4.6000000000000014</v>
      </c>
      <c r="D141" s="9"/>
      <c r="E141" s="9"/>
      <c r="F141" s="9"/>
      <c r="G141" s="13">
        <v>7584.8989050073997</v>
      </c>
      <c r="H141" s="13">
        <f t="shared" si="0"/>
        <v>21839764.523587275</v>
      </c>
    </row>
    <row r="142" spans="1:8" x14ac:dyDescent="0.25">
      <c r="A142" s="10">
        <v>44510</v>
      </c>
      <c r="B142" s="9"/>
      <c r="C142" s="9">
        <v>5.5666666666666664</v>
      </c>
      <c r="D142" s="9"/>
      <c r="E142" s="9"/>
      <c r="F142" s="9"/>
      <c r="G142" s="13">
        <v>7003.6284068733203</v>
      </c>
      <c r="H142" s="13">
        <f t="shared" si="0"/>
        <v>21846768.15199415</v>
      </c>
    </row>
    <row r="143" spans="1:8" x14ac:dyDescent="0.25">
      <c r="A143" s="10">
        <v>44511</v>
      </c>
      <c r="B143" s="9"/>
      <c r="C143" s="9">
        <v>9.2333333333333343</v>
      </c>
      <c r="D143" s="9"/>
      <c r="E143" s="9"/>
      <c r="F143" s="9"/>
      <c r="G143" s="13">
        <v>7285.1319786615204</v>
      </c>
      <c r="H143" s="13">
        <f t="shared" si="0"/>
        <v>21854053.283972811</v>
      </c>
    </row>
    <row r="144" spans="1:8" x14ac:dyDescent="0.25">
      <c r="A144" s="10">
        <v>44512</v>
      </c>
      <c r="B144" s="9"/>
      <c r="C144" s="9">
        <v>9.6</v>
      </c>
      <c r="D144" s="9"/>
      <c r="E144" s="9"/>
      <c r="F144" s="9"/>
      <c r="G144" s="13">
        <v>8642.57298996381</v>
      </c>
      <c r="H144" s="13">
        <f t="shared" si="0"/>
        <v>21862695.856962774</v>
      </c>
    </row>
    <row r="145" spans="1:8" x14ac:dyDescent="0.25">
      <c r="A145" s="10">
        <v>44513</v>
      </c>
      <c r="B145" s="9"/>
      <c r="C145" s="9">
        <v>7.9666666666666659</v>
      </c>
      <c r="D145" s="9"/>
      <c r="E145" s="9"/>
      <c r="F145" s="9"/>
      <c r="G145" s="13">
        <v>8691.6320972307603</v>
      </c>
      <c r="H145" s="13">
        <f t="shared" si="0"/>
        <v>21871387.489060003</v>
      </c>
    </row>
    <row r="146" spans="1:8" x14ac:dyDescent="0.25">
      <c r="A146" s="10">
        <v>44514</v>
      </c>
      <c r="B146" s="9"/>
      <c r="C146" s="9">
        <v>9.9666666666666668</v>
      </c>
      <c r="D146" s="9"/>
      <c r="E146" s="9"/>
      <c r="F146" s="9"/>
      <c r="G146" s="13">
        <v>7947.3495879354896</v>
      </c>
      <c r="H146" s="13">
        <f t="shared" si="0"/>
        <v>21879334.838647939</v>
      </c>
    </row>
    <row r="147" spans="1:8" x14ac:dyDescent="0.25">
      <c r="A147" s="10">
        <v>44515</v>
      </c>
      <c r="B147" s="9"/>
      <c r="C147" s="9">
        <v>10.1</v>
      </c>
      <c r="D147" s="9"/>
      <c r="E147" s="9"/>
      <c r="F147" s="9"/>
      <c r="G147" s="13">
        <v>8650.4605211772705</v>
      </c>
      <c r="H147" s="13">
        <f t="shared" si="0"/>
        <v>21887985.299169116</v>
      </c>
    </row>
    <row r="148" spans="1:8" x14ac:dyDescent="0.25">
      <c r="A148" s="10">
        <v>44516</v>
      </c>
      <c r="B148" s="9"/>
      <c r="C148" s="9">
        <v>4.5666666666666664</v>
      </c>
      <c r="D148" s="9"/>
      <c r="E148" s="9"/>
      <c r="F148" s="9"/>
      <c r="G148" s="13">
        <v>8613.3860299828193</v>
      </c>
      <c r="H148" s="13">
        <f t="shared" si="0"/>
        <v>21896598.685199097</v>
      </c>
    </row>
    <row r="149" spans="1:8" x14ac:dyDescent="0.25">
      <c r="A149" s="10">
        <v>44517</v>
      </c>
      <c r="B149" s="9"/>
      <c r="C149" s="9">
        <v>7.4000000000000012</v>
      </c>
      <c r="D149" s="9"/>
      <c r="E149" s="9"/>
      <c r="F149" s="9"/>
      <c r="G149" s="13">
        <v>6321.2252721134601</v>
      </c>
      <c r="H149" s="13">
        <f t="shared" si="0"/>
        <v>21902919.910471212</v>
      </c>
    </row>
    <row r="150" spans="1:8" x14ac:dyDescent="0.25">
      <c r="A150" s="10">
        <v>44518</v>
      </c>
      <c r="B150" s="9"/>
      <c r="C150" s="9">
        <v>9.4333333333333336</v>
      </c>
      <c r="D150" s="9"/>
      <c r="E150" s="9"/>
      <c r="F150" s="9"/>
      <c r="G150" s="13">
        <v>7362.49493641558</v>
      </c>
      <c r="H150" s="13">
        <f t="shared" si="0"/>
        <v>21910282.405407626</v>
      </c>
    </row>
    <row r="151" spans="1:8" x14ac:dyDescent="0.25">
      <c r="A151" s="10">
        <v>44519</v>
      </c>
      <c r="B151" s="9"/>
      <c r="C151" s="9">
        <v>8.7666666666666675</v>
      </c>
      <c r="D151" s="9"/>
      <c r="E151" s="9"/>
      <c r="F151" s="9"/>
      <c r="G151" s="13">
        <v>8088.0109871823797</v>
      </c>
      <c r="H151" s="13">
        <f t="shared" si="0"/>
        <v>21918370.416394807</v>
      </c>
    </row>
    <row r="152" spans="1:8" x14ac:dyDescent="0.25">
      <c r="A152" s="10">
        <v>44520</v>
      </c>
      <c r="B152" s="9"/>
      <c r="C152" s="9">
        <v>6.4666666666666659</v>
      </c>
      <c r="D152" s="9"/>
      <c r="E152" s="9"/>
      <c r="F152" s="9"/>
      <c r="G152" s="13">
        <v>7739.7547024420901</v>
      </c>
      <c r="H152" s="13">
        <f t="shared" si="0"/>
        <v>21926110.171097249</v>
      </c>
    </row>
    <row r="153" spans="1:8" x14ac:dyDescent="0.25">
      <c r="A153" s="10">
        <v>44521</v>
      </c>
      <c r="B153" s="9"/>
      <c r="C153" s="9">
        <v>5.9000000000000012</v>
      </c>
      <c r="D153" s="9"/>
      <c r="E153" s="9"/>
      <c r="F153" s="9"/>
      <c r="G153" s="13">
        <v>6741.5481517548897</v>
      </c>
      <c r="H153" s="13">
        <f t="shared" si="0"/>
        <v>21932851.719249003</v>
      </c>
    </row>
    <row r="154" spans="1:8" x14ac:dyDescent="0.25">
      <c r="A154" s="10">
        <v>44522</v>
      </c>
      <c r="B154" s="9"/>
      <c r="C154" s="9">
        <v>4.2333333333333334</v>
      </c>
      <c r="D154" s="9"/>
      <c r="E154" s="9"/>
      <c r="F154" s="9"/>
      <c r="G154" s="13">
        <v>6435.89554109657</v>
      </c>
      <c r="H154" s="13">
        <f t="shared" si="0"/>
        <v>21939287.614790101</v>
      </c>
    </row>
    <row r="155" spans="1:8" x14ac:dyDescent="0.25">
      <c r="A155" s="10">
        <v>44523</v>
      </c>
      <c r="B155" s="9"/>
      <c r="C155" s="9">
        <v>3.433333333333334</v>
      </c>
      <c r="D155" s="9"/>
      <c r="E155" s="9"/>
      <c r="F155" s="9"/>
      <c r="G155" s="13">
        <v>5692.7840876044902</v>
      </c>
      <c r="H155" s="13">
        <f t="shared" si="0"/>
        <v>21944980.398877706</v>
      </c>
    </row>
    <row r="156" spans="1:8" x14ac:dyDescent="0.25">
      <c r="A156" s="10">
        <v>44524</v>
      </c>
      <c r="B156" s="9"/>
      <c r="C156" s="9">
        <v>5.3666666666666671</v>
      </c>
      <c r="D156" s="9"/>
      <c r="E156" s="9"/>
      <c r="F156" s="9"/>
      <c r="G156" s="13">
        <v>5296.9119234771897</v>
      </c>
      <c r="H156" s="13">
        <f t="shared" si="0"/>
        <v>21950277.310801182</v>
      </c>
    </row>
    <row r="157" spans="1:8" x14ac:dyDescent="0.25">
      <c r="A157" s="10">
        <v>44525</v>
      </c>
      <c r="B157" s="9"/>
      <c r="C157" s="9">
        <v>5.5</v>
      </c>
      <c r="D157" s="9"/>
      <c r="E157" s="9"/>
      <c r="F157" s="9"/>
      <c r="G157" s="13">
        <v>5994.1289834372001</v>
      </c>
      <c r="H157" s="13">
        <f t="shared" si="0"/>
        <v>21956271.43978462</v>
      </c>
    </row>
    <row r="158" spans="1:8" x14ac:dyDescent="0.25">
      <c r="A158" s="10">
        <v>44526</v>
      </c>
      <c r="B158" s="9"/>
      <c r="C158" s="9">
        <v>6.0333333333333341</v>
      </c>
      <c r="D158" s="9"/>
      <c r="E158" s="9"/>
      <c r="F158" s="9"/>
      <c r="G158" s="13">
        <v>5974.6480217714598</v>
      </c>
      <c r="H158" s="13">
        <f t="shared" si="0"/>
        <v>21962246.087806392</v>
      </c>
    </row>
    <row r="159" spans="1:8" x14ac:dyDescent="0.25">
      <c r="A159" s="10">
        <v>44527</v>
      </c>
      <c r="B159" s="9"/>
      <c r="C159" s="9">
        <v>8.6</v>
      </c>
      <c r="D159" s="9"/>
      <c r="E159" s="9"/>
      <c r="F159" s="9"/>
      <c r="G159" s="13">
        <v>6116.7255226500602</v>
      </c>
      <c r="H159" s="13">
        <f t="shared" si="0"/>
        <v>21968362.813329041</v>
      </c>
    </row>
    <row r="160" spans="1:8" x14ac:dyDescent="0.25">
      <c r="A160" s="10">
        <v>44528</v>
      </c>
      <c r="B160" s="9"/>
      <c r="C160" s="9">
        <v>9.2666666666666675</v>
      </c>
      <c r="D160" s="9"/>
      <c r="E160" s="9"/>
      <c r="F160" s="9"/>
      <c r="G160" s="13">
        <v>7073.3701607625699</v>
      </c>
      <c r="H160" s="13">
        <f t="shared" si="0"/>
        <v>21975436.183489803</v>
      </c>
    </row>
    <row r="161" spans="1:8" x14ac:dyDescent="0.25">
      <c r="A161" s="10">
        <v>44529</v>
      </c>
      <c r="B161" s="9"/>
      <c r="C161" s="9">
        <v>6.7666666666666666</v>
      </c>
      <c r="D161" s="9"/>
      <c r="E161" s="9"/>
      <c r="F161" s="9"/>
      <c r="G161" s="13">
        <v>7272.9090235774602</v>
      </c>
      <c r="H161" s="13">
        <f t="shared" si="0"/>
        <v>21982709.092513382</v>
      </c>
    </row>
    <row r="162" spans="1:8" x14ac:dyDescent="0.25">
      <c r="A162" s="10">
        <v>44530</v>
      </c>
      <c r="B162" s="9"/>
      <c r="C162" s="9">
        <v>3.9666666666666668</v>
      </c>
      <c r="D162" s="9"/>
      <c r="E162" s="9"/>
      <c r="F162" s="9"/>
      <c r="G162" s="13">
        <v>6207.6662978079403</v>
      </c>
      <c r="H162" s="13">
        <f t="shared" si="0"/>
        <v>21988916.758811191</v>
      </c>
    </row>
    <row r="163" spans="1:8" x14ac:dyDescent="0.25">
      <c r="A163" s="10"/>
      <c r="B163" s="9"/>
      <c r="C163" s="9"/>
      <c r="D163" s="9"/>
      <c r="E163" s="9"/>
      <c r="F163" s="9"/>
      <c r="G163" s="9"/>
    </row>
  </sheetData>
  <mergeCells count="1">
    <mergeCell ref="I1:J1"/>
  </mergeCells>
  <phoneticPr fontId="2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G26" sqref="G26"/>
    </sheetView>
  </sheetViews>
  <sheetFormatPr defaultRowHeight="14.4" x14ac:dyDescent="0.25"/>
  <cols>
    <col min="1" max="1" width="9" bestFit="1" customWidth="1"/>
    <col min="2" max="2" width="9.88671875" bestFit="1" customWidth="1"/>
    <col min="3" max="3" width="9" bestFit="1" customWidth="1"/>
    <col min="4" max="4" width="9.88671875" bestFit="1" customWidth="1"/>
    <col min="5" max="5" width="9" bestFit="1" customWidth="1"/>
    <col min="6" max="6" width="9.88671875" bestFit="1" customWidth="1"/>
    <col min="7" max="7" width="9" bestFit="1" customWidth="1"/>
  </cols>
  <sheetData>
    <row r="1" spans="1:7" s="13" customFormat="1" x14ac:dyDescent="0.25">
      <c r="A1" s="45" t="s">
        <v>25</v>
      </c>
      <c r="B1" s="45"/>
      <c r="C1" s="45"/>
      <c r="D1" s="45"/>
      <c r="E1" s="45"/>
      <c r="F1" s="45"/>
      <c r="G1" s="45"/>
    </row>
    <row r="2" spans="1:7" x14ac:dyDescent="0.25">
      <c r="A2" s="13">
        <v>0.95054464785873205</v>
      </c>
      <c r="B2" s="13">
        <v>4.8426086891648597E-3</v>
      </c>
      <c r="C2" s="13">
        <v>4.3027435795963499E-2</v>
      </c>
      <c r="D2" s="13">
        <v>0.144699767231941</v>
      </c>
      <c r="E2" s="15">
        <v>0.90613579750061002</v>
      </c>
      <c r="F2" s="15">
        <v>2.9221357917386101E-5</v>
      </c>
      <c r="G2" s="13">
        <v>0.35769621307466298</v>
      </c>
    </row>
    <row r="3" spans="1:7" x14ac:dyDescent="0.25">
      <c r="A3" s="13">
        <v>0.79273235380476403</v>
      </c>
      <c r="B3" s="13">
        <v>4.78660915996032E-3</v>
      </c>
      <c r="C3" s="13">
        <v>4.37815055708961E-2</v>
      </c>
      <c r="D3" s="13">
        <v>0.59768245927354002</v>
      </c>
      <c r="E3" s="15">
        <v>0.74831063002152598</v>
      </c>
      <c r="F3" s="15">
        <v>2.89807408829779E-5</v>
      </c>
      <c r="G3" s="13">
        <v>0.357682261389346</v>
      </c>
    </row>
    <row r="4" spans="1:7" x14ac:dyDescent="0.25">
      <c r="A4" s="13">
        <v>1.01254269633331</v>
      </c>
      <c r="B4" s="13">
        <v>4.7188296350846298E-3</v>
      </c>
      <c r="C4" s="15">
        <v>4.4960424667761498E-2</v>
      </c>
      <c r="D4" s="13">
        <v>0.78311399794222003</v>
      </c>
      <c r="E4" s="15">
        <v>0.96809572132479105</v>
      </c>
      <c r="F4" s="15">
        <v>2.93313738541912E-5</v>
      </c>
      <c r="G4" s="13">
        <v>0.35763851352537002</v>
      </c>
    </row>
    <row r="5" spans="1:7" x14ac:dyDescent="0.25">
      <c r="A5" s="13">
        <v>0.58319705757779605</v>
      </c>
      <c r="B5" s="13">
        <v>4.9070331548685103E-3</v>
      </c>
      <c r="C5" s="13">
        <v>4.4832195749665599E-2</v>
      </c>
      <c r="D5" s="15">
        <v>5.7249781761470297E-5</v>
      </c>
      <c r="E5" s="15">
        <v>0.53876067051475696</v>
      </c>
      <c r="F5" s="15">
        <v>2.89685443322085E-5</v>
      </c>
      <c r="G5" s="13">
        <v>0.35762059197916102</v>
      </c>
    </row>
    <row r="6" spans="1:7" x14ac:dyDescent="0.25">
      <c r="A6" s="13">
        <v>1.0382635410160499</v>
      </c>
      <c r="B6" s="13">
        <v>4.7737514040169203E-3</v>
      </c>
      <c r="C6" s="13">
        <v>4.6108843488464703E-2</v>
      </c>
      <c r="D6" s="13">
        <v>0.40740015084932002</v>
      </c>
      <c r="E6" s="15">
        <v>0.99380161022629598</v>
      </c>
      <c r="F6" s="15">
        <v>2.9942492609819098E-5</v>
      </c>
      <c r="G6" s="13">
        <v>0.35756163935839302</v>
      </c>
    </row>
    <row r="7" spans="1:7" x14ac:dyDescent="0.25">
      <c r="A7" s="13">
        <v>0.96163365745303797</v>
      </c>
      <c r="B7" s="15">
        <v>4.8496080162763197E-3</v>
      </c>
      <c r="C7" s="13">
        <v>5.0575519266260902E-2</v>
      </c>
      <c r="D7" s="13">
        <v>1.43183998537522E-4</v>
      </c>
      <c r="E7" s="13">
        <v>0.91713805496692702</v>
      </c>
      <c r="F7" s="15">
        <v>3.5132333148446603E-5</v>
      </c>
      <c r="G7" s="13">
        <v>0.35659706555523102</v>
      </c>
    </row>
    <row r="8" spans="1:7" x14ac:dyDescent="0.25">
      <c r="A8" s="17">
        <v>0.93460362231915695</v>
      </c>
      <c r="B8" s="18">
        <v>4.7245880442983203E-3</v>
      </c>
      <c r="C8" s="17">
        <v>5.5062956787937697E-2</v>
      </c>
      <c r="D8" s="18">
        <v>3.0606985092163099E-5</v>
      </c>
      <c r="E8" s="17">
        <v>0.89013386335431699</v>
      </c>
      <c r="F8" s="18">
        <v>5.9966783605425198E-5</v>
      </c>
      <c r="G8" s="17">
        <v>0.34820358273179303</v>
      </c>
    </row>
    <row r="9" spans="1:7" x14ac:dyDescent="0.25">
      <c r="A9" s="13">
        <v>0.57705003333200799</v>
      </c>
      <c r="B9" s="15">
        <v>4.2336946760809201E-3</v>
      </c>
      <c r="C9" s="13">
        <v>2.5369147975702801E-2</v>
      </c>
      <c r="D9" s="13">
        <v>24.316005807983899</v>
      </c>
      <c r="E9" s="13">
        <v>0.53337225769545105</v>
      </c>
      <c r="F9" s="15">
        <v>1.9255532645923198E-5</v>
      </c>
      <c r="G9" s="13">
        <v>0.339216891125181</v>
      </c>
    </row>
    <row r="10" spans="1:7" x14ac:dyDescent="0.25">
      <c r="A10" s="13">
        <v>0.69156654122462902</v>
      </c>
      <c r="B10" s="15">
        <v>6.8160895383265804E-3</v>
      </c>
      <c r="C10" s="13">
        <v>1.3933167690264101E-2</v>
      </c>
      <c r="D10" s="13">
        <v>25.5938016849808</v>
      </c>
      <c r="E10" s="13">
        <v>0.64920436100165102</v>
      </c>
      <c r="F10" s="15">
        <v>1.86456019000136E-5</v>
      </c>
      <c r="G10" s="13">
        <v>0.33037617066851999</v>
      </c>
    </row>
    <row r="11" spans="1:7" x14ac:dyDescent="0.25">
      <c r="A11" s="13">
        <v>0.77377281114173302</v>
      </c>
      <c r="B11" s="13">
        <v>8.3253793156919206E-2</v>
      </c>
      <c r="C11" s="13">
        <v>1.0539416267216801E-3</v>
      </c>
      <c r="D11" s="13">
        <v>47.018943037789498</v>
      </c>
      <c r="E11" s="13">
        <v>0.77011923162074103</v>
      </c>
      <c r="F11" s="15">
        <v>1.8199305508392899E-5</v>
      </c>
      <c r="G11" s="13">
        <v>0.325566487710792</v>
      </c>
    </row>
    <row r="12" spans="1:7" x14ac:dyDescent="0.25">
      <c r="A12" s="13">
        <v>0.36231319607969598</v>
      </c>
      <c r="B12" s="13">
        <v>5.9742841026757497E-2</v>
      </c>
      <c r="C12" s="13">
        <v>4.3221389191130397E-3</v>
      </c>
      <c r="D12" s="13">
        <v>6.9393887961348604</v>
      </c>
      <c r="E12" s="13">
        <v>0.34256304745199401</v>
      </c>
      <c r="F12" s="13">
        <v>3.6715591347391601E-4</v>
      </c>
      <c r="G12" s="13">
        <v>9.8864015187867499E-2</v>
      </c>
    </row>
    <row r="13" spans="1:7" x14ac:dyDescent="0.25">
      <c r="A13" s="13">
        <v>3.1978204846382099E-2</v>
      </c>
      <c r="B13" s="13">
        <v>1.10688617150641</v>
      </c>
      <c r="C13" s="13">
        <v>2.3651123046875E-4</v>
      </c>
      <c r="D13" s="13">
        <v>3.3467421382201699</v>
      </c>
      <c r="E13" s="13">
        <v>0.53555047814101797</v>
      </c>
      <c r="F13" s="13">
        <v>3.6827250322168898E-4</v>
      </c>
      <c r="G13" s="13">
        <v>9.8853498442553298E-2</v>
      </c>
    </row>
    <row r="14" spans="1:7" x14ac:dyDescent="0.25">
      <c r="A14" s="13">
        <v>1.6701832413673401E-2</v>
      </c>
      <c r="B14" s="13">
        <v>1.0623779296875</v>
      </c>
      <c r="C14" s="13">
        <v>2.5177001953125E-4</v>
      </c>
      <c r="D14" s="13">
        <v>1.2490081787109399</v>
      </c>
      <c r="E14" s="13">
        <v>0.49785069267249299</v>
      </c>
      <c r="F14" s="13">
        <v>3.9484617846907699E-4</v>
      </c>
      <c r="G14" s="13">
        <v>9.8418227655718005E-2</v>
      </c>
    </row>
    <row r="15" spans="1:7" x14ac:dyDescent="0.25">
      <c r="A15" s="13">
        <v>0.77161461763917405</v>
      </c>
      <c r="B15" s="15">
        <v>0.27654948347533698</v>
      </c>
      <c r="C15" s="13">
        <v>9.7370147705078103E-4</v>
      </c>
      <c r="D15" s="13">
        <v>70.725096223694806</v>
      </c>
      <c r="E15" s="13">
        <v>0.86451864382031895</v>
      </c>
      <c r="F15" s="13">
        <v>3.9370928764137497E-4</v>
      </c>
      <c r="G15" s="13">
        <v>9.8401019891687896E-2</v>
      </c>
    </row>
    <row r="16" spans="1:7" x14ac:dyDescent="0.25">
      <c r="A16" s="13">
        <v>0.67039073778469005</v>
      </c>
      <c r="B16" s="15">
        <v>5.5608067934845903E-3</v>
      </c>
      <c r="C16" s="13">
        <v>5.67330729024806E-2</v>
      </c>
      <c r="D16" s="15">
        <v>2.8163499412149302</v>
      </c>
      <c r="E16" s="13">
        <v>0.62320076011258796</v>
      </c>
      <c r="F16" s="13">
        <v>3.6503060447157199E-4</v>
      </c>
      <c r="G16" s="13">
        <v>9.72029240668002E-2</v>
      </c>
    </row>
    <row r="17" spans="1:7" x14ac:dyDescent="0.25">
      <c r="A17" s="13">
        <v>5.0042882520489398E-2</v>
      </c>
      <c r="B17" s="15">
        <v>0.90021264127614997</v>
      </c>
      <c r="C17" s="13">
        <v>5.2153195471173398E-2</v>
      </c>
      <c r="D17" s="13">
        <v>146.283360095685</v>
      </c>
      <c r="E17" s="13">
        <v>0.90007184440783305</v>
      </c>
      <c r="F17" s="13">
        <v>3.9355416116104703E-4</v>
      </c>
      <c r="G17" s="13">
        <v>9.3766979007000401E-2</v>
      </c>
    </row>
    <row r="18" spans="1:7" x14ac:dyDescent="0.25">
      <c r="A18" s="13">
        <v>6.9532497553155603E-2</v>
      </c>
      <c r="B18" s="15">
        <v>0.89214097929095104</v>
      </c>
      <c r="C18" s="13">
        <v>5.8277785778045703E-2</v>
      </c>
      <c r="D18" s="13">
        <v>135.05289322342901</v>
      </c>
      <c r="E18" s="13">
        <v>0.91162587435429798</v>
      </c>
      <c r="F18" s="13">
        <v>3.7640333175659201E-4</v>
      </c>
      <c r="G18" s="13">
        <v>9.2577126129594706E-2</v>
      </c>
    </row>
    <row r="19" spans="1:7" x14ac:dyDescent="0.25">
      <c r="A19" s="13">
        <v>0.45238623523440102</v>
      </c>
      <c r="B19" s="13">
        <v>0.56887302008054097</v>
      </c>
      <c r="C19" s="15">
        <v>5.9152256524562997E-2</v>
      </c>
      <c r="D19" s="15">
        <v>125.95268960959299</v>
      </c>
      <c r="E19" s="13">
        <v>0.97122687114977302</v>
      </c>
      <c r="F19" s="13">
        <v>3.7521160994513598E-4</v>
      </c>
      <c r="G19" s="13">
        <v>9.2384711764514002E-2</v>
      </c>
    </row>
    <row r="20" spans="1:7" x14ac:dyDescent="0.25">
      <c r="A20" s="13">
        <v>0.49840704108088801</v>
      </c>
      <c r="B20" s="13">
        <v>0.344338238239288</v>
      </c>
      <c r="C20" s="13">
        <v>6.06167245644278E-2</v>
      </c>
      <c r="D20" s="13">
        <v>115.57178211574799</v>
      </c>
      <c r="E20" s="13">
        <v>0.79273466072979204</v>
      </c>
      <c r="F20" s="13">
        <v>3.75270843505859E-4</v>
      </c>
      <c r="G20" s="13">
        <v>9.2083324673757197E-2</v>
      </c>
    </row>
    <row r="21" spans="1:7" x14ac:dyDescent="0.25">
      <c r="A21" s="13">
        <v>5.3940192335174303E-2</v>
      </c>
      <c r="B21" s="13">
        <v>0.22821650779453601</v>
      </c>
      <c r="C21" s="13">
        <v>7.0133335761036503E-2</v>
      </c>
      <c r="D21" s="13">
        <v>99.358778743109497</v>
      </c>
      <c r="E21" s="13">
        <v>0.232299659979151</v>
      </c>
      <c r="F21" s="13">
        <v>3.88157567459135E-4</v>
      </c>
      <c r="G21" s="13">
        <v>8.9679645602760802E-2</v>
      </c>
    </row>
    <row r="22" spans="1:7" x14ac:dyDescent="0.25">
      <c r="A22" s="13">
        <v>0.81183245859764197</v>
      </c>
      <c r="B22" s="13">
        <v>4.9329924244975398E-2</v>
      </c>
      <c r="C22" s="13">
        <v>5.1137070334034397E-2</v>
      </c>
      <c r="D22" s="13">
        <v>2.8297350577046699E-3</v>
      </c>
      <c r="E22" s="13">
        <v>0.76439834280150998</v>
      </c>
      <c r="F22" s="13">
        <v>3.8422430040197002E-4</v>
      </c>
      <c r="G22" s="13">
        <v>0.405218001858211</v>
      </c>
    </row>
    <row r="23" spans="1:7" x14ac:dyDescent="0.25">
      <c r="A23" s="13">
        <v>0.41704926919233898</v>
      </c>
      <c r="B23" s="13">
        <v>4.8459939890272398E-2</v>
      </c>
      <c r="C23" s="13">
        <v>5.1638603210449198E-2</v>
      </c>
      <c r="D23" s="13">
        <v>0.70410147143880197</v>
      </c>
      <c r="E23" s="13">
        <v>0.36958933087651502</v>
      </c>
      <c r="F23" s="13">
        <v>3.8102248132343398E-4</v>
      </c>
      <c r="G23" s="13">
        <v>0.40511023568911197</v>
      </c>
    </row>
    <row r="24" spans="1:7" x14ac:dyDescent="0.25">
      <c r="A24" s="13">
        <v>1.0163811089069199</v>
      </c>
      <c r="B24" s="13">
        <v>4.8254215304714299E-2</v>
      </c>
      <c r="C24" s="13">
        <v>5.1448489323911099E-2</v>
      </c>
      <c r="D24" s="13">
        <v>0.83093544299480904</v>
      </c>
      <c r="E24" s="13">
        <v>0.968947072496393</v>
      </c>
      <c r="F24" s="13">
        <v>3.8048008965674301E-4</v>
      </c>
      <c r="G24" s="13">
        <v>0.40509581338887801</v>
      </c>
    </row>
    <row r="25" spans="1:7" x14ac:dyDescent="0.25">
      <c r="A25" s="13">
        <v>0.95906907841165501</v>
      </c>
      <c r="B25" s="13">
        <v>4.8524577217456302E-2</v>
      </c>
      <c r="C25" s="13">
        <v>5.1715826404288699E-2</v>
      </c>
      <c r="D25" s="13">
        <v>0.52570921015065197</v>
      </c>
      <c r="E25" s="13">
        <v>0.91160065370606702</v>
      </c>
      <c r="F25" s="13">
        <v>3.8620604084838001E-4</v>
      </c>
      <c r="G25" s="13">
        <v>0.40508077281332699</v>
      </c>
    </row>
    <row r="26" spans="1:7" x14ac:dyDescent="0.25">
      <c r="A26" s="13">
        <v>1.0303242580979499</v>
      </c>
      <c r="B26" s="13">
        <v>4.8544132681721801E-2</v>
      </c>
      <c r="C26" s="13">
        <v>5.1655969901147E-2</v>
      </c>
      <c r="D26" s="13">
        <v>0.57460911772501599</v>
      </c>
      <c r="E26" s="13">
        <v>0.98288420065260995</v>
      </c>
      <c r="F26" s="13">
        <v>3.9390449169274299E-4</v>
      </c>
      <c r="G26" s="13">
        <v>0.40504080349449401</v>
      </c>
    </row>
    <row r="27" spans="1:7" x14ac:dyDescent="0.25">
      <c r="A27" s="13">
        <v>0.690409504073351</v>
      </c>
      <c r="B27" s="13">
        <v>4.6791789896525902E-2</v>
      </c>
      <c r="C27" s="13">
        <v>5.1903592332130502E-2</v>
      </c>
      <c r="D27" s="13">
        <v>1.79604933463015</v>
      </c>
      <c r="E27" s="13">
        <v>0.64296617382685395</v>
      </c>
      <c r="F27" s="13">
        <v>3.8623398398152098E-4</v>
      </c>
      <c r="G27" s="13">
        <v>0.40490760798112502</v>
      </c>
    </row>
    <row r="28" spans="1:7" x14ac:dyDescent="0.25">
      <c r="A28" s="13">
        <v>0.89691394240745304</v>
      </c>
      <c r="B28" s="13">
        <v>4.6260373647920398E-2</v>
      </c>
      <c r="C28" s="13">
        <v>5.2560422545691501E-2</v>
      </c>
      <c r="D28" s="13">
        <v>2.2710430430895299</v>
      </c>
      <c r="E28" s="13">
        <v>0.84943005428773999</v>
      </c>
      <c r="F28" s="13">
        <v>3.8187964553704201E-4</v>
      </c>
      <c r="G28" s="13">
        <v>0.40482911578540298</v>
      </c>
    </row>
    <row r="29" spans="1:7" x14ac:dyDescent="0.25">
      <c r="A29" s="13">
        <v>0.90594673156738303</v>
      </c>
      <c r="B29" s="13">
        <v>4.3298771865022498E-2</v>
      </c>
      <c r="C29" s="13">
        <v>5.4533831030636901E-2</v>
      </c>
      <c r="D29" s="13">
        <v>4.4602203369140598</v>
      </c>
      <c r="E29" s="13">
        <v>0.858394088806825</v>
      </c>
      <c r="F29" s="13">
        <v>3.9494957403606701E-4</v>
      </c>
      <c r="G29" s="13">
        <v>0.40423474740341497</v>
      </c>
    </row>
    <row r="30" spans="1:7" x14ac:dyDescent="0.25">
      <c r="A30" s="13">
        <v>0.65378768126944498</v>
      </c>
      <c r="B30" s="13">
        <v>4.1504495871658699E-2</v>
      </c>
      <c r="C30" s="13">
        <v>5.4864496272620397E-2</v>
      </c>
      <c r="D30" s="13">
        <v>5.6966500394763999</v>
      </c>
      <c r="E30" s="13">
        <v>0.60627949348558396</v>
      </c>
      <c r="F30" s="13">
        <v>4.13268416461943E-4</v>
      </c>
      <c r="G30" s="13">
        <v>0.403620030928318</v>
      </c>
    </row>
    <row r="31" spans="1:7" x14ac:dyDescent="0.25">
      <c r="A31" s="13">
        <v>0.75699548732681898</v>
      </c>
      <c r="B31" s="13">
        <v>4.8734960450770998E-2</v>
      </c>
      <c r="C31" s="13">
        <v>5.2838369861007997E-2</v>
      </c>
      <c r="D31" s="13">
        <v>0.38241958618164101</v>
      </c>
      <c r="E31" s="13">
        <v>0.70956189001601899</v>
      </c>
      <c r="F31" s="13">
        <v>4.5647126136683102E-4</v>
      </c>
      <c r="G31" s="13">
        <v>0.40243977096983002</v>
      </c>
    </row>
  </sheetData>
  <mergeCells count="1">
    <mergeCell ref="A1:G1"/>
  </mergeCells>
  <phoneticPr fontId="2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4"/>
  <sheetViews>
    <sheetView workbookViewId="0">
      <selection activeCell="E3" sqref="E3"/>
    </sheetView>
  </sheetViews>
  <sheetFormatPr defaultRowHeight="14.4" x14ac:dyDescent="0.25"/>
  <cols>
    <col min="1" max="1" width="12.77734375" style="34" bestFit="1" customWidth="1"/>
    <col min="2" max="2" width="8.88671875" style="34"/>
    <col min="3" max="3" width="15.88671875" style="16" customWidth="1"/>
    <col min="6" max="6" width="9.5546875" bestFit="1" customWidth="1"/>
  </cols>
  <sheetData>
    <row r="1" spans="1:6" x14ac:dyDescent="0.25">
      <c r="A1" s="34" t="s">
        <v>20</v>
      </c>
      <c r="B1" s="34" t="s">
        <v>57</v>
      </c>
      <c r="C1" s="16" t="s">
        <v>58</v>
      </c>
    </row>
    <row r="2" spans="1:6" x14ac:dyDescent="0.25">
      <c r="A2" s="34">
        <v>1</v>
      </c>
      <c r="B2" s="34">
        <v>1</v>
      </c>
      <c r="C2" s="34">
        <v>1</v>
      </c>
      <c r="E2">
        <v>0.65949031772323796</v>
      </c>
      <c r="F2" s="37">
        <v>14961.421916490999</v>
      </c>
    </row>
    <row r="3" spans="1:6" x14ac:dyDescent="0.25">
      <c r="A3" s="34">
        <v>0</v>
      </c>
      <c r="B3" s="34">
        <v>0.31351682511601803</v>
      </c>
      <c r="C3" s="34">
        <v>1.45149221425224E-2</v>
      </c>
      <c r="E3">
        <v>0.43372243181714998</v>
      </c>
      <c r="F3" s="37">
        <v>19294.024106341301</v>
      </c>
    </row>
    <row r="4" spans="1:6" x14ac:dyDescent="0.25">
      <c r="A4" s="34">
        <v>0</v>
      </c>
      <c r="B4" s="34">
        <v>0.41180962474684601</v>
      </c>
      <c r="C4" s="34">
        <v>1.2268302493302701E-2</v>
      </c>
    </row>
    <row r="5" spans="1:6" x14ac:dyDescent="0.25">
      <c r="A5" s="34">
        <v>1</v>
      </c>
      <c r="B5" s="34">
        <v>0.54091887084969703</v>
      </c>
      <c r="C5" s="34">
        <v>0.58923848474403095</v>
      </c>
    </row>
    <row r="6" spans="1:6" x14ac:dyDescent="0.25">
      <c r="A6" s="34">
        <v>0</v>
      </c>
      <c r="B6" s="34">
        <v>0.71050603788383504</v>
      </c>
      <c r="C6" s="34">
        <v>1.65137187970868</v>
      </c>
    </row>
    <row r="7" spans="1:6" x14ac:dyDescent="0.25">
      <c r="A7" s="34">
        <v>0</v>
      </c>
      <c r="B7" s="34">
        <v>0.93326163510693705</v>
      </c>
      <c r="C7" s="34">
        <v>3.13975185271938</v>
      </c>
    </row>
    <row r="8" spans="1:6" x14ac:dyDescent="0.25">
      <c r="A8" s="34">
        <v>0</v>
      </c>
      <c r="B8" s="34">
        <v>1.2258548599482499</v>
      </c>
      <c r="C8" s="34">
        <v>5.0248463892278297</v>
      </c>
    </row>
    <row r="9" spans="1:6" x14ac:dyDescent="0.25">
      <c r="A9" s="34">
        <v>2</v>
      </c>
      <c r="B9" s="34">
        <v>1.61018098369226</v>
      </c>
      <c r="C9" s="34">
        <v>7.3023789191527797</v>
      </c>
    </row>
    <row r="10" spans="1:6" x14ac:dyDescent="0.25">
      <c r="A10" s="34">
        <v>0</v>
      </c>
      <c r="B10" s="34">
        <v>2.1149998135616501</v>
      </c>
      <c r="C10" s="34">
        <v>9.9905542549035893</v>
      </c>
    </row>
    <row r="11" spans="1:6" x14ac:dyDescent="0.25">
      <c r="A11" s="34">
        <v>9</v>
      </c>
      <c r="B11" s="34">
        <v>2.7780878402304698</v>
      </c>
      <c r="C11" s="34">
        <v>13.1284392076606</v>
      </c>
    </row>
    <row r="12" spans="1:6" x14ac:dyDescent="0.25">
      <c r="A12" s="34">
        <v>0</v>
      </c>
      <c r="B12" s="34">
        <v>3.6490651197929398</v>
      </c>
      <c r="C12" s="34">
        <v>16.775353784748901</v>
      </c>
    </row>
    <row r="13" spans="1:6" x14ac:dyDescent="0.25">
      <c r="A13" s="34">
        <v>7</v>
      </c>
      <c r="B13" s="34">
        <v>4.7931084307920298</v>
      </c>
      <c r="C13" s="34">
        <v>21.011176612141199</v>
      </c>
    </row>
    <row r="14" spans="1:6" x14ac:dyDescent="0.25">
      <c r="A14" s="34">
        <v>5</v>
      </c>
      <c r="B14" s="34">
        <v>6.2958285684507604</v>
      </c>
      <c r="C14" s="34">
        <v>25.937509593341801</v>
      </c>
    </row>
    <row r="15" spans="1:6" x14ac:dyDescent="0.25">
      <c r="A15" s="34">
        <v>6</v>
      </c>
      <c r="B15" s="34">
        <v>8.2696767527061805</v>
      </c>
      <c r="C15" s="34">
        <v>31.679683683459199</v>
      </c>
    </row>
    <row r="16" spans="1:6" x14ac:dyDescent="0.25">
      <c r="A16" s="34">
        <v>7</v>
      </c>
      <c r="B16" s="34">
        <v>10.8623595529504</v>
      </c>
      <c r="C16" s="34">
        <v>38.389621635578798</v>
      </c>
    </row>
    <row r="17" spans="1:3" x14ac:dyDescent="0.25">
      <c r="A17" s="34">
        <v>14</v>
      </c>
      <c r="B17" s="34">
        <v>14.267892033260001</v>
      </c>
      <c r="C17" s="34">
        <v>46.249606083003499</v>
      </c>
    </row>
    <row r="18" spans="1:3" x14ac:dyDescent="0.25">
      <c r="A18" s="34">
        <v>99</v>
      </c>
      <c r="B18" s="34">
        <v>18.7411162446258</v>
      </c>
      <c r="C18" s="34">
        <v>55.477033640132298</v>
      </c>
    </row>
    <row r="19" spans="1:3" x14ac:dyDescent="0.25">
      <c r="A19" s="34">
        <v>0</v>
      </c>
      <c r="B19" s="34">
        <v>24.616771508771102</v>
      </c>
      <c r="C19" s="34">
        <v>66.330269040384195</v>
      </c>
    </row>
    <row r="20" spans="1:3" x14ac:dyDescent="0.25">
      <c r="A20" s="34">
        <v>11</v>
      </c>
      <c r="B20" s="34">
        <v>32.334543556807503</v>
      </c>
      <c r="C20" s="34">
        <v>79.115748850151405</v>
      </c>
    </row>
    <row r="21" spans="1:3" x14ac:dyDescent="0.25">
      <c r="A21" s="34">
        <v>38</v>
      </c>
      <c r="B21" s="34">
        <v>42.471966994313398</v>
      </c>
      <c r="C21" s="34">
        <v>94.196523177894903</v>
      </c>
    </row>
    <row r="22" spans="1:3" x14ac:dyDescent="0.25">
      <c r="A22" s="34">
        <v>121</v>
      </c>
      <c r="B22" s="34">
        <v>55.787643242802901</v>
      </c>
      <c r="C22" s="34">
        <v>112.002467255844</v>
      </c>
    </row>
    <row r="23" spans="1:3" x14ac:dyDescent="0.25">
      <c r="A23" s="34">
        <v>51</v>
      </c>
      <c r="B23" s="34">
        <v>73.278008032991593</v>
      </c>
      <c r="C23" s="34">
        <v>133.04244410693201</v>
      </c>
    </row>
    <row r="24" spans="1:3" x14ac:dyDescent="0.25">
      <c r="A24" s="34">
        <v>249</v>
      </c>
      <c r="B24" s="34">
        <v>96.251896462321199</v>
      </c>
      <c r="C24" s="34">
        <v>157.918756134266</v>
      </c>
    </row>
    <row r="25" spans="1:3" x14ac:dyDescent="0.25">
      <c r="A25" s="34">
        <v>172</v>
      </c>
      <c r="B25" s="34">
        <v>126.428485452584</v>
      </c>
      <c r="C25" s="34">
        <v>187.344288944282</v>
      </c>
    </row>
    <row r="26" spans="1:3" x14ac:dyDescent="0.25">
      <c r="A26" s="34">
        <v>228</v>
      </c>
      <c r="B26" s="34">
        <v>166.065942815905</v>
      </c>
      <c r="C26" s="34">
        <v>222.16282677548</v>
      </c>
    </row>
    <row r="27" spans="1:3" x14ac:dyDescent="0.25">
      <c r="A27" s="34">
        <v>525</v>
      </c>
      <c r="B27" s="34">
        <v>218.13040996744499</v>
      </c>
      <c r="C27" s="34">
        <v>263.37310749702402</v>
      </c>
    </row>
    <row r="28" spans="1:3" x14ac:dyDescent="0.25">
      <c r="A28" s="34">
        <v>378</v>
      </c>
      <c r="B28" s="34">
        <v>286.51796356169399</v>
      </c>
      <c r="C28" s="34">
        <v>312.15728844135799</v>
      </c>
    </row>
    <row r="29" spans="1:3" x14ac:dyDescent="0.25">
      <c r="A29" s="34">
        <v>323</v>
      </c>
      <c r="B29" s="34">
        <v>376.34616583626399</v>
      </c>
      <c r="C29" s="34">
        <v>369.91461476642701</v>
      </c>
    </row>
    <row r="30" spans="1:3" x14ac:dyDescent="0.25">
      <c r="A30" s="34">
        <v>307</v>
      </c>
      <c r="B30" s="34">
        <v>494.33702090000003</v>
      </c>
      <c r="C30" s="34">
        <v>438.30122228355299</v>
      </c>
    </row>
    <row r="31" spans="1:3" x14ac:dyDescent="0.25">
      <c r="A31" s="34">
        <v>431</v>
      </c>
      <c r="B31" s="34">
        <v>177.43476165928601</v>
      </c>
      <c r="C31" s="34">
        <v>519.27716965293996</v>
      </c>
    </row>
    <row r="32" spans="1:3" x14ac:dyDescent="0.25">
      <c r="A32" s="34">
        <v>432</v>
      </c>
      <c r="B32" s="34">
        <v>188.256958552231</v>
      </c>
      <c r="C32" s="34">
        <v>92.354870779998393</v>
      </c>
    </row>
    <row r="33" spans="1:3" x14ac:dyDescent="0.25">
      <c r="A33" s="34">
        <v>487</v>
      </c>
      <c r="B33" s="34">
        <v>205.95217401238801</v>
      </c>
      <c r="C33" s="34">
        <v>393.85751194002597</v>
      </c>
    </row>
    <row r="34" spans="1:3" x14ac:dyDescent="0.25">
      <c r="A34" s="34">
        <v>352</v>
      </c>
      <c r="B34" s="34">
        <v>226.40884916784199</v>
      </c>
      <c r="C34" s="34">
        <v>545.21273484118603</v>
      </c>
    </row>
    <row r="35" spans="1:3" x14ac:dyDescent="0.25">
      <c r="A35" s="34">
        <v>323</v>
      </c>
      <c r="B35" s="34">
        <v>252.42832905214101</v>
      </c>
      <c r="C35" s="34">
        <v>693.47498601692996</v>
      </c>
    </row>
    <row r="36" spans="1:3" x14ac:dyDescent="0.25">
      <c r="A36" s="34">
        <v>1138</v>
      </c>
      <c r="B36" s="34">
        <v>265.40551743226899</v>
      </c>
      <c r="C36" s="34">
        <v>819.81239665978899</v>
      </c>
    </row>
    <row r="37" spans="1:3" x14ac:dyDescent="0.25">
      <c r="A37" s="34">
        <v>1119</v>
      </c>
      <c r="B37" s="34">
        <v>284.06226582156597</v>
      </c>
      <c r="C37" s="34">
        <v>942.97584022314095</v>
      </c>
    </row>
    <row r="38" spans="1:3" x14ac:dyDescent="0.25">
      <c r="A38" s="34">
        <v>1208</v>
      </c>
      <c r="B38" s="34">
        <v>309.47507932921297</v>
      </c>
      <c r="C38" s="34">
        <v>1053.3005549944601</v>
      </c>
    </row>
    <row r="39" spans="1:3" x14ac:dyDescent="0.25">
      <c r="A39" s="34">
        <v>1012</v>
      </c>
      <c r="B39" s="34">
        <v>323.21837866260302</v>
      </c>
      <c r="C39" s="34">
        <v>1154.5270411824999</v>
      </c>
    </row>
    <row r="40" spans="1:3" x14ac:dyDescent="0.25">
      <c r="A40" s="34">
        <v>1304</v>
      </c>
      <c r="B40" s="34">
        <v>372.43569370241102</v>
      </c>
      <c r="C40" s="34">
        <v>1260.8347713420501</v>
      </c>
    </row>
    <row r="41" spans="1:3" x14ac:dyDescent="0.25">
      <c r="A41" s="34">
        <v>770</v>
      </c>
      <c r="B41" s="34">
        <v>409.724937788631</v>
      </c>
      <c r="C41" s="34">
        <v>1340.84992613278</v>
      </c>
    </row>
    <row r="42" spans="1:3" x14ac:dyDescent="0.25">
      <c r="A42" s="34">
        <v>1031</v>
      </c>
      <c r="B42" s="34">
        <v>413.70914443541398</v>
      </c>
      <c r="C42" s="34">
        <v>1434.5071704228001</v>
      </c>
    </row>
    <row r="43" spans="1:3" x14ac:dyDescent="0.25">
      <c r="A43" s="34">
        <v>1873</v>
      </c>
      <c r="B43" s="34">
        <v>462.03964932570898</v>
      </c>
      <c r="C43" s="34">
        <v>1549.52546527348</v>
      </c>
    </row>
    <row r="44" spans="1:3" x14ac:dyDescent="0.25">
      <c r="A44" s="34">
        <v>2136</v>
      </c>
      <c r="B44" s="34">
        <v>516.76779365896903</v>
      </c>
      <c r="C44" s="34">
        <v>1634.86160480071</v>
      </c>
    </row>
    <row r="45" spans="1:3" x14ac:dyDescent="0.25">
      <c r="A45" s="34">
        <v>1922</v>
      </c>
      <c r="B45" s="34">
        <v>555.02027363399804</v>
      </c>
      <c r="C45" s="34">
        <v>1726.5802384250501</v>
      </c>
    </row>
    <row r="46" spans="1:3" x14ac:dyDescent="0.25">
      <c r="A46" s="34">
        <v>1546</v>
      </c>
      <c r="B46" s="34">
        <v>610.687394523526</v>
      </c>
      <c r="C46" s="34">
        <v>1834.4020231869999</v>
      </c>
    </row>
    <row r="47" spans="1:3" x14ac:dyDescent="0.25">
      <c r="A47" s="34">
        <v>1089</v>
      </c>
      <c r="B47" s="34">
        <v>675.84148122352406</v>
      </c>
      <c r="C47" s="34">
        <v>1936.0642411062399</v>
      </c>
    </row>
    <row r="48" spans="1:3" x14ac:dyDescent="0.25">
      <c r="A48" s="34">
        <v>1465</v>
      </c>
      <c r="B48" s="34">
        <v>754.79886475813998</v>
      </c>
      <c r="C48" s="34">
        <v>2042.0643328746701</v>
      </c>
    </row>
    <row r="49" spans="1:3" x14ac:dyDescent="0.25">
      <c r="A49" s="34">
        <v>1238</v>
      </c>
      <c r="B49" s="34">
        <v>764.36419005552796</v>
      </c>
      <c r="C49" s="34">
        <v>2149.8424960050702</v>
      </c>
    </row>
    <row r="50" spans="1:3" x14ac:dyDescent="0.25">
      <c r="A50" s="34">
        <v>1832</v>
      </c>
      <c r="B50" s="34">
        <v>786.164231786512</v>
      </c>
      <c r="C50" s="34">
        <v>2305.9577571325799</v>
      </c>
    </row>
    <row r="51" spans="1:3" x14ac:dyDescent="0.25">
      <c r="A51" s="34">
        <v>3058</v>
      </c>
      <c r="B51" s="34">
        <v>848.98025641029699</v>
      </c>
      <c r="C51" s="34">
        <v>2455.0900607622002</v>
      </c>
    </row>
    <row r="52" spans="1:3" x14ac:dyDescent="0.25">
      <c r="A52" s="34">
        <v>2105</v>
      </c>
      <c r="B52" s="34">
        <v>910.19422567750303</v>
      </c>
      <c r="C52" s="34">
        <v>2593.07711079811</v>
      </c>
    </row>
    <row r="53" spans="1:3" x14ac:dyDescent="0.25">
      <c r="A53" s="34">
        <v>3257</v>
      </c>
      <c r="B53" s="34">
        <v>1071.72525564684</v>
      </c>
      <c r="C53" s="34">
        <v>2745.4575845016102</v>
      </c>
    </row>
    <row r="54" spans="1:3" x14ac:dyDescent="0.25">
      <c r="A54" s="34">
        <v>2976</v>
      </c>
      <c r="B54" s="34">
        <v>1200.3825097741101</v>
      </c>
      <c r="C54" s="34">
        <v>2858.1638138382</v>
      </c>
    </row>
    <row r="55" spans="1:3" x14ac:dyDescent="0.25">
      <c r="A55" s="34">
        <v>1996</v>
      </c>
      <c r="B55" s="34">
        <v>1319.09384098839</v>
      </c>
      <c r="C55" s="34">
        <v>3012.9321085134302</v>
      </c>
    </row>
    <row r="56" spans="1:3" x14ac:dyDescent="0.25">
      <c r="A56" s="34">
        <v>2089</v>
      </c>
      <c r="B56" s="34">
        <v>1375.5864267366201</v>
      </c>
      <c r="C56" s="34">
        <v>3183.06997648787</v>
      </c>
    </row>
    <row r="57" spans="1:3" x14ac:dyDescent="0.25">
      <c r="A57" s="34">
        <v>2336</v>
      </c>
      <c r="B57" s="34">
        <v>1502.79241560582</v>
      </c>
      <c r="C57" s="34">
        <v>3395.5550985088398</v>
      </c>
    </row>
    <row r="58" spans="1:3" x14ac:dyDescent="0.25">
      <c r="A58" s="34">
        <v>2678</v>
      </c>
      <c r="B58" s="34">
        <v>1543.1923030432999</v>
      </c>
      <c r="C58" s="34">
        <v>3583.7184138432399</v>
      </c>
    </row>
    <row r="59" spans="1:3" x14ac:dyDescent="0.25">
      <c r="A59" s="34">
        <v>4279</v>
      </c>
      <c r="B59" s="34">
        <v>1657.7315931406099</v>
      </c>
      <c r="C59" s="34">
        <v>3831.1422029167202</v>
      </c>
    </row>
    <row r="60" spans="1:3" x14ac:dyDescent="0.25">
      <c r="A60" s="34">
        <v>4007</v>
      </c>
      <c r="B60" s="34">
        <v>1795.6410916518801</v>
      </c>
      <c r="C60" s="34">
        <v>4052.2874346073199</v>
      </c>
    </row>
    <row r="61" spans="1:3" x14ac:dyDescent="0.25">
      <c r="A61" s="34">
        <v>5281</v>
      </c>
      <c r="B61" s="34">
        <v>1936.67510147896</v>
      </c>
      <c r="C61" s="34">
        <v>4286.2037016167396</v>
      </c>
    </row>
    <row r="62" spans="1:3" x14ac:dyDescent="0.25">
      <c r="A62" s="34">
        <v>3776</v>
      </c>
      <c r="B62" s="34">
        <v>2134.8548495617802</v>
      </c>
      <c r="C62" s="34">
        <v>4536.9470910310501</v>
      </c>
    </row>
    <row r="63" spans="1:3" x14ac:dyDescent="0.25">
      <c r="A63" s="34">
        <v>4346</v>
      </c>
      <c r="B63" s="34">
        <v>2349.8602147950801</v>
      </c>
      <c r="C63" s="34">
        <v>4783.1403021217002</v>
      </c>
    </row>
    <row r="64" spans="1:3" x14ac:dyDescent="0.25">
      <c r="A64" s="34">
        <v>5789</v>
      </c>
      <c r="B64" s="34">
        <v>2388.2203643074299</v>
      </c>
      <c r="C64" s="34">
        <v>5047.3770952805498</v>
      </c>
    </row>
    <row r="65" spans="1:3" x14ac:dyDescent="0.25">
      <c r="A65" s="34">
        <v>6450</v>
      </c>
      <c r="B65" s="34">
        <v>2543.65076445047</v>
      </c>
      <c r="C65" s="34">
        <v>5399.8080986189498</v>
      </c>
    </row>
    <row r="66" spans="1:3" x14ac:dyDescent="0.25">
      <c r="A66" s="34">
        <v>7502</v>
      </c>
      <c r="B66" s="34">
        <v>2322.7746967324301</v>
      </c>
      <c r="C66" s="34">
        <v>5713.1540484364104</v>
      </c>
    </row>
    <row r="67" spans="1:3" x14ac:dyDescent="0.25">
      <c r="A67" s="34">
        <v>5015</v>
      </c>
      <c r="B67" s="34">
        <v>2476.0329461711899</v>
      </c>
      <c r="C67" s="34">
        <v>6191.8983793513898</v>
      </c>
    </row>
    <row r="68" spans="1:3" x14ac:dyDescent="0.25">
      <c r="A68" s="34">
        <v>4898</v>
      </c>
      <c r="B68" s="34">
        <v>2851.4818136365402</v>
      </c>
      <c r="C68" s="34">
        <v>6526.3105912655201</v>
      </c>
    </row>
    <row r="69" spans="1:3" x14ac:dyDescent="0.25">
      <c r="A69" s="34">
        <v>4726</v>
      </c>
      <c r="B69" s="34">
        <v>3581.7748069690501</v>
      </c>
      <c r="C69" s="34">
        <v>6819.6609546517402</v>
      </c>
    </row>
    <row r="70" spans="1:3" x14ac:dyDescent="0.25">
      <c r="A70" s="34">
        <v>6794</v>
      </c>
      <c r="B70" s="34">
        <v>4222.7863161940404</v>
      </c>
      <c r="C70" s="34">
        <v>7024.1258965356201</v>
      </c>
    </row>
    <row r="71" spans="1:3" x14ac:dyDescent="0.25">
      <c r="A71" s="34">
        <v>6835</v>
      </c>
      <c r="B71" s="34">
        <v>4212.1602414064</v>
      </c>
      <c r="C71" s="34">
        <v>7327.5444208015697</v>
      </c>
    </row>
    <row r="72" spans="1:3" x14ac:dyDescent="0.25">
      <c r="A72" s="34">
        <v>11156</v>
      </c>
      <c r="B72" s="34">
        <v>4091.4047408256001</v>
      </c>
      <c r="C72" s="34">
        <v>7875.9147858951501</v>
      </c>
    </row>
    <row r="73" spans="1:3" x14ac:dyDescent="0.25">
      <c r="A73" s="34">
        <v>9162</v>
      </c>
      <c r="B73" s="34">
        <v>4353.9472824983804</v>
      </c>
      <c r="C73" s="34">
        <v>8436.6710828765699</v>
      </c>
    </row>
    <row r="74" spans="1:3" x14ac:dyDescent="0.25">
      <c r="A74" s="34">
        <v>11121</v>
      </c>
      <c r="B74" s="34">
        <v>5346.8113036510504</v>
      </c>
      <c r="C74" s="34">
        <v>8889.7941177922894</v>
      </c>
    </row>
    <row r="75" spans="1:3" x14ac:dyDescent="0.25">
      <c r="A75" s="34">
        <v>9167</v>
      </c>
      <c r="B75" s="34">
        <v>5714.1327543492998</v>
      </c>
      <c r="C75" s="34">
        <v>9154.8751148796091</v>
      </c>
    </row>
    <row r="76" spans="1:3" x14ac:dyDescent="0.25">
      <c r="A76" s="34">
        <v>6638</v>
      </c>
      <c r="B76" s="34">
        <v>6184.2975749474999</v>
      </c>
      <c r="C76" s="34">
        <v>9697.6867337344902</v>
      </c>
    </row>
    <row r="77" spans="1:3" x14ac:dyDescent="0.25">
      <c r="A77" s="34">
        <v>6895</v>
      </c>
      <c r="B77" s="34">
        <v>6756.61786257315</v>
      </c>
      <c r="C77" s="34">
        <v>10196.582367831399</v>
      </c>
    </row>
    <row r="78" spans="1:3" x14ac:dyDescent="0.25">
      <c r="A78" s="34">
        <v>8620</v>
      </c>
      <c r="B78" s="34">
        <v>6655.6676063496097</v>
      </c>
      <c r="C78" s="34">
        <v>10705.976095858199</v>
      </c>
    </row>
    <row r="79" spans="1:3" x14ac:dyDescent="0.25">
      <c r="A79" s="34">
        <v>11923</v>
      </c>
      <c r="B79" s="34">
        <v>6369.9117949906504</v>
      </c>
      <c r="C79" s="34">
        <v>11434.560867822</v>
      </c>
    </row>
    <row r="80" spans="1:3" x14ac:dyDescent="0.25">
      <c r="A80" s="34">
        <v>13028</v>
      </c>
      <c r="B80" s="34">
        <v>6700.3594752927202</v>
      </c>
      <c r="C80" s="34">
        <v>12195.0592297483</v>
      </c>
    </row>
    <row r="81" spans="1:3" x14ac:dyDescent="0.25">
      <c r="A81" s="34">
        <v>17126</v>
      </c>
      <c r="B81" s="34">
        <v>8221.0119642107293</v>
      </c>
      <c r="C81" s="34">
        <v>12796.622779522701</v>
      </c>
    </row>
    <row r="82" spans="1:3" x14ac:dyDescent="0.25">
      <c r="A82" s="34">
        <v>13220</v>
      </c>
      <c r="B82" s="34">
        <v>9650.54670004328</v>
      </c>
      <c r="C82" s="34">
        <v>13122.5863074112</v>
      </c>
    </row>
    <row r="83" spans="1:3" x14ac:dyDescent="0.25">
      <c r="A83" s="34">
        <v>7569</v>
      </c>
      <c r="B83" s="34">
        <v>10359.424393801601</v>
      </c>
      <c r="C83" s="34">
        <v>13576.8721236203</v>
      </c>
    </row>
    <row r="84" spans="1:3" x14ac:dyDescent="0.25">
      <c r="A84" s="34">
        <v>14288</v>
      </c>
      <c r="B84" s="34">
        <v>10662.3692532566</v>
      </c>
      <c r="C84" s="34">
        <v>14252.5963894671</v>
      </c>
    </row>
    <row r="85" spans="1:3" x14ac:dyDescent="0.25">
      <c r="A85" s="34">
        <v>16517</v>
      </c>
      <c r="B85" s="34">
        <v>10871.182396685699</v>
      </c>
      <c r="C85" s="34">
        <v>15019.1952477914</v>
      </c>
    </row>
    <row r="86" spans="1:3" x14ac:dyDescent="0.25">
      <c r="A86" s="34">
        <v>19694</v>
      </c>
      <c r="B86" s="34">
        <v>12721.585681852601</v>
      </c>
      <c r="C86" s="34">
        <v>15808.368875059899</v>
      </c>
    </row>
    <row r="87" spans="1:3" x14ac:dyDescent="0.25">
      <c r="A87" s="34">
        <v>18508</v>
      </c>
      <c r="B87" s="34">
        <v>13325.672461996601</v>
      </c>
      <c r="C87" s="34">
        <v>16234.224990143101</v>
      </c>
    </row>
    <row r="88" spans="1:3" x14ac:dyDescent="0.25">
      <c r="A88" s="34">
        <v>20803</v>
      </c>
      <c r="B88" s="34">
        <v>13951.0529075511</v>
      </c>
      <c r="C88" s="34">
        <v>17042.5950476008</v>
      </c>
    </row>
    <row r="89" spans="1:3" x14ac:dyDescent="0.25">
      <c r="A89" s="34">
        <v>16508</v>
      </c>
      <c r="B89" s="34">
        <v>15313.5660423347</v>
      </c>
      <c r="C89" s="34">
        <v>17805.412247865101</v>
      </c>
    </row>
    <row r="90" spans="1:3" x14ac:dyDescent="0.25">
      <c r="A90" s="34">
        <v>15813</v>
      </c>
      <c r="B90" s="34">
        <v>18157.560114122502</v>
      </c>
      <c r="C90" s="34">
        <v>18438.366591502399</v>
      </c>
    </row>
    <row r="91" spans="1:3" x14ac:dyDescent="0.25">
      <c r="A91" s="34">
        <v>11687</v>
      </c>
      <c r="B91" s="34">
        <v>20442.697007394199</v>
      </c>
      <c r="C91" s="34">
        <v>18832.1956656619</v>
      </c>
    </row>
    <row r="92" spans="1:3" x14ac:dyDescent="0.25">
      <c r="A92" s="34">
        <v>16324</v>
      </c>
      <c r="B92" s="34">
        <v>21552.174726449401</v>
      </c>
      <c r="C92" s="34">
        <v>19446.773242835701</v>
      </c>
    </row>
    <row r="93" spans="1:3" x14ac:dyDescent="0.25">
      <c r="A93" s="34">
        <v>20599</v>
      </c>
      <c r="B93" s="34">
        <v>22030.071854313101</v>
      </c>
      <c r="C93" s="34">
        <v>20282.105509588899</v>
      </c>
    </row>
    <row r="94" spans="1:3" x14ac:dyDescent="0.25">
      <c r="A94" s="34">
        <v>26417</v>
      </c>
      <c r="B94" s="34">
        <v>20925.515996715199</v>
      </c>
      <c r="C94" s="34">
        <v>21193.429087325701</v>
      </c>
    </row>
    <row r="95" spans="1:3" x14ac:dyDescent="0.25">
      <c r="A95" s="34">
        <v>26928</v>
      </c>
      <c r="B95" s="34">
        <v>22959.0651065444</v>
      </c>
      <c r="C95" s="34">
        <v>22337.254201432799</v>
      </c>
    </row>
    <row r="96" spans="1:3" x14ac:dyDescent="0.25">
      <c r="A96" s="34">
        <v>33274</v>
      </c>
      <c r="B96" s="34">
        <v>23070.047092462999</v>
      </c>
      <c r="C96" s="34">
        <v>22913.1639385415</v>
      </c>
    </row>
    <row r="97" spans="1:3" x14ac:dyDescent="0.25">
      <c r="A97" s="34">
        <v>16409</v>
      </c>
      <c r="B97" s="34">
        <v>23575.4414641642</v>
      </c>
      <c r="C97" s="34">
        <v>23876.118284372998</v>
      </c>
    </row>
    <row r="98" spans="1:3" x14ac:dyDescent="0.25">
      <c r="A98" s="34">
        <v>11598</v>
      </c>
      <c r="B98" s="34">
        <v>28333.9216131883</v>
      </c>
      <c r="C98" s="34">
        <v>24711.181668746602</v>
      </c>
    </row>
    <row r="99" spans="1:3" x14ac:dyDescent="0.25">
      <c r="A99" s="34">
        <v>28936</v>
      </c>
      <c r="B99" s="34">
        <v>27678.2627186955</v>
      </c>
      <c r="C99" s="34">
        <v>24933.449208755599</v>
      </c>
    </row>
    <row r="100" spans="1:3" x14ac:dyDescent="0.25">
      <c r="A100" s="34">
        <v>28633</v>
      </c>
      <c r="B100" s="34">
        <v>31217.763618488701</v>
      </c>
      <c r="C100" s="34">
        <v>26044.5754024868</v>
      </c>
    </row>
    <row r="101" spans="1:3" x14ac:dyDescent="0.25">
      <c r="A101" s="34">
        <v>30925</v>
      </c>
      <c r="B101" s="34">
        <v>12702.385710455501</v>
      </c>
      <c r="C101" s="34">
        <v>26445.960807526699</v>
      </c>
    </row>
    <row r="102" spans="1:3" x14ac:dyDescent="0.25">
      <c r="A102" s="34">
        <v>30830</v>
      </c>
      <c r="B102" s="34">
        <v>13231.079358740601</v>
      </c>
      <c r="C102" s="34">
        <v>26849.614478697102</v>
      </c>
    </row>
    <row r="103" spans="1:3" x14ac:dyDescent="0.25">
      <c r="A103" s="34">
        <v>27075</v>
      </c>
      <c r="B103" s="34">
        <v>13583.1232788497</v>
      </c>
      <c r="C103" s="34">
        <v>26814.507200834199</v>
      </c>
    </row>
    <row r="104" spans="1:3" x14ac:dyDescent="0.25">
      <c r="A104" s="34">
        <v>18912</v>
      </c>
      <c r="B104" s="34">
        <v>13402.4528081769</v>
      </c>
      <c r="C104" s="34">
        <v>27205.1842226757</v>
      </c>
    </row>
    <row r="105" spans="1:3" x14ac:dyDescent="0.25">
      <c r="A105" s="34">
        <v>15654</v>
      </c>
      <c r="B105" s="34">
        <v>12855.6834737681</v>
      </c>
      <c r="C105" s="34">
        <v>27241.1216877839</v>
      </c>
    </row>
    <row r="106" spans="1:3" x14ac:dyDescent="0.25">
      <c r="A106" s="34">
        <v>32091</v>
      </c>
      <c r="B106" s="34">
        <v>14374.0977029571</v>
      </c>
      <c r="C106" s="34">
        <v>27237.668803803801</v>
      </c>
    </row>
    <row r="107" spans="1:3" x14ac:dyDescent="0.25">
      <c r="A107" s="34">
        <v>32913</v>
      </c>
      <c r="B107" s="34">
        <v>15227.4331320245</v>
      </c>
      <c r="C107" s="34">
        <v>27937.138782728402</v>
      </c>
    </row>
    <row r="108" spans="1:3" x14ac:dyDescent="0.25">
      <c r="A108" s="34">
        <v>30412</v>
      </c>
      <c r="B108" s="34">
        <v>16379.6796717503</v>
      </c>
      <c r="C108" s="34">
        <v>28315.9510757879</v>
      </c>
    </row>
    <row r="109" spans="1:3" x14ac:dyDescent="0.25">
      <c r="A109" s="34">
        <v>25982</v>
      </c>
      <c r="B109" s="34">
        <v>15978.777190165099</v>
      </c>
      <c r="C109" s="34">
        <v>28833.4571082445</v>
      </c>
    </row>
    <row r="110" spans="1:3" x14ac:dyDescent="0.25">
      <c r="A110" s="34">
        <v>21704</v>
      </c>
      <c r="B110" s="34">
        <v>17581.471740166999</v>
      </c>
      <c r="C110" s="34">
        <v>28840.944655937099</v>
      </c>
    </row>
    <row r="111" spans="1:3" x14ac:dyDescent="0.25">
      <c r="A111" s="34">
        <v>17110</v>
      </c>
      <c r="B111" s="34">
        <v>17114.951861952701</v>
      </c>
      <c r="C111" s="34">
        <v>29549.0683695074</v>
      </c>
    </row>
    <row r="112" spans="1:3" x14ac:dyDescent="0.25">
      <c r="A112" s="34">
        <v>20647</v>
      </c>
      <c r="B112" s="34">
        <v>14963.9635587826</v>
      </c>
      <c r="C112" s="34">
        <v>29524.048723053598</v>
      </c>
    </row>
    <row r="113" spans="1:3" x14ac:dyDescent="0.25">
      <c r="A113" s="34">
        <v>34918</v>
      </c>
      <c r="B113" s="34">
        <v>16032.0944417796</v>
      </c>
      <c r="C113" s="34">
        <v>29118.763760084901</v>
      </c>
    </row>
    <row r="114" spans="1:3" x14ac:dyDescent="0.25">
      <c r="A114" s="34">
        <v>32188</v>
      </c>
      <c r="B114" s="34">
        <v>17587.438957320999</v>
      </c>
      <c r="C114" s="34">
        <v>29759.887626731601</v>
      </c>
    </row>
    <row r="115" spans="1:3" x14ac:dyDescent="0.25">
      <c r="A115" s="34">
        <v>22765</v>
      </c>
      <c r="B115" s="34">
        <v>18032.572189409799</v>
      </c>
      <c r="C115" s="34">
        <v>30171.116685376299</v>
      </c>
    </row>
    <row r="116" spans="1:3" x14ac:dyDescent="0.25">
      <c r="A116" s="34">
        <v>54771</v>
      </c>
      <c r="B116" s="34">
        <v>19175.8734635455</v>
      </c>
      <c r="C116" s="34">
        <v>30564.740329070301</v>
      </c>
    </row>
    <row r="117" spans="1:3" x14ac:dyDescent="0.25">
      <c r="A117" s="34">
        <v>34666</v>
      </c>
      <c r="B117" s="34">
        <v>20736.640285147299</v>
      </c>
      <c r="C117" s="34">
        <v>31073.2305872201</v>
      </c>
    </row>
    <row r="118" spans="1:3" x14ac:dyDescent="0.25">
      <c r="A118" s="34">
        <v>15762</v>
      </c>
      <c r="B118" s="34">
        <v>20962.498639404799</v>
      </c>
      <c r="C118" s="34">
        <v>31667.433042158798</v>
      </c>
    </row>
    <row r="119" spans="1:3" x14ac:dyDescent="0.25">
      <c r="A119" s="34">
        <v>23129</v>
      </c>
      <c r="B119" s="34">
        <v>20208.295724359101</v>
      </c>
      <c r="C119" s="34">
        <v>31880.323337604001</v>
      </c>
    </row>
    <row r="120" spans="1:3" x14ac:dyDescent="0.25">
      <c r="A120" s="34">
        <v>39436</v>
      </c>
      <c r="B120" s="34">
        <v>22754.288261771399</v>
      </c>
      <c r="C120" s="34">
        <v>31891.690921903901</v>
      </c>
    </row>
    <row r="121" spans="1:3" x14ac:dyDescent="0.25">
      <c r="A121" s="34">
        <v>42725</v>
      </c>
      <c r="B121" s="34">
        <v>23972.801757363901</v>
      </c>
      <c r="C121" s="34">
        <v>32793.845736480398</v>
      </c>
    </row>
    <row r="122" spans="1:3" x14ac:dyDescent="0.25">
      <c r="A122" s="34">
        <v>39483</v>
      </c>
      <c r="B122" s="34">
        <v>24322.6240666009</v>
      </c>
      <c r="C122" s="34">
        <v>33214.445140258598</v>
      </c>
    </row>
    <row r="123" spans="1:3" x14ac:dyDescent="0.25">
      <c r="A123" s="34">
        <v>46860</v>
      </c>
      <c r="B123" s="34">
        <v>24962.0694751999</v>
      </c>
      <c r="C123" s="34">
        <v>33465.8065627084</v>
      </c>
    </row>
    <row r="124" spans="1:3" x14ac:dyDescent="0.25">
      <c r="A124" s="34">
        <v>38693</v>
      </c>
      <c r="B124" s="34">
        <v>23671.008461782902</v>
      </c>
      <c r="C124" s="34">
        <v>33811.457077856001</v>
      </c>
    </row>
    <row r="125" spans="1:3" x14ac:dyDescent="0.25">
      <c r="A125" s="34">
        <v>30476</v>
      </c>
      <c r="B125" s="34">
        <v>23377.655911560902</v>
      </c>
      <c r="C125" s="34">
        <v>33677.769887725299</v>
      </c>
    </row>
    <row r="126" spans="1:3" x14ac:dyDescent="0.25">
      <c r="A126" s="34">
        <v>24052</v>
      </c>
      <c r="B126" s="34">
        <v>22169.1706119421</v>
      </c>
      <c r="C126" s="34">
        <v>33877.275033861602</v>
      </c>
    </row>
    <row r="127" spans="1:3" x14ac:dyDescent="0.25">
      <c r="A127" s="34">
        <v>33846</v>
      </c>
      <c r="B127" s="34">
        <v>26192.7021979528</v>
      </c>
      <c r="C127" s="34">
        <v>33832.429547004598</v>
      </c>
    </row>
    <row r="128" spans="1:3" x14ac:dyDescent="0.25">
      <c r="A128" s="34">
        <v>46712</v>
      </c>
      <c r="B128" s="34">
        <v>25989.6239555067</v>
      </c>
      <c r="C128" s="34">
        <v>35023.822950459296</v>
      </c>
    </row>
    <row r="129" spans="1:3" x14ac:dyDescent="0.25">
      <c r="A129" s="34">
        <v>48105</v>
      </c>
      <c r="B129" s="34">
        <v>25560.014787251999</v>
      </c>
      <c r="C129" s="34">
        <v>35054.591430734101</v>
      </c>
    </row>
    <row r="130" spans="1:3" x14ac:dyDescent="0.25">
      <c r="A130" s="34">
        <v>42223</v>
      </c>
      <c r="B130" s="34">
        <v>28733.4439995742</v>
      </c>
      <c r="C130" s="34">
        <v>35202.631503842698</v>
      </c>
    </row>
    <row r="131" spans="1:3" x14ac:dyDescent="0.25">
      <c r="A131" s="34">
        <v>37923</v>
      </c>
      <c r="B131" s="34">
        <v>28905.158345272099</v>
      </c>
      <c r="C131" s="34">
        <v>36125.79533416</v>
      </c>
    </row>
    <row r="132" spans="1:3" x14ac:dyDescent="0.25">
      <c r="A132" s="34">
        <v>26051</v>
      </c>
      <c r="B132" s="34">
        <v>29195.349245584599</v>
      </c>
      <c r="C132" s="34">
        <v>36267.096974688699</v>
      </c>
    </row>
    <row r="133" spans="1:3" x14ac:dyDescent="0.25">
      <c r="A133" s="34">
        <v>20229</v>
      </c>
      <c r="B133" s="34">
        <v>29575.353176443601</v>
      </c>
      <c r="C133" s="34">
        <v>36540.607071997103</v>
      </c>
    </row>
    <row r="134" spans="1:3" x14ac:dyDescent="0.25">
      <c r="A134" s="34">
        <v>45305</v>
      </c>
      <c r="B134" s="34">
        <v>32257.563346290499</v>
      </c>
      <c r="C134" s="34">
        <v>36817.586004578399</v>
      </c>
    </row>
    <row r="135" spans="1:3" x14ac:dyDescent="0.25">
      <c r="A135" s="34">
        <v>44571</v>
      </c>
      <c r="B135" s="34">
        <v>32173.174840057502</v>
      </c>
      <c r="C135" s="34">
        <v>37562.969326029299</v>
      </c>
    </row>
    <row r="136" spans="1:3" x14ac:dyDescent="0.25">
      <c r="A136" s="34">
        <v>42619</v>
      </c>
      <c r="B136" s="34">
        <v>34032.478985089198</v>
      </c>
      <c r="C136" s="34">
        <v>37662.2282366254</v>
      </c>
    </row>
    <row r="137" spans="1:3" x14ac:dyDescent="0.25">
      <c r="A137" s="34">
        <v>45048</v>
      </c>
      <c r="B137" s="34">
        <v>34707.388930679102</v>
      </c>
      <c r="C137" s="34">
        <v>38237.343759652496</v>
      </c>
    </row>
    <row r="138" spans="1:3" x14ac:dyDescent="0.25">
      <c r="A138" s="34">
        <v>39023</v>
      </c>
      <c r="B138" s="34">
        <v>35680.8421140645</v>
      </c>
      <c r="C138" s="34">
        <v>38501.948654086002</v>
      </c>
    </row>
    <row r="139" spans="1:3" x14ac:dyDescent="0.25">
      <c r="A139" s="34">
        <v>24831</v>
      </c>
      <c r="B139" s="34">
        <v>34792.484016056602</v>
      </c>
      <c r="C139" s="34">
        <v>38860.886643732898</v>
      </c>
    </row>
    <row r="140" spans="1:3" x14ac:dyDescent="0.25">
      <c r="A140" s="34">
        <v>20286</v>
      </c>
      <c r="B140" s="34">
        <v>37040.236675366803</v>
      </c>
      <c r="C140" s="34">
        <v>38852.173482029299</v>
      </c>
    </row>
    <row r="141" spans="1:3" x14ac:dyDescent="0.25">
      <c r="A141" s="34">
        <v>41857</v>
      </c>
      <c r="B141" s="34">
        <v>41409.888938326098</v>
      </c>
      <c r="C141" s="34">
        <v>39487.218015651699</v>
      </c>
    </row>
    <row r="142" spans="1:3" x14ac:dyDescent="0.25">
      <c r="A142" s="34">
        <v>39924</v>
      </c>
      <c r="B142" s="34">
        <v>37213.956426027296</v>
      </c>
      <c r="C142" s="34">
        <v>40398.360146370898</v>
      </c>
    </row>
    <row r="143" spans="1:3" x14ac:dyDescent="0.25">
      <c r="A143" s="34">
        <v>45403</v>
      </c>
      <c r="B143" s="34">
        <v>36905.840305052501</v>
      </c>
      <c r="C143" s="34">
        <v>39698.600465082804</v>
      </c>
    </row>
    <row r="144" spans="1:3" x14ac:dyDescent="0.25">
      <c r="A144" s="34">
        <v>34177</v>
      </c>
      <c r="B144" s="34">
        <v>39456.856208842699</v>
      </c>
      <c r="C144" s="34">
        <v>39962.512813024397</v>
      </c>
    </row>
    <row r="145" spans="1:3" x14ac:dyDescent="0.25">
      <c r="A145" s="34">
        <v>28532</v>
      </c>
      <c r="B145" s="34">
        <v>46309.850649100103</v>
      </c>
      <c r="C145" s="34">
        <v>40584.512407407499</v>
      </c>
    </row>
    <row r="146" spans="1:3" x14ac:dyDescent="0.25">
      <c r="A146" s="34">
        <v>23529</v>
      </c>
      <c r="B146" s="34">
        <v>44797.091572119003</v>
      </c>
      <c r="C146" s="34">
        <v>41854.128042267897</v>
      </c>
    </row>
    <row r="147" spans="1:3" x14ac:dyDescent="0.25">
      <c r="A147" s="34">
        <v>20257</v>
      </c>
      <c r="B147" s="34">
        <v>41427.227043238898</v>
      </c>
      <c r="C147" s="34">
        <v>41593.9896643998</v>
      </c>
    </row>
    <row r="148" spans="1:3" x14ac:dyDescent="0.25">
      <c r="A148" s="34">
        <v>41008</v>
      </c>
      <c r="B148" s="34">
        <v>48150.477135706897</v>
      </c>
      <c r="C148" s="34">
        <v>41246.644470742503</v>
      </c>
    </row>
    <row r="149" spans="1:3" x14ac:dyDescent="0.25">
      <c r="A149" s="34">
        <v>67860</v>
      </c>
      <c r="B149" s="34">
        <v>50697.923714138997</v>
      </c>
      <c r="C149" s="34">
        <v>42561.411856598301</v>
      </c>
    </row>
    <row r="150" spans="1:3" x14ac:dyDescent="0.25">
      <c r="A150" s="34">
        <v>59961</v>
      </c>
      <c r="B150" s="34">
        <v>52270.377139542499</v>
      </c>
      <c r="C150" s="34">
        <v>42950.271370969604</v>
      </c>
    </row>
    <row r="151" spans="1:3" x14ac:dyDescent="0.25">
      <c r="A151" s="34">
        <v>55891</v>
      </c>
      <c r="B151" s="34">
        <v>55042.883267318299</v>
      </c>
      <c r="C151" s="34">
        <v>43276.974931561097</v>
      </c>
    </row>
    <row r="152" spans="1:3" x14ac:dyDescent="0.25">
      <c r="A152" s="34">
        <v>51147</v>
      </c>
      <c r="B152" s="34">
        <v>57721.464005652902</v>
      </c>
      <c r="C152" s="34">
        <v>43781.5463812284</v>
      </c>
    </row>
    <row r="153" spans="1:3" x14ac:dyDescent="0.25">
      <c r="A153" s="34">
        <v>24578</v>
      </c>
      <c r="B153" s="34">
        <v>54206.335750019098</v>
      </c>
      <c r="C153" s="34">
        <v>44227.695082320999</v>
      </c>
    </row>
    <row r="154" spans="1:3" x14ac:dyDescent="0.25">
      <c r="A154" s="34">
        <v>23284</v>
      </c>
      <c r="B154" s="34">
        <v>47094.8551617669</v>
      </c>
      <c r="C154" s="34">
        <v>43753.686607557604</v>
      </c>
    </row>
    <row r="155" spans="1:3" x14ac:dyDescent="0.25">
      <c r="A155" s="34">
        <v>40816</v>
      </c>
      <c r="B155" s="34">
        <v>56767.472684109001</v>
      </c>
      <c r="C155" s="34">
        <v>42935.964799977097</v>
      </c>
    </row>
    <row r="156" spans="1:3" x14ac:dyDescent="0.25">
      <c r="A156" s="34">
        <v>69074</v>
      </c>
      <c r="B156" s="34">
        <v>67366.929927430305</v>
      </c>
      <c r="C156" s="34">
        <v>44448.67527</v>
      </c>
    </row>
    <row r="157" spans="1:3" x14ac:dyDescent="0.25">
      <c r="A157" s="34">
        <v>57837</v>
      </c>
      <c r="B157" s="34">
        <v>40352.349065653798</v>
      </c>
      <c r="C157" s="34">
        <v>44787.680229556201</v>
      </c>
    </row>
    <row r="158" spans="1:3" x14ac:dyDescent="0.25">
      <c r="A158" s="34">
        <v>52383</v>
      </c>
      <c r="B158" s="34">
        <v>41333.9605642612</v>
      </c>
      <c r="C158" s="34">
        <v>44372.3267115454</v>
      </c>
    </row>
    <row r="159" spans="1:3" x14ac:dyDescent="0.25">
      <c r="A159" s="34">
        <v>45392</v>
      </c>
      <c r="B159" s="34">
        <v>40999.1414848446</v>
      </c>
      <c r="C159" s="34">
        <v>44538.966385067302</v>
      </c>
    </row>
    <row r="160" spans="1:3" x14ac:dyDescent="0.25">
      <c r="A160" s="34">
        <v>25800</v>
      </c>
      <c r="B160" s="34">
        <v>41327.908258122203</v>
      </c>
      <c r="C160" s="34">
        <v>45238.370760247097</v>
      </c>
    </row>
    <row r="161" spans="1:3" x14ac:dyDescent="0.25">
      <c r="A161" s="34">
        <v>16641</v>
      </c>
      <c r="B161" s="34">
        <v>40655.887742647603</v>
      </c>
      <c r="C161" s="34">
        <v>45152.1293779392</v>
      </c>
    </row>
    <row r="162" spans="1:3" x14ac:dyDescent="0.25">
      <c r="A162" s="34">
        <v>51603</v>
      </c>
      <c r="B162" s="34">
        <v>44264.451705629399</v>
      </c>
      <c r="C162" s="34">
        <v>45653.222607129603</v>
      </c>
    </row>
    <row r="163" spans="1:3" x14ac:dyDescent="0.25">
      <c r="A163" s="34">
        <v>57152</v>
      </c>
      <c r="B163" s="34">
        <v>44639.290261624599</v>
      </c>
      <c r="C163" s="34">
        <v>43160.5971812274</v>
      </c>
    </row>
    <row r="164" spans="1:3" x14ac:dyDescent="0.25">
      <c r="A164" s="34">
        <v>53139</v>
      </c>
      <c r="B164" s="34">
        <v>44050.845794607398</v>
      </c>
      <c r="C164" s="34">
        <v>43306.444534656497</v>
      </c>
    </row>
    <row r="165" spans="1:3" x14ac:dyDescent="0.25">
      <c r="A165" s="34">
        <v>50230</v>
      </c>
      <c r="B165" s="34">
        <v>45574.068914632502</v>
      </c>
      <c r="C165" s="34">
        <v>43433.063587073702</v>
      </c>
    </row>
    <row r="166" spans="1:3" x14ac:dyDescent="0.25">
      <c r="A166" s="34">
        <v>49970</v>
      </c>
      <c r="B166" s="34">
        <v>45968.523874266801</v>
      </c>
      <c r="C166" s="34">
        <v>42273.204552294199</v>
      </c>
    </row>
    <row r="167" spans="1:3" x14ac:dyDescent="0.25">
      <c r="A167" s="34">
        <v>23010</v>
      </c>
      <c r="B167" s="34">
        <v>45118.144353607997</v>
      </c>
      <c r="C167" s="34">
        <v>42005.283587119498</v>
      </c>
    </row>
    <row r="168" spans="1:3" x14ac:dyDescent="0.25">
      <c r="A168" s="34">
        <v>22048</v>
      </c>
      <c r="B168" s="37">
        <v>42337.732145279202</v>
      </c>
      <c r="C168" s="34">
        <v>42171.970609117503</v>
      </c>
    </row>
    <row r="169" spans="1:3" x14ac:dyDescent="0.25">
      <c r="A169" s="34">
        <v>52160</v>
      </c>
      <c r="B169" s="37">
        <v>46031.274502952401</v>
      </c>
      <c r="C169" s="34">
        <v>43156.453271136903</v>
      </c>
    </row>
    <row r="170" spans="1:3" x14ac:dyDescent="0.25">
      <c r="A170" s="34">
        <v>55155</v>
      </c>
      <c r="B170" s="37">
        <v>48273.713864910198</v>
      </c>
      <c r="C170" s="34">
        <v>40619.993660546803</v>
      </c>
    </row>
    <row r="171" spans="1:3" x14ac:dyDescent="0.25">
      <c r="A171" s="34">
        <v>60091</v>
      </c>
      <c r="B171" s="37">
        <v>44875.556279506003</v>
      </c>
      <c r="C171" s="34">
        <v>39679.204419190602</v>
      </c>
    </row>
    <row r="172" spans="1:3" x14ac:dyDescent="0.25">
      <c r="A172" s="34">
        <v>50644</v>
      </c>
      <c r="B172" s="37">
        <v>45573.023623198998</v>
      </c>
      <c r="C172" s="34">
        <v>41031.765789352401</v>
      </c>
    </row>
    <row r="173" spans="1:3" x14ac:dyDescent="0.25">
      <c r="A173" s="34">
        <v>41576</v>
      </c>
      <c r="B173" s="37">
        <v>44666.894497989997</v>
      </c>
      <c r="C173" s="34">
        <v>39967.212969029002</v>
      </c>
    </row>
    <row r="174" spans="1:3" x14ac:dyDescent="0.25">
      <c r="A174" s="34">
        <v>23101</v>
      </c>
      <c r="B174" s="37">
        <v>40162.875497001703</v>
      </c>
      <c r="C174" s="34">
        <v>40096.813685263201</v>
      </c>
    </row>
    <row r="175" spans="1:3" x14ac:dyDescent="0.25">
      <c r="A175" s="34">
        <v>19373</v>
      </c>
      <c r="B175" s="37">
        <v>38809.075671264203</v>
      </c>
      <c r="C175" s="34">
        <v>41468.730785862397</v>
      </c>
    </row>
    <row r="176" spans="1:3" x14ac:dyDescent="0.25">
      <c r="A176" s="34">
        <v>47784</v>
      </c>
      <c r="B176" s="37">
        <v>42466.436023832801</v>
      </c>
      <c r="C176" s="34">
        <v>41235.379437060597</v>
      </c>
    </row>
    <row r="177" spans="1:3" x14ac:dyDescent="0.25">
      <c r="A177" s="34">
        <v>49298</v>
      </c>
      <c r="B177" s="37">
        <v>44957.302036782799</v>
      </c>
      <c r="C177" s="34">
        <v>39105.794971243697</v>
      </c>
    </row>
    <row r="178" spans="1:3" x14ac:dyDescent="0.25">
      <c r="A178" s="34">
        <v>45323</v>
      </c>
      <c r="B178" s="37">
        <v>40250.179039119699</v>
      </c>
      <c r="C178" s="34">
        <v>37977.884679579598</v>
      </c>
    </row>
    <row r="179" spans="1:3" x14ac:dyDescent="0.25">
      <c r="A179" s="34">
        <v>30355</v>
      </c>
      <c r="B179" s="37">
        <v>38899.947405192099</v>
      </c>
      <c r="C179" s="34">
        <v>39473.006017637097</v>
      </c>
    </row>
    <row r="180" spans="1:3" x14ac:dyDescent="0.25">
      <c r="A180" s="34">
        <v>50032</v>
      </c>
      <c r="B180" s="37">
        <v>38211.866914394399</v>
      </c>
      <c r="C180" s="34">
        <v>39153.481305678397</v>
      </c>
    </row>
    <row r="181" spans="1:3" x14ac:dyDescent="0.25">
      <c r="A181" s="34">
        <v>23421</v>
      </c>
      <c r="B181" s="37">
        <v>35083.337033345</v>
      </c>
      <c r="C181" s="34">
        <v>38864.779314710999</v>
      </c>
    </row>
    <row r="182" spans="1:3" x14ac:dyDescent="0.25">
      <c r="A182" s="34">
        <v>17078</v>
      </c>
      <c r="B182" s="37">
        <v>34543.315064153001</v>
      </c>
      <c r="C182" s="34">
        <v>39449.8309069795</v>
      </c>
    </row>
    <row r="183" spans="1:3" x14ac:dyDescent="0.25">
      <c r="A183" s="34">
        <v>47134</v>
      </c>
      <c r="B183" s="37">
        <v>35504.098126411198</v>
      </c>
      <c r="C183" s="34">
        <v>38934.838003450102</v>
      </c>
    </row>
    <row r="184" spans="1:3" x14ac:dyDescent="0.25">
      <c r="A184" s="34">
        <v>47161</v>
      </c>
      <c r="B184" s="37">
        <v>35395.745944679002</v>
      </c>
      <c r="C184" s="34">
        <v>38037.364892693302</v>
      </c>
    </row>
    <row r="185" spans="1:3" x14ac:dyDescent="0.25">
      <c r="A185" s="34">
        <v>44235</v>
      </c>
      <c r="B185" s="37">
        <v>36411.5389687403</v>
      </c>
      <c r="C185" s="34">
        <v>37608.923965487003</v>
      </c>
    </row>
    <row r="186" spans="1:3" x14ac:dyDescent="0.25">
      <c r="A186" s="34">
        <v>43412</v>
      </c>
      <c r="B186" s="37">
        <v>38954.631303251997</v>
      </c>
      <c r="C186" s="34">
        <v>36749.920993093801</v>
      </c>
    </row>
    <row r="187" spans="1:3" x14ac:dyDescent="0.25">
      <c r="A187" s="34">
        <v>41350</v>
      </c>
      <c r="B187" s="37">
        <v>40483.870782928003</v>
      </c>
      <c r="C187" s="34">
        <v>35516.7991285608</v>
      </c>
    </row>
    <row r="188" spans="1:3" x14ac:dyDescent="0.25">
      <c r="A188" s="34">
        <v>16158</v>
      </c>
      <c r="B188" s="37">
        <v>40095.817693124904</v>
      </c>
      <c r="C188" s="34">
        <v>34769.625622412903</v>
      </c>
    </row>
    <row r="189" spans="1:3" x14ac:dyDescent="0.25">
      <c r="A189" s="34">
        <v>45961</v>
      </c>
      <c r="B189" s="37">
        <v>35573.330663504399</v>
      </c>
      <c r="C189" s="34">
        <v>34549.399879318698</v>
      </c>
    </row>
    <row r="190" spans="1:3" x14ac:dyDescent="0.25">
      <c r="A190" s="34">
        <v>42659</v>
      </c>
      <c r="B190" s="37">
        <v>31175.5945785287</v>
      </c>
      <c r="C190" s="34">
        <v>35410.866439602301</v>
      </c>
    </row>
    <row r="191" spans="1:3" x14ac:dyDescent="0.25">
      <c r="A191" s="34">
        <v>46934</v>
      </c>
      <c r="B191" s="37">
        <v>30988.0722502073</v>
      </c>
      <c r="C191" s="34">
        <v>36013.201634195597</v>
      </c>
    </row>
    <row r="192" spans="1:3" x14ac:dyDescent="0.25">
      <c r="A192" s="34">
        <v>43773</v>
      </c>
      <c r="B192" s="37">
        <v>32478.852759194298</v>
      </c>
      <c r="C192" s="34">
        <v>35417.618624699098</v>
      </c>
    </row>
    <row r="193" spans="1:3" x14ac:dyDescent="0.25">
      <c r="A193" s="34">
        <v>50163</v>
      </c>
      <c r="B193" s="37">
        <v>35312.066989289699</v>
      </c>
      <c r="C193" s="34">
        <v>34524.726141625099</v>
      </c>
    </row>
    <row r="194" spans="1:3" x14ac:dyDescent="0.25">
      <c r="A194" s="34">
        <v>31199</v>
      </c>
      <c r="B194" s="37">
        <v>39174.893125221097</v>
      </c>
      <c r="C194" s="34">
        <v>33363.336150173804</v>
      </c>
    </row>
    <row r="195" spans="1:3" x14ac:dyDescent="0.25">
      <c r="A195" s="34">
        <v>14521</v>
      </c>
      <c r="B195" s="37">
        <v>30050.621500434201</v>
      </c>
      <c r="C195" s="34">
        <v>32078.960748416099</v>
      </c>
    </row>
    <row r="196" spans="1:3" x14ac:dyDescent="0.25">
      <c r="A196" s="34">
        <v>10273</v>
      </c>
      <c r="B196" s="37">
        <v>30377.326569999099</v>
      </c>
      <c r="C196" s="34">
        <v>34195.237616422797</v>
      </c>
    </row>
    <row r="197" spans="1:3" x14ac:dyDescent="0.25">
      <c r="A197" s="34">
        <v>14279</v>
      </c>
      <c r="B197" s="37">
        <v>26446.256065443202</v>
      </c>
      <c r="C197" s="34">
        <v>33272.195286315597</v>
      </c>
    </row>
    <row r="198" spans="1:3" x14ac:dyDescent="0.25">
      <c r="A198" s="34">
        <v>35816</v>
      </c>
      <c r="B198" s="37">
        <v>29713.7112053739</v>
      </c>
      <c r="C198" s="34">
        <v>33914.364886990399</v>
      </c>
    </row>
    <row r="199" spans="1:3" x14ac:dyDescent="0.25">
      <c r="A199" s="34">
        <v>40557</v>
      </c>
      <c r="B199" s="37">
        <v>30037.932928364498</v>
      </c>
      <c r="C199" s="34">
        <v>32473.356533960799</v>
      </c>
    </row>
    <row r="200" spans="1:3" x14ac:dyDescent="0.25">
      <c r="A200" s="34">
        <v>43718</v>
      </c>
      <c r="B200" s="34">
        <v>32481.560082920201</v>
      </c>
      <c r="C200" s="34">
        <v>32143.702351597502</v>
      </c>
    </row>
    <row r="201" spans="1:3" x14ac:dyDescent="0.25">
      <c r="A201" s="34">
        <v>33523</v>
      </c>
      <c r="B201" s="34">
        <v>34454.4207273504</v>
      </c>
      <c r="C201" s="34">
        <v>31146.8607584733</v>
      </c>
    </row>
    <row r="202" spans="1:3" x14ac:dyDescent="0.25">
      <c r="A202" s="34">
        <v>14768</v>
      </c>
      <c r="B202" s="34">
        <v>34052.372487073902</v>
      </c>
      <c r="C202" s="34">
        <v>30440.363919056701</v>
      </c>
    </row>
    <row r="203" spans="1:3" x14ac:dyDescent="0.25">
      <c r="A203" s="34">
        <v>15155</v>
      </c>
      <c r="B203" s="34">
        <v>30716.071842269001</v>
      </c>
      <c r="C203" s="34">
        <v>30252.198490491799</v>
      </c>
    </row>
    <row r="204" spans="1:3" x14ac:dyDescent="0.25">
      <c r="A204" s="34">
        <v>36653</v>
      </c>
      <c r="B204" s="34">
        <v>30311.1468691669</v>
      </c>
      <c r="C204" s="34">
        <v>30597.2394821339</v>
      </c>
    </row>
    <row r="205" spans="1:3" x14ac:dyDescent="0.25">
      <c r="A205" s="34">
        <v>36820</v>
      </c>
      <c r="B205" s="34">
        <v>23880.949673000501</v>
      </c>
      <c r="C205" s="34">
        <v>30190.2174603237</v>
      </c>
    </row>
    <row r="206" spans="1:3" x14ac:dyDescent="0.25">
      <c r="A206" s="34">
        <v>36303</v>
      </c>
      <c r="B206" s="34">
        <v>27562.962066627399</v>
      </c>
      <c r="C206" s="34">
        <v>31204.592701241399</v>
      </c>
    </row>
    <row r="207" spans="1:3" x14ac:dyDescent="0.25">
      <c r="A207" s="34">
        <v>39797</v>
      </c>
      <c r="B207" s="34">
        <v>29811.721012541399</v>
      </c>
      <c r="C207" s="34">
        <v>29805.718373825999</v>
      </c>
    </row>
    <row r="208" spans="1:3" x14ac:dyDescent="0.25">
      <c r="A208" s="34">
        <v>33057</v>
      </c>
      <c r="B208" s="34">
        <v>41133.162669794801</v>
      </c>
      <c r="C208" s="34">
        <v>29148.5056506209</v>
      </c>
    </row>
    <row r="209" spans="1:3" x14ac:dyDescent="0.25">
      <c r="A209" s="34">
        <v>16389</v>
      </c>
      <c r="B209" s="34">
        <v>36260.525268430698</v>
      </c>
      <c r="C209" s="34">
        <v>26595.879339405299</v>
      </c>
    </row>
    <row r="210" spans="1:3" x14ac:dyDescent="0.25">
      <c r="A210" s="34">
        <v>13411</v>
      </c>
      <c r="B210" s="34">
        <v>20002.4646931356</v>
      </c>
      <c r="C210" s="34">
        <v>27815.909522980299</v>
      </c>
    </row>
    <row r="211" spans="1:3" x14ac:dyDescent="0.25">
      <c r="A211" s="34">
        <v>33324</v>
      </c>
      <c r="B211" s="34">
        <v>23376.198612392</v>
      </c>
      <c r="C211" s="34">
        <v>30212.108848849501</v>
      </c>
    </row>
    <row r="212" spans="1:3" x14ac:dyDescent="0.25">
      <c r="A212" s="34">
        <v>0</v>
      </c>
      <c r="B212" s="34">
        <v>22624.708144461201</v>
      </c>
      <c r="C212" s="34">
        <v>28802.8370138516</v>
      </c>
    </row>
    <row r="213" spans="1:3" x14ac:dyDescent="0.25">
      <c r="A213" s="34">
        <v>66338</v>
      </c>
      <c r="B213" s="34">
        <v>23680.163528288798</v>
      </c>
      <c r="C213" s="34">
        <v>28744.3728400849</v>
      </c>
    </row>
    <row r="214" spans="1:3" x14ac:dyDescent="0.25">
      <c r="A214" s="34">
        <v>31911</v>
      </c>
      <c r="B214" s="34">
        <v>24683.927374818399</v>
      </c>
      <c r="C214" s="34">
        <v>28147.202016014198</v>
      </c>
    </row>
    <row r="215" spans="1:3" x14ac:dyDescent="0.25">
      <c r="A215" s="34">
        <v>28378</v>
      </c>
      <c r="B215" s="34">
        <v>27553.410081874899</v>
      </c>
      <c r="C215" s="34">
        <v>27660.6372519059</v>
      </c>
    </row>
    <row r="216" spans="1:3" x14ac:dyDescent="0.25">
      <c r="A216" s="34">
        <v>14318</v>
      </c>
      <c r="B216" s="34">
        <v>31009.7980925636</v>
      </c>
      <c r="C216" s="34">
        <v>26840.925803776299</v>
      </c>
    </row>
    <row r="217" spans="1:3" x14ac:dyDescent="0.25">
      <c r="A217" s="34">
        <v>13155</v>
      </c>
      <c r="B217" s="34">
        <v>27739.310034514299</v>
      </c>
      <c r="C217" s="34">
        <v>26027.3693692413</v>
      </c>
    </row>
    <row r="218" spans="1:3" x14ac:dyDescent="0.25">
      <c r="A218" s="34">
        <v>32058</v>
      </c>
      <c r="B218" s="34">
        <v>29832.975819120998</v>
      </c>
      <c r="C218" s="34">
        <v>26394.9111891129</v>
      </c>
    </row>
    <row r="219" spans="1:3" x14ac:dyDescent="0.25">
      <c r="A219" s="34">
        <v>33413</v>
      </c>
      <c r="B219" s="34">
        <v>22317.606390368801</v>
      </c>
      <c r="C219" s="34">
        <v>25621.578873626899</v>
      </c>
    </row>
    <row r="220" spans="1:3" x14ac:dyDescent="0.25">
      <c r="A220" s="34">
        <v>36157</v>
      </c>
      <c r="B220" s="34">
        <v>24109.6130200384</v>
      </c>
      <c r="C220" s="34">
        <v>26648.645051227501</v>
      </c>
    </row>
    <row r="221" spans="1:3" x14ac:dyDescent="0.25">
      <c r="A221" s="34">
        <v>0</v>
      </c>
      <c r="B221" s="34">
        <v>28051.9770191559</v>
      </c>
      <c r="C221" s="34">
        <v>25828.152051816702</v>
      </c>
    </row>
    <row r="222" spans="1:3" x14ac:dyDescent="0.25">
      <c r="A222" s="34">
        <v>59741</v>
      </c>
      <c r="B222" s="34">
        <v>39649.667950183997</v>
      </c>
      <c r="C222" s="34">
        <v>24979.253925087</v>
      </c>
    </row>
    <row r="223" spans="1:3" x14ac:dyDescent="0.25">
      <c r="A223" s="34">
        <v>8456</v>
      </c>
      <c r="B223" s="34">
        <v>18656.475536118</v>
      </c>
      <c r="C223" s="34">
        <v>23020.0987815646</v>
      </c>
    </row>
    <row r="224" spans="1:3" x14ac:dyDescent="0.25">
      <c r="A224" s="34">
        <v>11946</v>
      </c>
      <c r="B224" s="34">
        <v>15968.2786028173</v>
      </c>
      <c r="C224" s="34">
        <v>26204.2646498881</v>
      </c>
    </row>
    <row r="225" spans="1:3" x14ac:dyDescent="0.25">
      <c r="A225" s="34">
        <v>41906</v>
      </c>
      <c r="B225" s="34">
        <v>22976.736696707099</v>
      </c>
      <c r="C225" s="34">
        <v>25848.056168430201</v>
      </c>
    </row>
    <row r="226" spans="1:3" x14ac:dyDescent="0.25">
      <c r="A226" s="34">
        <v>31553</v>
      </c>
      <c r="B226" s="34">
        <v>28876.157906752302</v>
      </c>
      <c r="C226" s="34">
        <v>24437.714607677401</v>
      </c>
    </row>
    <row r="227" spans="1:3" x14ac:dyDescent="0.25">
      <c r="A227" s="34">
        <v>27750</v>
      </c>
      <c r="B227" s="34">
        <v>28690.627957142398</v>
      </c>
      <c r="C227" s="34">
        <v>23470.096492087901</v>
      </c>
    </row>
    <row r="228" spans="1:3" x14ac:dyDescent="0.25">
      <c r="A228" s="34">
        <v>27444</v>
      </c>
      <c r="B228" s="34">
        <v>22695.8412426459</v>
      </c>
      <c r="C228" s="34">
        <v>23381.163602118901</v>
      </c>
    </row>
    <row r="229" spans="1:3" x14ac:dyDescent="0.25">
      <c r="A229" s="34">
        <v>26749</v>
      </c>
      <c r="B229" s="34">
        <v>32022.1682445031</v>
      </c>
      <c r="C229" s="34">
        <v>23924.353780557602</v>
      </c>
    </row>
    <row r="230" spans="1:3" x14ac:dyDescent="0.25">
      <c r="A230" s="34">
        <v>12342</v>
      </c>
      <c r="B230" s="34">
        <v>19100.325731541699</v>
      </c>
      <c r="C230" s="34">
        <v>22200.550425160302</v>
      </c>
    </row>
    <row r="231" spans="1:3" x14ac:dyDescent="0.25">
      <c r="A231" s="34">
        <v>8429</v>
      </c>
      <c r="B231" s="34">
        <v>15302.1931762227</v>
      </c>
      <c r="C231" s="34">
        <v>23968.300939757999</v>
      </c>
    </row>
    <row r="232" spans="1:3" x14ac:dyDescent="0.25">
      <c r="A232" s="34">
        <v>10220</v>
      </c>
      <c r="B232" s="34">
        <v>18232.722902303602</v>
      </c>
      <c r="C232" s="34">
        <v>23924.171981255298</v>
      </c>
    </row>
    <row r="233" spans="1:3" x14ac:dyDescent="0.25">
      <c r="A233" s="34">
        <v>27235</v>
      </c>
      <c r="B233" s="34">
        <v>27441.417441814599</v>
      </c>
      <c r="C233" s="34">
        <v>23199.499977875199</v>
      </c>
    </row>
    <row r="234" spans="1:3" x14ac:dyDescent="0.25">
      <c r="A234" s="34">
        <v>28523</v>
      </c>
      <c r="B234" s="34">
        <v>24797.578810342999</v>
      </c>
      <c r="C234" s="34">
        <v>21755.686024495499</v>
      </c>
    </row>
    <row r="235" spans="1:3" x14ac:dyDescent="0.25">
      <c r="A235" s="34">
        <v>30914</v>
      </c>
      <c r="B235" s="34">
        <v>22266.547789231801</v>
      </c>
      <c r="C235" s="34">
        <v>22079.669332353398</v>
      </c>
    </row>
    <row r="236" spans="1:3" x14ac:dyDescent="0.25">
      <c r="A236" s="34">
        <v>24062</v>
      </c>
      <c r="B236" s="34">
        <v>22374.279987701499</v>
      </c>
      <c r="C236" s="34">
        <v>22050.4436917846</v>
      </c>
    </row>
    <row r="237" spans="1:3" x14ac:dyDescent="0.25">
      <c r="A237" s="34">
        <v>0</v>
      </c>
      <c r="B237" s="34">
        <v>16584.308368044301</v>
      </c>
      <c r="C237" s="34">
        <v>21749.889816379</v>
      </c>
    </row>
    <row r="238" spans="1:3" x14ac:dyDescent="0.25">
      <c r="A238" s="34">
        <v>26365</v>
      </c>
      <c r="B238" s="34">
        <v>16017.893785527</v>
      </c>
      <c r="C238" s="34">
        <v>22221.512118409399</v>
      </c>
    </row>
    <row r="239" spans="1:3" x14ac:dyDescent="0.25">
      <c r="A239" s="34">
        <v>23227</v>
      </c>
      <c r="B239" s="34">
        <v>21777.198781222301</v>
      </c>
      <c r="C239" s="34">
        <v>21933.494723624801</v>
      </c>
    </row>
    <row r="240" spans="1:3" x14ac:dyDescent="0.25">
      <c r="A240" s="34">
        <v>24818</v>
      </c>
      <c r="B240" s="34">
        <v>24473.3749795644</v>
      </c>
      <c r="C240" s="34">
        <v>20972.094739869201</v>
      </c>
    </row>
    <row r="241" spans="1:3" x14ac:dyDescent="0.25">
      <c r="A241" s="34">
        <v>24858</v>
      </c>
      <c r="B241" s="34">
        <v>20502.719257308301</v>
      </c>
      <c r="C241" s="34">
        <v>20536.941959788201</v>
      </c>
    </row>
    <row r="242" spans="1:3" x14ac:dyDescent="0.25">
      <c r="A242" s="34">
        <v>30026</v>
      </c>
      <c r="B242" s="34">
        <v>16313.235583099</v>
      </c>
      <c r="C242" s="34">
        <v>20796.531768704001</v>
      </c>
    </row>
    <row r="243" spans="1:3" x14ac:dyDescent="0.25">
      <c r="A243" s="34">
        <v>26979</v>
      </c>
      <c r="B243" s="34">
        <v>18799.477506171999</v>
      </c>
      <c r="C243" s="34">
        <v>20961.6040371454</v>
      </c>
    </row>
    <row r="244" spans="1:3" x14ac:dyDescent="0.25">
      <c r="A244" s="34">
        <v>13493</v>
      </c>
      <c r="B244" s="34">
        <v>21758.648677528799</v>
      </c>
      <c r="C244" s="34">
        <v>20376.318323680101</v>
      </c>
    </row>
    <row r="245" spans="1:3" x14ac:dyDescent="0.25">
      <c r="A245" s="34">
        <v>15726</v>
      </c>
      <c r="B245" s="34">
        <v>17431.487134463499</v>
      </c>
      <c r="C245" s="34">
        <v>19864.1409367056</v>
      </c>
    </row>
    <row r="246" spans="1:3" x14ac:dyDescent="0.25">
      <c r="A246" s="34">
        <v>29787</v>
      </c>
      <c r="B246" s="34">
        <v>19811.6980791811</v>
      </c>
      <c r="C246" s="34">
        <v>20153.898042017001</v>
      </c>
    </row>
    <row r="247" spans="1:3" x14ac:dyDescent="0.25">
      <c r="A247" s="34">
        <v>28629</v>
      </c>
      <c r="B247" s="34">
        <v>23829.505630913402</v>
      </c>
      <c r="C247" s="34">
        <v>19588.4464163722</v>
      </c>
    </row>
    <row r="248" spans="1:3" x14ac:dyDescent="0.25">
      <c r="A248" s="34">
        <v>26106</v>
      </c>
      <c r="B248" s="34">
        <v>30135.168994509899</v>
      </c>
      <c r="C248" s="34">
        <v>18993.8254129546</v>
      </c>
    </row>
    <row r="249" spans="1:3" x14ac:dyDescent="0.25">
      <c r="A249" s="34">
        <v>22282</v>
      </c>
      <c r="B249" s="34">
        <v>26168.0779403452</v>
      </c>
      <c r="C249" s="34">
        <v>18208.755355889101</v>
      </c>
    </row>
    <row r="250" spans="1:3" x14ac:dyDescent="0.25">
      <c r="A250" s="34">
        <v>18947</v>
      </c>
      <c r="B250" s="34">
        <v>19203.544022108101</v>
      </c>
      <c r="C250" s="34">
        <v>18522.6809793996</v>
      </c>
    </row>
    <row r="251" spans="1:3" x14ac:dyDescent="0.25">
      <c r="A251" s="34">
        <v>10100</v>
      </c>
      <c r="B251" s="34">
        <v>16545.405208446198</v>
      </c>
      <c r="C251" s="34">
        <v>18906.073869551601</v>
      </c>
    </row>
    <row r="252" spans="1:3" x14ac:dyDescent="0.25">
      <c r="A252" s="34">
        <v>8501</v>
      </c>
      <c r="B252" s="34">
        <v>13292.386991696099</v>
      </c>
      <c r="C252" s="34">
        <v>18865.328914540401</v>
      </c>
    </row>
    <row r="253" spans="1:3" x14ac:dyDescent="0.25">
      <c r="A253" s="34">
        <v>11843</v>
      </c>
      <c r="B253" s="34">
        <v>14390.2325807832</v>
      </c>
      <c r="C253" s="34">
        <v>18944.8739584301</v>
      </c>
    </row>
    <row r="254" spans="1:3" x14ac:dyDescent="0.25">
      <c r="A254" s="34">
        <v>23976</v>
      </c>
      <c r="B254" s="34">
        <v>19438.789935231202</v>
      </c>
      <c r="C254" s="34">
        <v>18578.289720460602</v>
      </c>
    </row>
    <row r="255" spans="1:3" x14ac:dyDescent="0.25">
      <c r="A255" s="34">
        <v>0</v>
      </c>
      <c r="B255" s="34">
        <v>19508.557685167401</v>
      </c>
      <c r="C255" s="34">
        <v>17892.196234963201</v>
      </c>
    </row>
    <row r="256" spans="1:3" x14ac:dyDescent="0.25">
      <c r="A256" s="34">
        <v>41156</v>
      </c>
      <c r="B256" s="34">
        <v>19639.628625420901</v>
      </c>
      <c r="C256" s="34">
        <v>17756.295212627399</v>
      </c>
    </row>
    <row r="257" spans="1:3" x14ac:dyDescent="0.25">
      <c r="A257" s="34">
        <v>22380</v>
      </c>
      <c r="B257" s="34">
        <v>18387.818216125899</v>
      </c>
      <c r="C257" s="34">
        <v>17534.039055506299</v>
      </c>
    </row>
    <row r="258" spans="1:3" x14ac:dyDescent="0.25">
      <c r="A258" s="34">
        <v>10554</v>
      </c>
      <c r="B258" s="34">
        <v>18573.867837384401</v>
      </c>
      <c r="C258" s="34">
        <v>17453.052399344699</v>
      </c>
    </row>
    <row r="259" spans="1:3" x14ac:dyDescent="0.25">
      <c r="A259" s="34">
        <v>10917</v>
      </c>
      <c r="B259" s="34">
        <v>18415.046994140299</v>
      </c>
      <c r="C259" s="34">
        <v>17221.6804830213</v>
      </c>
    </row>
    <row r="260" spans="1:3" x14ac:dyDescent="0.25">
      <c r="A260" s="34">
        <v>23973</v>
      </c>
      <c r="B260" s="34">
        <v>23375.8448497674</v>
      </c>
      <c r="C260" s="34">
        <v>17046.3162815545</v>
      </c>
    </row>
    <row r="261" spans="1:3" x14ac:dyDescent="0.25">
      <c r="A261" s="34">
        <v>48655</v>
      </c>
      <c r="B261" s="34">
        <v>31524.599458586101</v>
      </c>
      <c r="C261" s="34">
        <v>21884.377845164701</v>
      </c>
    </row>
    <row r="262" spans="1:3" x14ac:dyDescent="0.25">
      <c r="A262" s="34">
        <v>33922</v>
      </c>
      <c r="B262" s="34">
        <v>50755.347902163099</v>
      </c>
      <c r="C262" s="34">
        <v>26297.197404666</v>
      </c>
    </row>
    <row r="263" spans="1:3" x14ac:dyDescent="0.25">
      <c r="A263" s="34">
        <v>29070</v>
      </c>
      <c r="B263" s="34">
        <v>36561.718681730199</v>
      </c>
      <c r="C263" s="34">
        <v>28994.7354425347</v>
      </c>
    </row>
    <row r="264" spans="1:3" x14ac:dyDescent="0.25">
      <c r="A264" s="34">
        <v>38307</v>
      </c>
      <c r="B264" s="34">
        <v>38667.015677021504</v>
      </c>
      <c r="C264" s="34">
        <v>32249.991400227002</v>
      </c>
    </row>
    <row r="265" spans="1:3" x14ac:dyDescent="0.25">
      <c r="A265" s="34">
        <v>14134</v>
      </c>
      <c r="B265" s="34">
        <v>35746.276891371897</v>
      </c>
      <c r="C265" s="34">
        <v>34295.338153683697</v>
      </c>
    </row>
    <row r="266" spans="1:3" x14ac:dyDescent="0.25">
      <c r="A266" s="34">
        <v>13371</v>
      </c>
      <c r="B266" s="34">
        <v>26795.146589145901</v>
      </c>
      <c r="C266" s="34">
        <v>36045.8884491442</v>
      </c>
    </row>
    <row r="267" spans="1:3" x14ac:dyDescent="0.25">
      <c r="A267" s="34">
        <v>35294</v>
      </c>
      <c r="B267" s="34">
        <v>38921.867524562898</v>
      </c>
      <c r="C267" s="34">
        <v>37819.817429647701</v>
      </c>
    </row>
    <row r="268" spans="1:3" x14ac:dyDescent="0.25">
      <c r="A268" s="34">
        <v>34091</v>
      </c>
      <c r="B268" s="34">
        <v>31642.0750297007</v>
      </c>
      <c r="C268" s="34">
        <v>38067.636198525899</v>
      </c>
    </row>
    <row r="269" spans="1:3" x14ac:dyDescent="0.25">
      <c r="A269" s="34">
        <v>35918</v>
      </c>
      <c r="B269" s="34">
        <v>32436.484785048298</v>
      </c>
      <c r="C269" s="34">
        <v>39110.463984010203</v>
      </c>
    </row>
    <row r="270" spans="1:3" x14ac:dyDescent="0.25">
      <c r="A270" s="34">
        <v>38397</v>
      </c>
      <c r="B270" s="34">
        <v>36104.826836326101</v>
      </c>
      <c r="C270" s="34">
        <v>39613.560952054897</v>
      </c>
    </row>
    <row r="271" spans="1:3" x14ac:dyDescent="0.25">
      <c r="A271" s="34">
        <v>32622</v>
      </c>
      <c r="B271" s="34">
        <v>26929.159730749801</v>
      </c>
      <c r="C271" s="34">
        <v>39733.304106437499</v>
      </c>
    </row>
    <row r="272" spans="1:3" x14ac:dyDescent="0.25">
      <c r="A272" s="34">
        <v>18615</v>
      </c>
      <c r="B272" s="34">
        <v>26076.444396800602</v>
      </c>
      <c r="C272" s="34">
        <v>40535.518173601202</v>
      </c>
    </row>
    <row r="273" spans="1:3" x14ac:dyDescent="0.25">
      <c r="A273" s="34">
        <v>16207</v>
      </c>
      <c r="B273" s="34">
        <v>23400.673357352101</v>
      </c>
      <c r="C273" s="34">
        <v>40835.895269190798</v>
      </c>
    </row>
    <row r="274" spans="1:3" x14ac:dyDescent="0.25">
      <c r="A274" s="34">
        <v>31100</v>
      </c>
      <c r="B274" s="34">
        <v>28757.4910807304</v>
      </c>
      <c r="C274" s="34">
        <v>41119.371969660897</v>
      </c>
    </row>
    <row r="275" spans="1:3" x14ac:dyDescent="0.25">
      <c r="A275" s="34">
        <v>47898</v>
      </c>
      <c r="B275" s="34">
        <v>29733.892037780701</v>
      </c>
      <c r="C275" s="34">
        <v>40830.927541671299</v>
      </c>
    </row>
    <row r="276" spans="1:3" x14ac:dyDescent="0.25">
      <c r="A276" s="34">
        <v>37614</v>
      </c>
      <c r="B276" s="34">
        <v>35931.780800917499</v>
      </c>
      <c r="C276" s="34">
        <v>40709.300204519699</v>
      </c>
    </row>
    <row r="277" spans="1:3" x14ac:dyDescent="0.25">
      <c r="A277" s="34">
        <v>34130</v>
      </c>
      <c r="B277" s="34">
        <v>42765.252520226401</v>
      </c>
      <c r="C277" s="34">
        <v>40256.289300696502</v>
      </c>
    </row>
    <row r="278" spans="1:3" x14ac:dyDescent="0.25">
      <c r="A278" s="34">
        <v>51922</v>
      </c>
      <c r="B278" s="34">
        <v>45610.274690465398</v>
      </c>
      <c r="C278" s="34">
        <v>39709.639462172599</v>
      </c>
    </row>
    <row r="279" spans="1:3" x14ac:dyDescent="0.25">
      <c r="A279" s="34">
        <v>24468</v>
      </c>
      <c r="B279" s="34">
        <v>32313.027503668502</v>
      </c>
      <c r="C279" s="34">
        <v>39402.938303158597</v>
      </c>
    </row>
    <row r="280" spans="1:3" x14ac:dyDescent="0.25">
      <c r="A280" s="34">
        <v>21138</v>
      </c>
      <c r="B280" s="34">
        <v>30934.988377140799</v>
      </c>
      <c r="C280" s="34">
        <v>40102.937859522499</v>
      </c>
    </row>
    <row r="281" spans="1:3" x14ac:dyDescent="0.25">
      <c r="A281" s="34">
        <v>50909</v>
      </c>
      <c r="B281" s="34">
        <v>46783.312974021697</v>
      </c>
      <c r="C281" s="34">
        <v>40206.728424913003</v>
      </c>
    </row>
    <row r="282" spans="1:3" x14ac:dyDescent="0.25">
      <c r="A282" s="34">
        <v>49863</v>
      </c>
      <c r="B282" s="34">
        <v>41752.103010306702</v>
      </c>
      <c r="C282" s="34">
        <v>39156.409495611602</v>
      </c>
    </row>
    <row r="283" spans="1:3" x14ac:dyDescent="0.25">
      <c r="A283" s="34">
        <v>50434</v>
      </c>
      <c r="B283" s="34">
        <v>36483.153358796102</v>
      </c>
      <c r="C283" s="34">
        <v>39225.808823380801</v>
      </c>
    </row>
    <row r="284" spans="1:3" x14ac:dyDescent="0.25">
      <c r="A284" s="34">
        <v>46884</v>
      </c>
      <c r="B284" s="34">
        <v>38465.127699382901</v>
      </c>
      <c r="C284" s="34">
        <v>39448.067688388503</v>
      </c>
    </row>
    <row r="285" spans="1:3" x14ac:dyDescent="0.25">
      <c r="A285" s="34">
        <v>43209</v>
      </c>
      <c r="B285" s="34">
        <v>37429.616139683603</v>
      </c>
      <c r="C285" s="34">
        <v>39259.595618584797</v>
      </c>
    </row>
    <row r="286" spans="1:3" x14ac:dyDescent="0.25">
      <c r="A286" s="34">
        <v>26363</v>
      </c>
      <c r="B286" s="34">
        <v>28017.618799321201</v>
      </c>
      <c r="C286" s="34">
        <v>39184.803500333401</v>
      </c>
    </row>
    <row r="287" spans="1:3" x14ac:dyDescent="0.25">
      <c r="A287" s="34">
        <v>20371</v>
      </c>
      <c r="B287" s="34">
        <v>26172.999193230298</v>
      </c>
      <c r="C287" s="34">
        <v>39603.3964407932</v>
      </c>
    </row>
    <row r="288" spans="1:3" x14ac:dyDescent="0.25">
      <c r="A288" s="34">
        <v>51088</v>
      </c>
      <c r="B288" s="34">
        <v>37394.521405383901</v>
      </c>
      <c r="C288" s="34">
        <v>39658.281849140803</v>
      </c>
    </row>
    <row r="289" spans="1:3" x14ac:dyDescent="0.25">
      <c r="A289" s="34">
        <v>53453</v>
      </c>
      <c r="B289" s="34">
        <v>39211.539380404</v>
      </c>
      <c r="C289" s="34">
        <v>38899.678572433302</v>
      </c>
    </row>
    <row r="290" spans="1:3" x14ac:dyDescent="0.25">
      <c r="A290" s="34">
        <v>53347</v>
      </c>
      <c r="B290" s="34">
        <v>37575.139271091299</v>
      </c>
      <c r="C290" s="34">
        <v>38570.066854171397</v>
      </c>
    </row>
    <row r="291" spans="1:3" x14ac:dyDescent="0.25">
      <c r="A291" s="34">
        <v>54428</v>
      </c>
      <c r="B291" s="34">
        <v>37260.713714128397</v>
      </c>
      <c r="C291" s="34">
        <v>38499.859919183902</v>
      </c>
    </row>
    <row r="292" spans="1:3" x14ac:dyDescent="0.25">
      <c r="A292" s="34">
        <v>43900</v>
      </c>
      <c r="B292" s="34">
        <v>44689.3806954061</v>
      </c>
      <c r="C292" s="34">
        <v>38393.118849526501</v>
      </c>
    </row>
    <row r="293" spans="1:3" x14ac:dyDescent="0.25">
      <c r="A293" s="34">
        <v>21825</v>
      </c>
      <c r="B293" s="34">
        <v>39985.074400631202</v>
      </c>
      <c r="C293" s="34">
        <v>37860.7193435031</v>
      </c>
    </row>
    <row r="294" spans="1:3" x14ac:dyDescent="0.25">
      <c r="A294" s="34">
        <v>25193</v>
      </c>
      <c r="B294" s="34">
        <v>29503.362405173801</v>
      </c>
      <c r="C294" s="34">
        <v>37927.523105065702</v>
      </c>
    </row>
    <row r="295" spans="1:3" x14ac:dyDescent="0.25">
      <c r="A295" s="34">
        <v>42889</v>
      </c>
      <c r="B295" s="34">
        <v>37213.968221866999</v>
      </c>
      <c r="C295" s="34">
        <v>38378.391719508203</v>
      </c>
    </row>
    <row r="296" spans="1:3" x14ac:dyDescent="0.25">
      <c r="A296" s="34">
        <v>70574</v>
      </c>
      <c r="B296" s="34">
        <v>47870.307078845799</v>
      </c>
      <c r="C296" s="34">
        <v>37922.410621173301</v>
      </c>
    </row>
    <row r="297" spans="1:3" x14ac:dyDescent="0.25">
      <c r="A297" s="34">
        <v>69826</v>
      </c>
      <c r="B297" s="34">
        <v>48853.316134716202</v>
      </c>
      <c r="C297" s="34">
        <v>37182.499492765397</v>
      </c>
    </row>
    <row r="298" spans="1:3" x14ac:dyDescent="0.25">
      <c r="A298" s="34">
        <v>52544</v>
      </c>
      <c r="B298" s="34">
        <v>48307.329182753303</v>
      </c>
      <c r="C298" s="34">
        <v>36925.6936635487</v>
      </c>
    </row>
    <row r="299" spans="1:3" x14ac:dyDescent="0.25">
      <c r="A299" s="34">
        <v>50177</v>
      </c>
      <c r="B299" s="34">
        <v>48820.928986213199</v>
      </c>
      <c r="C299" s="34">
        <v>36814.861844838102</v>
      </c>
    </row>
    <row r="300" spans="1:3" x14ac:dyDescent="0.25">
      <c r="A300" s="34">
        <v>25445</v>
      </c>
      <c r="B300" s="34">
        <v>40753.961237459698</v>
      </c>
      <c r="C300" s="34">
        <v>36670.801478910798</v>
      </c>
    </row>
    <row r="301" spans="1:3" x14ac:dyDescent="0.25">
      <c r="A301" s="34">
        <v>25019</v>
      </c>
      <c r="B301" s="34">
        <v>36037.547237294799</v>
      </c>
      <c r="C301" s="34">
        <v>36940.937193204598</v>
      </c>
    </row>
    <row r="302" spans="1:3" x14ac:dyDescent="0.25">
      <c r="A302" s="34">
        <v>55202</v>
      </c>
      <c r="B302" s="34">
        <v>44335.380859516699</v>
      </c>
      <c r="C302" s="34">
        <v>37101.083033585703</v>
      </c>
    </row>
    <row r="303" spans="1:3" x14ac:dyDescent="0.25">
      <c r="A303" s="34">
        <v>46696</v>
      </c>
      <c r="B303" s="34">
        <v>33307.383058873602</v>
      </c>
      <c r="C303" s="34">
        <v>36607.381233099397</v>
      </c>
    </row>
    <row r="304" spans="1:3" x14ac:dyDescent="0.25">
      <c r="A304" s="34">
        <v>58428</v>
      </c>
      <c r="B304" s="34">
        <v>36092.699614619502</v>
      </c>
      <c r="C304" s="34">
        <v>36953.244600834303</v>
      </c>
    </row>
    <row r="305" spans="1:3" x14ac:dyDescent="0.25">
      <c r="A305" s="34">
        <v>24615</v>
      </c>
      <c r="B305" s="34">
        <v>31063.415908600098</v>
      </c>
      <c r="C305" s="34">
        <v>36759.9491265783</v>
      </c>
    </row>
    <row r="306" spans="1:3" x14ac:dyDescent="0.25">
      <c r="A306" s="34">
        <v>17246</v>
      </c>
      <c r="B306" s="34">
        <v>30215.5539458028</v>
      </c>
      <c r="C306" s="34">
        <v>36854.447965900203</v>
      </c>
    </row>
    <row r="307" spans="1:3" x14ac:dyDescent="0.25">
      <c r="A307" s="34">
        <v>18479</v>
      </c>
      <c r="B307" s="34">
        <v>30613.689088853302</v>
      </c>
      <c r="C307" s="34">
        <v>36795.812598605102</v>
      </c>
    </row>
    <row r="308" spans="1:3" x14ac:dyDescent="0.25">
      <c r="A308" s="34">
        <v>20548</v>
      </c>
      <c r="B308" s="34">
        <v>30383.166548860299</v>
      </c>
      <c r="C308" s="34">
        <v>36658.098052457703</v>
      </c>
    </row>
    <row r="309" spans="1:3" x14ac:dyDescent="0.25">
      <c r="A309" s="34">
        <v>58718</v>
      </c>
      <c r="B309" s="34">
        <v>45922.904584620199</v>
      </c>
      <c r="C309" s="34">
        <v>36551.830771938701</v>
      </c>
    </row>
    <row r="310" spans="1:3" x14ac:dyDescent="0.25">
      <c r="A310" s="34">
        <v>55649</v>
      </c>
      <c r="B310" s="34">
        <v>46127.496201296897</v>
      </c>
      <c r="C310" s="34">
        <v>35761.086826871397</v>
      </c>
    </row>
    <row r="311" spans="1:3" x14ac:dyDescent="0.25">
      <c r="A311" s="34">
        <v>56773</v>
      </c>
      <c r="B311" s="34">
        <v>42976.010170341498</v>
      </c>
      <c r="C311" s="34">
        <v>35692.883826836398</v>
      </c>
    </row>
    <row r="312" spans="1:3" x14ac:dyDescent="0.25">
      <c r="A312" s="34">
        <v>24605</v>
      </c>
      <c r="B312" s="34">
        <v>40015.029639228502</v>
      </c>
      <c r="C312" s="34">
        <v>36127.918389127</v>
      </c>
    </row>
    <row r="313" spans="1:3" x14ac:dyDescent="0.25">
      <c r="A313" s="34">
        <v>15827</v>
      </c>
      <c r="B313" s="34">
        <v>32941.425428178802</v>
      </c>
      <c r="C313" s="34">
        <v>37151.437232161203</v>
      </c>
    </row>
    <row r="314" spans="1:3" x14ac:dyDescent="0.25">
      <c r="A314" s="34">
        <v>17341</v>
      </c>
      <c r="B314" s="34">
        <v>28772.072745854999</v>
      </c>
      <c r="C314" s="34">
        <v>39265.442385778901</v>
      </c>
    </row>
    <row r="315" spans="1:3" x14ac:dyDescent="0.25">
      <c r="A315" s="34">
        <v>20006</v>
      </c>
      <c r="B315" s="34">
        <v>27974.742164898202</v>
      </c>
      <c r="C315" s="34">
        <v>42150.079820903004</v>
      </c>
    </row>
    <row r="316" spans="1:3" x14ac:dyDescent="0.25">
      <c r="A316" s="34">
        <v>56648</v>
      </c>
      <c r="B316" s="34">
        <v>37901.111324567799</v>
      </c>
      <c r="C316" s="34">
        <v>45193.868294187101</v>
      </c>
    </row>
    <row r="317" spans="1:3" x14ac:dyDescent="0.25">
      <c r="A317" s="34">
        <v>63430</v>
      </c>
      <c r="B317" s="34">
        <v>46382.795285103799</v>
      </c>
      <c r="C317" s="34">
        <v>47400.989625827198</v>
      </c>
    </row>
    <row r="318" spans="1:3" x14ac:dyDescent="0.25">
      <c r="A318" s="34">
        <v>87843</v>
      </c>
      <c r="B318" s="34">
        <v>49525.447295311998</v>
      </c>
      <c r="C318" s="34">
        <v>49051.017338792</v>
      </c>
    </row>
    <row r="319" spans="1:3" x14ac:dyDescent="0.25">
      <c r="A319" s="34">
        <v>52035</v>
      </c>
      <c r="B319" s="34">
        <v>42860.925828697997</v>
      </c>
      <c r="C319" s="34">
        <v>50458.4545005205</v>
      </c>
    </row>
    <row r="320" spans="1:3" x14ac:dyDescent="0.25">
      <c r="A320" s="34">
        <v>62290</v>
      </c>
      <c r="B320" s="34">
        <v>41772.841682207902</v>
      </c>
      <c r="C320" s="34">
        <v>52036.074918637503</v>
      </c>
    </row>
    <row r="321" spans="1:3" x14ac:dyDescent="0.25">
      <c r="A321" s="34">
        <v>29792</v>
      </c>
      <c r="B321" s="34">
        <v>36416.663813364299</v>
      </c>
      <c r="C321" s="34">
        <v>53011.119755299398</v>
      </c>
    </row>
    <row r="322" spans="1:3" x14ac:dyDescent="0.25">
      <c r="A322" s="34">
        <v>25822</v>
      </c>
      <c r="B322" s="34">
        <v>33032.253147193602</v>
      </c>
      <c r="C322" s="34">
        <v>53925.459957300001</v>
      </c>
    </row>
    <row r="323" spans="1:3" x14ac:dyDescent="0.25">
      <c r="A323" s="34">
        <v>64025</v>
      </c>
      <c r="B323" s="34">
        <v>42873.072159631003</v>
      </c>
      <c r="C323" s="34">
        <v>54533.196853545203</v>
      </c>
    </row>
    <row r="324" spans="1:3" x14ac:dyDescent="0.25">
      <c r="A324" s="34">
        <v>60899</v>
      </c>
      <c r="B324" s="34">
        <v>49541.670514821097</v>
      </c>
      <c r="C324" s="34">
        <v>54118.2923644025</v>
      </c>
    </row>
    <row r="325" spans="1:3" x14ac:dyDescent="0.25">
      <c r="A325" s="34">
        <v>67758</v>
      </c>
      <c r="B325" s="34">
        <v>41345.580237280199</v>
      </c>
      <c r="C325" s="34">
        <v>53652.804573043002</v>
      </c>
    </row>
    <row r="326" spans="1:3" x14ac:dyDescent="0.25">
      <c r="A326" s="34">
        <v>69198</v>
      </c>
      <c r="B326" s="34">
        <v>42718.334758292003</v>
      </c>
      <c r="C326" s="34">
        <v>54039.490125990997</v>
      </c>
    </row>
    <row r="327" spans="1:3" x14ac:dyDescent="0.25">
      <c r="A327" s="34">
        <v>61567</v>
      </c>
      <c r="B327" s="34">
        <v>58156.321110063604</v>
      </c>
      <c r="C327" s="34">
        <v>53904.074443441299</v>
      </c>
    </row>
    <row r="328" spans="1:3" x14ac:dyDescent="0.25">
      <c r="A328" s="34">
        <v>33040</v>
      </c>
      <c r="B328" s="34">
        <v>43903.860232613901</v>
      </c>
      <c r="C328" s="34">
        <v>52784.446102104201</v>
      </c>
    </row>
    <row r="329" spans="1:3" x14ac:dyDescent="0.25">
      <c r="A329" s="34">
        <v>23671</v>
      </c>
      <c r="B329" s="34">
        <v>32230.602198514</v>
      </c>
      <c r="C329" s="34">
        <v>53304.8086476518</v>
      </c>
    </row>
    <row r="330" spans="1:3" x14ac:dyDescent="0.25">
      <c r="A330" s="34">
        <v>62094</v>
      </c>
      <c r="B330" s="34">
        <v>41337.4633959442</v>
      </c>
      <c r="C330" s="34">
        <v>53876.820317764897</v>
      </c>
    </row>
    <row r="331" spans="1:3" x14ac:dyDescent="0.25">
      <c r="A331" s="34">
        <v>64385</v>
      </c>
      <c r="B331" s="34">
        <v>41138.610264858398</v>
      </c>
      <c r="C331" s="34">
        <v>53191.373285734502</v>
      </c>
    </row>
    <row r="332" spans="1:3" x14ac:dyDescent="0.25">
      <c r="A332" s="34">
        <v>59119</v>
      </c>
      <c r="B332" s="34">
        <v>40933.661375135198</v>
      </c>
      <c r="C332" s="34">
        <v>52848.8860386058</v>
      </c>
    </row>
    <row r="333" spans="1:3" x14ac:dyDescent="0.25">
      <c r="A333" s="34">
        <v>56552</v>
      </c>
      <c r="B333" s="34">
        <v>45133.364649952899</v>
      </c>
      <c r="C333" s="34">
        <v>52554.633563618598</v>
      </c>
    </row>
    <row r="334" spans="1:3" x14ac:dyDescent="0.25">
      <c r="A334" s="34">
        <v>62334</v>
      </c>
      <c r="B334" s="34">
        <v>46446.972144610401</v>
      </c>
      <c r="C334" s="34">
        <v>52008.630027586798</v>
      </c>
    </row>
    <row r="335" spans="1:3" x14ac:dyDescent="0.25">
      <c r="A335" s="34">
        <v>28323</v>
      </c>
      <c r="B335" s="34">
        <v>45995.368861430798</v>
      </c>
      <c r="C335" s="34">
        <v>51591.360252894803</v>
      </c>
    </row>
    <row r="336" spans="1:3" x14ac:dyDescent="0.25">
      <c r="A336" s="34">
        <v>26816</v>
      </c>
      <c r="B336" s="34">
        <v>40888.314032531896</v>
      </c>
      <c r="C336" s="34">
        <v>51293.564506589297</v>
      </c>
    </row>
    <row r="337" spans="1:3" x14ac:dyDescent="0.25">
      <c r="A337" s="34">
        <v>61963</v>
      </c>
      <c r="B337" s="34">
        <v>45479.947502549003</v>
      </c>
      <c r="C337" s="34">
        <v>51268.058180683998</v>
      </c>
    </row>
    <row r="338" spans="1:3" x14ac:dyDescent="0.25">
      <c r="A338" s="34">
        <v>63520</v>
      </c>
      <c r="B338" s="34">
        <v>62422.788624739202</v>
      </c>
      <c r="C338" s="34">
        <v>50746.423446734603</v>
      </c>
    </row>
    <row r="339" spans="1:3" x14ac:dyDescent="0.25">
      <c r="A339" s="34">
        <v>61811</v>
      </c>
      <c r="B339" s="34">
        <v>64619.468455326401</v>
      </c>
      <c r="C339" s="34">
        <v>49488.313217506497</v>
      </c>
    </row>
    <row r="340" spans="1:3" x14ac:dyDescent="0.25">
      <c r="A340" s="34">
        <v>59826</v>
      </c>
      <c r="B340" s="34">
        <v>57618.662225235399</v>
      </c>
      <c r="C340" s="34">
        <v>48952.960626457098</v>
      </c>
    </row>
    <row r="341" spans="1:3" x14ac:dyDescent="0.25">
      <c r="A341" s="34">
        <v>58462</v>
      </c>
      <c r="B341" s="34">
        <v>67364.744461024005</v>
      </c>
      <c r="C341" s="34">
        <v>48997.908552237801</v>
      </c>
    </row>
    <row r="342" spans="1:3" x14ac:dyDescent="0.25">
      <c r="A342" s="34">
        <v>27756</v>
      </c>
      <c r="B342" s="34">
        <v>68577.850022575702</v>
      </c>
      <c r="C342" s="34">
        <v>48263.912083629701</v>
      </c>
    </row>
    <row r="343" spans="1:3" x14ac:dyDescent="0.25">
      <c r="A343" s="34">
        <v>24591</v>
      </c>
      <c r="B343" s="34">
        <v>42960.209106292103</v>
      </c>
      <c r="C343" s="34">
        <v>47866.406463512503</v>
      </c>
    </row>
    <row r="344" spans="1:3" x14ac:dyDescent="0.25">
      <c r="A344" s="34">
        <v>54096</v>
      </c>
      <c r="B344" s="34">
        <v>56694.188026867901</v>
      </c>
      <c r="C344" s="34">
        <v>48826.288514450003</v>
      </c>
    </row>
    <row r="345" spans="1:3" x14ac:dyDescent="0.25">
      <c r="A345" s="34">
        <v>56002</v>
      </c>
      <c r="B345" s="34">
        <v>66857.670648134401</v>
      </c>
      <c r="C345" s="34">
        <v>48045.047278959901</v>
      </c>
    </row>
    <row r="346" spans="1:3" x14ac:dyDescent="0.25">
      <c r="A346" s="34">
        <v>56873</v>
      </c>
      <c r="B346" s="34">
        <v>64192.633909255601</v>
      </c>
      <c r="C346" s="34">
        <v>47187.158402651599</v>
      </c>
    </row>
    <row r="347" spans="1:3" x14ac:dyDescent="0.25">
      <c r="A347" s="34">
        <v>50872</v>
      </c>
      <c r="B347" s="34">
        <v>53487.011630911999</v>
      </c>
      <c r="C347" s="34">
        <v>46956.098863662402</v>
      </c>
    </row>
    <row r="348" spans="1:3" x14ac:dyDescent="0.25">
      <c r="A348" s="34">
        <v>0</v>
      </c>
      <c r="B348" s="34">
        <v>51057.989860817601</v>
      </c>
      <c r="C348" s="34">
        <v>47183.6468486878</v>
      </c>
    </row>
    <row r="349" spans="1:3" x14ac:dyDescent="0.25">
      <c r="A349" s="34">
        <v>77475</v>
      </c>
      <c r="B349" s="34">
        <v>43143.516839639997</v>
      </c>
      <c r="C349" s="34">
        <v>47084.856181040101</v>
      </c>
    </row>
    <row r="350" spans="1:3" x14ac:dyDescent="0.25">
      <c r="A350" s="34">
        <v>0</v>
      </c>
      <c r="B350" s="34">
        <v>39397.183688741599</v>
      </c>
      <c r="C350" s="34">
        <v>47183.674511121499</v>
      </c>
    </row>
    <row r="351" spans="1:3" x14ac:dyDescent="0.25">
      <c r="A351" s="34">
        <v>74925</v>
      </c>
      <c r="B351" s="34">
        <v>49233.124694932398</v>
      </c>
      <c r="C351" s="34">
        <v>47116.503810380302</v>
      </c>
    </row>
    <row r="352" spans="1:3" x14ac:dyDescent="0.25">
      <c r="A352" s="34">
        <v>59602</v>
      </c>
      <c r="B352" s="34">
        <v>50194.9228802453</v>
      </c>
      <c r="C352" s="34">
        <v>46399.7628302593</v>
      </c>
    </row>
    <row r="353" spans="1:3" x14ac:dyDescent="0.25">
      <c r="A353" s="34">
        <v>54742</v>
      </c>
      <c r="B353" s="34">
        <v>53190.530537925697</v>
      </c>
      <c r="C353" s="34">
        <v>45994.066458700298</v>
      </c>
    </row>
    <row r="354" spans="1:3" x14ac:dyDescent="0.25">
      <c r="A354" s="34">
        <v>51546</v>
      </c>
      <c r="B354" s="34">
        <v>66571.978623813004</v>
      </c>
      <c r="C354" s="34">
        <v>45553.849188704997</v>
      </c>
    </row>
    <row r="355" spans="1:3" x14ac:dyDescent="0.25">
      <c r="A355" s="34">
        <v>44299</v>
      </c>
      <c r="B355" s="34">
        <v>70511.883274464402</v>
      </c>
      <c r="C355" s="34">
        <v>44666.7822326229</v>
      </c>
    </row>
    <row r="356" spans="1:3" x14ac:dyDescent="0.25">
      <c r="A356" s="34">
        <v>24759</v>
      </c>
      <c r="B356" s="34">
        <v>58184.710198697503</v>
      </c>
      <c r="C356" s="34">
        <v>44147.224582749703</v>
      </c>
    </row>
    <row r="357" spans="1:3" x14ac:dyDescent="0.25">
      <c r="A357" s="34">
        <v>32197</v>
      </c>
      <c r="B357" s="34">
        <v>44020.265583612301</v>
      </c>
      <c r="C357" s="34">
        <v>44467.6898606998</v>
      </c>
    </row>
    <row r="358" spans="1:3" x14ac:dyDescent="0.25">
      <c r="A358" s="34">
        <v>55271</v>
      </c>
      <c r="B358" s="34">
        <v>67521.597808168401</v>
      </c>
      <c r="C358" s="34">
        <v>44172.792144126201</v>
      </c>
    </row>
    <row r="359" spans="1:3" x14ac:dyDescent="0.25">
      <c r="A359" s="34">
        <v>56766</v>
      </c>
      <c r="B359" s="34">
        <v>62980.488538570098</v>
      </c>
      <c r="C359" s="34">
        <v>41152.152880058398</v>
      </c>
    </row>
    <row r="360" spans="1:3" x14ac:dyDescent="0.25">
      <c r="A360" s="34">
        <v>51879</v>
      </c>
      <c r="B360" s="34">
        <v>73039.408053977502</v>
      </c>
      <c r="C360" s="34">
        <v>42856.546330587997</v>
      </c>
    </row>
    <row r="361" spans="1:3" x14ac:dyDescent="0.25">
      <c r="A361" s="34">
        <v>53582</v>
      </c>
      <c r="B361" s="34">
        <v>60933.308196420701</v>
      </c>
      <c r="C361" s="34">
        <v>47033.433516350597</v>
      </c>
    </row>
    <row r="362" spans="1:3" x14ac:dyDescent="0.25">
      <c r="A362" s="34">
        <v>54940</v>
      </c>
      <c r="B362" s="34">
        <v>56069.228147947098</v>
      </c>
      <c r="C362" s="34">
        <v>47642.8748135817</v>
      </c>
    </row>
    <row r="363" spans="1:3" x14ac:dyDescent="0.25">
      <c r="A363" s="34">
        <v>29026</v>
      </c>
      <c r="B363" s="34">
        <v>42723.925088046599</v>
      </c>
      <c r="C363" s="34">
        <v>48606.3401501064</v>
      </c>
    </row>
    <row r="364" spans="1:3" x14ac:dyDescent="0.25">
      <c r="A364" s="34">
        <v>26986</v>
      </c>
      <c r="B364" s="34">
        <v>37380.932953095202</v>
      </c>
      <c r="C364" s="34">
        <v>47900.516243734302</v>
      </c>
    </row>
    <row r="365" spans="1:3" x14ac:dyDescent="0.25">
      <c r="A365" s="34">
        <v>62715</v>
      </c>
      <c r="B365" s="34">
        <v>47847.940423226799</v>
      </c>
      <c r="C365" s="34">
        <v>48324.970721496502</v>
      </c>
    </row>
    <row r="366" spans="1:3" x14ac:dyDescent="0.25">
      <c r="A366" s="34">
        <v>66588</v>
      </c>
      <c r="B366" s="34">
        <v>65516.342655150402</v>
      </c>
      <c r="C366" s="34">
        <v>51370.206452592298</v>
      </c>
    </row>
    <row r="367" spans="1:3" x14ac:dyDescent="0.25">
      <c r="A367" s="34">
        <v>65998</v>
      </c>
      <c r="B367" s="34">
        <v>83110.220589305303</v>
      </c>
      <c r="C367" s="34">
        <v>55879.152589412202</v>
      </c>
    </row>
    <row r="368" spans="1:3" x14ac:dyDescent="0.25">
      <c r="A368" s="34">
        <v>65169</v>
      </c>
      <c r="B368" s="34">
        <v>72483.093089054804</v>
      </c>
      <c r="C368" s="34">
        <v>60858.958935670198</v>
      </c>
    </row>
    <row r="369" spans="1:3" x14ac:dyDescent="0.25">
      <c r="A369" s="34">
        <v>61602</v>
      </c>
      <c r="B369" s="34">
        <v>77721.354240714601</v>
      </c>
      <c r="C369" s="34">
        <v>60378.333544807698</v>
      </c>
    </row>
    <row r="370" spans="1:3" x14ac:dyDescent="0.25">
      <c r="A370" s="34">
        <v>34027</v>
      </c>
      <c r="B370" s="34">
        <v>59096.295537043203</v>
      </c>
      <c r="C370" s="34">
        <v>62198.744644740298</v>
      </c>
    </row>
    <row r="371" spans="1:3" x14ac:dyDescent="0.25">
      <c r="A371" s="34">
        <v>35742</v>
      </c>
      <c r="B371" s="34">
        <v>48693.440480212703</v>
      </c>
      <c r="C371" s="34">
        <v>59307.399741907902</v>
      </c>
    </row>
    <row r="372" spans="1:3" x14ac:dyDescent="0.25">
      <c r="A372" s="34">
        <v>59925</v>
      </c>
      <c r="B372" s="34">
        <v>60854.907254383397</v>
      </c>
      <c r="C372" s="34">
        <v>57728.604585581001</v>
      </c>
    </row>
    <row r="373" spans="1:3" x14ac:dyDescent="0.25">
      <c r="A373" s="34">
        <v>71704</v>
      </c>
      <c r="B373" s="34">
        <v>66910.159624251799</v>
      </c>
      <c r="C373" s="34">
        <v>60809.169403362997</v>
      </c>
    </row>
    <row r="374" spans="1:3" x14ac:dyDescent="0.25">
      <c r="A374" s="34">
        <v>75102</v>
      </c>
      <c r="B374" s="34">
        <v>64084.618740105201</v>
      </c>
      <c r="C374" s="34">
        <v>63127.314216706902</v>
      </c>
    </row>
    <row r="375" spans="1:3" x14ac:dyDescent="0.25">
      <c r="A375" s="34">
        <v>75495</v>
      </c>
      <c r="B375" s="34">
        <v>78649.228211640497</v>
      </c>
      <c r="C375" s="34">
        <v>63544.105167348898</v>
      </c>
    </row>
    <row r="376" spans="1:3" x14ac:dyDescent="0.25">
      <c r="A376" s="34">
        <v>69609</v>
      </c>
      <c r="B376" s="34">
        <v>63249.573051115702</v>
      </c>
      <c r="C376" s="34">
        <v>67365.979845037305</v>
      </c>
    </row>
    <row r="377" spans="1:3" x14ac:dyDescent="0.25">
      <c r="A377" s="34">
        <v>80508</v>
      </c>
      <c r="B377" s="34">
        <v>56260.507111002597</v>
      </c>
      <c r="C377" s="34">
        <v>65230.675421503598</v>
      </c>
    </row>
    <row r="378" spans="1:3" x14ac:dyDescent="0.25">
      <c r="A378" s="34">
        <v>32321</v>
      </c>
      <c r="B378" s="34">
        <v>53425.216193235501</v>
      </c>
      <c r="C378" s="34">
        <v>64229.1284416938</v>
      </c>
    </row>
    <row r="379" spans="1:3" x14ac:dyDescent="0.25">
      <c r="A379" s="34">
        <v>70764</v>
      </c>
      <c r="B379" s="34">
        <v>66631.606651181006</v>
      </c>
      <c r="C379" s="34">
        <v>64297.189762603099</v>
      </c>
    </row>
    <row r="380" spans="1:3" x14ac:dyDescent="0.25">
      <c r="A380" s="34">
        <v>79876</v>
      </c>
      <c r="B380" s="34">
        <v>71183.433825876898</v>
      </c>
      <c r="C380" s="34">
        <v>67783.463455708596</v>
      </c>
    </row>
    <row r="381" spans="1:3" x14ac:dyDescent="0.25">
      <c r="A381" s="34">
        <v>75412</v>
      </c>
      <c r="B381" s="34">
        <v>66632.831609371395</v>
      </c>
      <c r="C381" s="34">
        <v>69866.740672524902</v>
      </c>
    </row>
    <row r="382" spans="1:3" x14ac:dyDescent="0.25">
      <c r="A382" s="34">
        <v>85663</v>
      </c>
      <c r="B382" s="34">
        <v>81180.408746581496</v>
      </c>
      <c r="C382" s="34">
        <v>69793.756202688106</v>
      </c>
    </row>
    <row r="383" spans="1:3" x14ac:dyDescent="0.25">
      <c r="A383" s="34">
        <v>76178</v>
      </c>
      <c r="B383" s="34">
        <v>71336.633508077794</v>
      </c>
      <c r="C383" s="34">
        <v>73670.995449200607</v>
      </c>
    </row>
    <row r="384" spans="1:3" x14ac:dyDescent="0.25">
      <c r="A384" s="34">
        <v>43812</v>
      </c>
      <c r="B384" s="34">
        <v>57747.230751196897</v>
      </c>
      <c r="C384" s="34">
        <v>72627.942215754607</v>
      </c>
    </row>
    <row r="385" spans="1:3" x14ac:dyDescent="0.25">
      <c r="A385" s="34">
        <v>36239</v>
      </c>
      <c r="B385" s="34">
        <v>50987.934976904799</v>
      </c>
      <c r="C385" s="34">
        <v>70093.666505959802</v>
      </c>
    </row>
    <row r="386" spans="1:3" x14ac:dyDescent="0.25">
      <c r="A386" s="34">
        <v>83926</v>
      </c>
      <c r="B386" s="34">
        <v>73062.684246517296</v>
      </c>
      <c r="C386" s="34">
        <v>69151.149471663593</v>
      </c>
    </row>
    <row r="387" spans="1:3" x14ac:dyDescent="0.25">
      <c r="A387" s="34">
        <v>90303</v>
      </c>
      <c r="B387" s="34">
        <v>76201.549152116204</v>
      </c>
      <c r="C387" s="34">
        <v>74540.775523466</v>
      </c>
    </row>
    <row r="388" spans="1:3" x14ac:dyDescent="0.25">
      <c r="A388" s="34">
        <v>86982</v>
      </c>
      <c r="B388" s="34">
        <v>82047.211682715497</v>
      </c>
      <c r="C388" s="34">
        <v>76595.776970940904</v>
      </c>
    </row>
    <row r="389" spans="1:3" x14ac:dyDescent="0.25">
      <c r="A389" s="34">
        <v>90570</v>
      </c>
      <c r="B389" s="34">
        <v>86077.409642980201</v>
      </c>
      <c r="C389" s="34">
        <v>78859.335074853399</v>
      </c>
    </row>
    <row r="390" spans="1:3" x14ac:dyDescent="0.25">
      <c r="A390" s="34">
        <v>79069</v>
      </c>
      <c r="B390" s="34">
        <v>79438.505457861203</v>
      </c>
      <c r="C390" s="34">
        <v>80750.653457078603</v>
      </c>
    </row>
    <row r="391" spans="1:3" x14ac:dyDescent="0.25">
      <c r="A391" s="34">
        <v>47774</v>
      </c>
      <c r="B391" s="34">
        <v>61064.626568296597</v>
      </c>
      <c r="C391" s="34">
        <v>80024.278114939603</v>
      </c>
    </row>
    <row r="392" spans="1:3" x14ac:dyDescent="0.25">
      <c r="A392" s="34">
        <v>49293</v>
      </c>
      <c r="B392" s="34">
        <v>58932.3618126074</v>
      </c>
      <c r="C392" s="34">
        <v>76175.368539372605</v>
      </c>
    </row>
    <row r="393" spans="1:3" x14ac:dyDescent="0.25">
      <c r="A393" s="34">
        <v>82493</v>
      </c>
      <c r="B393" s="34">
        <v>72446.012358411695</v>
      </c>
      <c r="C393" s="34">
        <v>76077.256565729607</v>
      </c>
    </row>
    <row r="394" spans="1:3" x14ac:dyDescent="0.25">
      <c r="A394" s="34">
        <v>89992</v>
      </c>
      <c r="B394" s="34">
        <v>68915.124292751105</v>
      </c>
      <c r="C394" s="34">
        <v>79794.863346665399</v>
      </c>
    </row>
    <row r="395" spans="1:3" x14ac:dyDescent="0.25">
      <c r="A395" s="34">
        <v>100158</v>
      </c>
      <c r="B395" s="34">
        <v>64302.106500000002</v>
      </c>
      <c r="C395" s="34">
        <v>80049.796570000006</v>
      </c>
    </row>
    <row r="396" spans="1:3" x14ac:dyDescent="0.25">
      <c r="A396" s="34">
        <v>84245</v>
      </c>
      <c r="B396" s="34">
        <v>68529.225971613807</v>
      </c>
      <c r="C396" s="34">
        <v>79660.965838386997</v>
      </c>
    </row>
    <row r="397" spans="1:3" x14ac:dyDescent="0.25">
      <c r="A397" s="34">
        <v>85948</v>
      </c>
      <c r="B397" s="34">
        <v>76336.810097319394</v>
      </c>
      <c r="C397" s="34">
        <v>72872.047580353406</v>
      </c>
    </row>
    <row r="398" spans="1:3" x14ac:dyDescent="0.25">
      <c r="A398" s="34">
        <v>44326</v>
      </c>
      <c r="B398" s="34">
        <v>73218.425086262097</v>
      </c>
      <c r="C398" s="34">
        <v>65350.136778125103</v>
      </c>
    </row>
    <row r="399" spans="1:3" x14ac:dyDescent="0.25">
      <c r="A399" s="34">
        <v>38927</v>
      </c>
      <c r="B399" s="34">
        <v>65712.689407079</v>
      </c>
      <c r="C399" s="34">
        <v>68027.729887447204</v>
      </c>
    </row>
    <row r="400" spans="1:3" x14ac:dyDescent="0.25">
      <c r="A400" s="34">
        <v>84494</v>
      </c>
      <c r="B400" s="34">
        <v>78104.572728013503</v>
      </c>
      <c r="C400" s="34">
        <v>73321.120369163094</v>
      </c>
    </row>
    <row r="401" spans="1:3" x14ac:dyDescent="0.25">
      <c r="A401" s="34">
        <v>90638</v>
      </c>
      <c r="B401" s="34">
        <v>72108.745531477398</v>
      </c>
      <c r="C401" s="34">
        <v>61965.4937443784</v>
      </c>
    </row>
    <row r="402" spans="1:3" x14ac:dyDescent="0.25">
      <c r="A402" s="34">
        <v>91097</v>
      </c>
      <c r="B402" s="34">
        <v>68119.836674914506</v>
      </c>
      <c r="C402" s="34">
        <v>67347.347247141704</v>
      </c>
    </row>
    <row r="403" spans="1:3" x14ac:dyDescent="0.25">
      <c r="A403" s="34">
        <v>70238</v>
      </c>
      <c r="B403" s="34">
        <v>67052.638690971304</v>
      </c>
      <c r="C403" s="34">
        <v>69536.959002897303</v>
      </c>
    </row>
    <row r="404" spans="1:3" x14ac:dyDescent="0.25">
      <c r="A404" s="34">
        <v>43515</v>
      </c>
      <c r="B404" s="34">
        <v>60935.5821930772</v>
      </c>
      <c r="C404" s="34">
        <v>69683.348081933407</v>
      </c>
    </row>
    <row r="405" spans="1:3" x14ac:dyDescent="0.25">
      <c r="A405" s="34">
        <v>31359</v>
      </c>
      <c r="B405" s="34">
        <v>62439.482349033598</v>
      </c>
      <c r="C405" s="34">
        <v>73908.200622538905</v>
      </c>
    </row>
    <row r="406" spans="1:3" x14ac:dyDescent="0.25">
      <c r="A406" s="34">
        <v>28645</v>
      </c>
      <c r="B406" s="34">
        <v>54965.665947230198</v>
      </c>
      <c r="C406" s="34">
        <v>72066.195436316004</v>
      </c>
    </row>
    <row r="407" spans="1:3" x14ac:dyDescent="0.25">
      <c r="A407" s="34">
        <v>86979</v>
      </c>
      <c r="B407" s="34">
        <v>62324.844070267201</v>
      </c>
      <c r="C407" s="34">
        <v>77390.732223931496</v>
      </c>
    </row>
    <row r="408" spans="1:3" x14ac:dyDescent="0.25">
      <c r="A408" s="34">
        <v>92625</v>
      </c>
      <c r="B408" s="34">
        <v>75068.892930878195</v>
      </c>
      <c r="C408" s="34">
        <v>70631.042290446494</v>
      </c>
    </row>
    <row r="409" spans="1:3" x14ac:dyDescent="0.25">
      <c r="A409" s="34">
        <v>86652</v>
      </c>
      <c r="B409" s="34">
        <v>62962.862213887398</v>
      </c>
      <c r="C409" s="34">
        <v>59592.808957927402</v>
      </c>
    </row>
    <row r="410" spans="1:3" x14ac:dyDescent="0.25">
      <c r="A410" s="34">
        <v>93317</v>
      </c>
      <c r="B410" s="34">
        <v>64140.849264458899</v>
      </c>
      <c r="C410" s="34">
        <v>68600.053317637095</v>
      </c>
    </row>
    <row r="411" spans="1:3" x14ac:dyDescent="0.25">
      <c r="A411" s="34">
        <v>71832</v>
      </c>
      <c r="B411" s="34">
        <v>75319.768486848101</v>
      </c>
      <c r="C411" s="34">
        <v>67040.634720673901</v>
      </c>
    </row>
    <row r="412" spans="1:3" x14ac:dyDescent="0.25">
      <c r="A412" s="34">
        <v>37017</v>
      </c>
      <c r="B412" s="34">
        <v>67046.936369775605</v>
      </c>
      <c r="C412" s="34">
        <v>58058.899078285402</v>
      </c>
    </row>
    <row r="413" spans="1:3" x14ac:dyDescent="0.25">
      <c r="A413" s="34">
        <v>35785</v>
      </c>
      <c r="B413" s="34">
        <v>71745.507544166598</v>
      </c>
      <c r="C413" s="34">
        <v>64139.672312458599</v>
      </c>
    </row>
    <row r="414" spans="1:3" x14ac:dyDescent="0.25">
      <c r="A414" s="34">
        <v>82186</v>
      </c>
      <c r="B414" s="34">
        <v>70150.553251181496</v>
      </c>
      <c r="C414" s="34">
        <v>59853.3081836774</v>
      </c>
    </row>
    <row r="415" spans="1:3" x14ac:dyDescent="0.25">
      <c r="A415" s="34">
        <v>73513</v>
      </c>
      <c r="B415" s="34">
        <v>57389.677870619802</v>
      </c>
      <c r="C415" s="34">
        <v>60767.137790398701</v>
      </c>
    </row>
    <row r="416" spans="1:3" x14ac:dyDescent="0.25">
      <c r="A416" s="34">
        <v>73174</v>
      </c>
      <c r="B416" s="34">
        <v>58225.458517458603</v>
      </c>
      <c r="C416" s="34">
        <v>68382.886284906199</v>
      </c>
    </row>
    <row r="417" spans="1:3" x14ac:dyDescent="0.25">
      <c r="A417" s="34">
        <v>85774</v>
      </c>
      <c r="B417" s="34">
        <v>62457.072032588199</v>
      </c>
      <c r="C417" s="34">
        <v>67011.486226851295</v>
      </c>
    </row>
    <row r="418" spans="1:3" x14ac:dyDescent="0.25">
      <c r="A418" s="34">
        <v>67636</v>
      </c>
      <c r="B418" s="34">
        <v>77422.0478564035</v>
      </c>
      <c r="C418" s="34">
        <v>62784.2165787337</v>
      </c>
    </row>
    <row r="419" spans="1:3" x14ac:dyDescent="0.25">
      <c r="A419" s="34">
        <v>42980</v>
      </c>
      <c r="B419" s="34">
        <v>68048.825600182201</v>
      </c>
      <c r="C419" s="34">
        <v>51734.310661620402</v>
      </c>
    </row>
    <row r="420" spans="1:3" x14ac:dyDescent="0.25">
      <c r="A420" s="34">
        <v>30624</v>
      </c>
      <c r="B420" s="34">
        <v>51314.891831646702</v>
      </c>
      <c r="C420" s="34">
        <v>58173.327188196999</v>
      </c>
    </row>
    <row r="421" spans="1:3" x14ac:dyDescent="0.25">
      <c r="A421" s="34">
        <v>69381</v>
      </c>
      <c r="B421" s="34">
        <v>56663.5633878761</v>
      </c>
      <c r="C421" s="34">
        <v>66868.282533057602</v>
      </c>
    </row>
    <row r="422" spans="1:3" x14ac:dyDescent="0.25">
      <c r="A422" s="34">
        <v>79719</v>
      </c>
      <c r="B422" s="34">
        <v>60974.643718673702</v>
      </c>
      <c r="C422" s="34">
        <v>62625.480729604496</v>
      </c>
    </row>
    <row r="423" spans="1:3" x14ac:dyDescent="0.25">
      <c r="A423" s="34">
        <v>45178</v>
      </c>
      <c r="B423" s="34">
        <v>51232.626671560603</v>
      </c>
      <c r="C423" s="34">
        <v>58803.821045838697</v>
      </c>
    </row>
    <row r="424" spans="1:3" x14ac:dyDescent="0.25">
      <c r="A424" s="34">
        <v>69105</v>
      </c>
      <c r="B424" s="34">
        <v>55054.342747131901</v>
      </c>
      <c r="C424" s="34">
        <v>64122.791322304402</v>
      </c>
    </row>
    <row r="425" spans="1:3" x14ac:dyDescent="0.25">
      <c r="A425" s="34">
        <v>71137</v>
      </c>
      <c r="B425" s="34">
        <v>64836.357291500302</v>
      </c>
      <c r="C425" s="34">
        <v>60963.951580615598</v>
      </c>
    </row>
    <row r="426" spans="1:3" x14ac:dyDescent="0.25">
      <c r="A426" s="34">
        <v>32572</v>
      </c>
      <c r="B426" s="34">
        <v>61421.529468388297</v>
      </c>
      <c r="C426" s="34">
        <v>53965.7206873537</v>
      </c>
    </row>
    <row r="427" spans="1:3" x14ac:dyDescent="0.25">
      <c r="A427" s="34">
        <v>28636</v>
      </c>
      <c r="B427" s="34">
        <v>59407.507597932898</v>
      </c>
      <c r="C427" s="34">
        <v>55932.778306410299</v>
      </c>
    </row>
    <row r="428" spans="1:3" x14ac:dyDescent="0.25">
      <c r="A428" s="34">
        <v>72140</v>
      </c>
      <c r="B428" s="34">
        <v>60768.0485679474</v>
      </c>
      <c r="C428" s="34">
        <v>56295.766715865597</v>
      </c>
    </row>
    <row r="429" spans="1:3" x14ac:dyDescent="0.25">
      <c r="A429" s="34">
        <v>79726</v>
      </c>
      <c r="B429" s="34">
        <v>57910.493404980101</v>
      </c>
      <c r="C429" s="34">
        <v>54834.395479999999</v>
      </c>
    </row>
    <row r="430" spans="1:3" x14ac:dyDescent="0.25">
      <c r="A430" s="34">
        <v>69389</v>
      </c>
      <c r="B430" s="34">
        <v>50634.925162194399</v>
      </c>
      <c r="C430" s="34">
        <v>55909.652517501301</v>
      </c>
    </row>
    <row r="431" spans="1:3" x14ac:dyDescent="0.25">
      <c r="A431" s="34">
        <v>68333</v>
      </c>
      <c r="B431" s="34">
        <v>47739.829916137598</v>
      </c>
      <c r="C431" s="34">
        <v>52284.962203072799</v>
      </c>
    </row>
    <row r="432" spans="1:3" x14ac:dyDescent="0.25">
      <c r="A432" s="34">
        <v>66964</v>
      </c>
      <c r="B432" s="34">
        <v>47909.708326571701</v>
      </c>
      <c r="C432" s="34">
        <v>56712.9828841001</v>
      </c>
    </row>
    <row r="433" spans="1:3" x14ac:dyDescent="0.25">
      <c r="A433" s="34">
        <v>28935</v>
      </c>
      <c r="B433" s="34">
        <v>47656.245608357698</v>
      </c>
      <c r="C433" s="34">
        <v>59250.165358323298</v>
      </c>
    </row>
    <row r="434" spans="1:3" x14ac:dyDescent="0.25">
      <c r="A434" s="34">
        <v>24619</v>
      </c>
      <c r="B434" s="34">
        <v>48037.051766828998</v>
      </c>
      <c r="C434" s="34">
        <v>61311.981573814301</v>
      </c>
    </row>
    <row r="435" spans="1:3" x14ac:dyDescent="0.25">
      <c r="A435" s="34">
        <v>77359</v>
      </c>
      <c r="B435" s="34">
        <v>57671.251002352001</v>
      </c>
      <c r="C435" s="34">
        <v>62857.978336503402</v>
      </c>
    </row>
    <row r="436" spans="1:3" x14ac:dyDescent="0.25">
      <c r="A436" s="34">
        <v>73295</v>
      </c>
      <c r="B436" s="34">
        <v>60202.382996343098</v>
      </c>
      <c r="C436" s="34">
        <v>63724.140430937703</v>
      </c>
    </row>
    <row r="437" spans="1:3" x14ac:dyDescent="0.25">
      <c r="A437" s="34">
        <v>73380</v>
      </c>
      <c r="B437" s="34">
        <v>66496.6612759735</v>
      </c>
      <c r="C437" s="34">
        <v>64564.012225119099</v>
      </c>
    </row>
    <row r="438" spans="1:3" x14ac:dyDescent="0.25">
      <c r="A438" s="34">
        <v>78886</v>
      </c>
      <c r="B438" s="34">
        <v>62852.108523751602</v>
      </c>
      <c r="C438" s="34">
        <v>65015.107578387797</v>
      </c>
    </row>
    <row r="439" spans="1:3" x14ac:dyDescent="0.25">
      <c r="A439" s="34">
        <v>63430</v>
      </c>
      <c r="B439" s="34">
        <v>51039.249818399003</v>
      </c>
      <c r="C439" s="34">
        <v>65643.010196797099</v>
      </c>
    </row>
    <row r="440" spans="1:3" x14ac:dyDescent="0.25">
      <c r="A440" s="34">
        <v>38911</v>
      </c>
      <c r="B440" s="34">
        <v>49336.613294862</v>
      </c>
      <c r="C440" s="34">
        <v>66365.773051890603</v>
      </c>
    </row>
    <row r="441" spans="1:3" x14ac:dyDescent="0.25">
      <c r="A441" s="34">
        <v>25200</v>
      </c>
      <c r="B441" s="34">
        <v>47176.433931676103</v>
      </c>
      <c r="C441" s="34">
        <v>66606.193574725199</v>
      </c>
    </row>
    <row r="442" spans="1:3" x14ac:dyDescent="0.25">
      <c r="A442" s="34">
        <v>72715</v>
      </c>
      <c r="B442" s="34">
        <v>55976.168396308298</v>
      </c>
      <c r="C442" s="34">
        <v>66817.287521877603</v>
      </c>
    </row>
    <row r="443" spans="1:3" x14ac:dyDescent="0.25">
      <c r="A443" s="34">
        <v>76692</v>
      </c>
      <c r="B443" s="34">
        <v>63624.975635534603</v>
      </c>
      <c r="C443" s="34">
        <v>66577.733129033106</v>
      </c>
    </row>
    <row r="444" spans="1:3" x14ac:dyDescent="0.25">
      <c r="A444" s="34">
        <v>74592</v>
      </c>
      <c r="B444" s="34">
        <v>60663.626086655102</v>
      </c>
      <c r="C444" s="34">
        <v>66373.481101841098</v>
      </c>
    </row>
    <row r="445" spans="1:3" x14ac:dyDescent="0.25">
      <c r="A445" s="34">
        <v>85536</v>
      </c>
      <c r="B445" s="34">
        <v>52840.224598908899</v>
      </c>
      <c r="C445" s="34">
        <v>66481.964183478995</v>
      </c>
    </row>
    <row r="446" spans="1:3" x14ac:dyDescent="0.25">
      <c r="A446" s="34">
        <v>67009</v>
      </c>
      <c r="B446" s="34">
        <v>54898.130683105803</v>
      </c>
      <c r="C446" s="34">
        <v>66678.3312402312</v>
      </c>
    </row>
    <row r="447" spans="1:3" x14ac:dyDescent="0.25">
      <c r="A447" s="34">
        <v>40709</v>
      </c>
      <c r="B447" s="34">
        <v>57351.700809995098</v>
      </c>
      <c r="C447" s="34">
        <v>66500.150901486006</v>
      </c>
    </row>
    <row r="448" spans="1:3" x14ac:dyDescent="0.25">
      <c r="A448" s="34">
        <v>30148</v>
      </c>
      <c r="B448" s="34">
        <v>53605.367574238502</v>
      </c>
      <c r="C448" s="34">
        <v>66330.047680418298</v>
      </c>
    </row>
    <row r="449" spans="1:3" x14ac:dyDescent="0.25">
      <c r="A449" s="34">
        <v>75445</v>
      </c>
      <c r="B449" s="34">
        <v>64876.036863618298</v>
      </c>
      <c r="C449" s="34">
        <v>66349.061774998801</v>
      </c>
    </row>
    <row r="450" spans="1:3" x14ac:dyDescent="0.25">
      <c r="A450" s="34">
        <v>79219</v>
      </c>
      <c r="B450" s="34">
        <v>57754.793232581098</v>
      </c>
      <c r="C450" s="34">
        <v>65833.501572371402</v>
      </c>
    </row>
    <row r="451" spans="1:3" x14ac:dyDescent="0.25">
      <c r="A451" s="34">
        <v>82039</v>
      </c>
      <c r="B451" s="34">
        <v>67403.182337612496</v>
      </c>
      <c r="C451" s="34">
        <v>65981.364682206797</v>
      </c>
    </row>
    <row r="452" spans="1:3" x14ac:dyDescent="0.25">
      <c r="A452" s="34">
        <v>76855</v>
      </c>
      <c r="B452" s="34">
        <v>75727.758580137001</v>
      </c>
      <c r="C452" s="34">
        <v>65491.687363978002</v>
      </c>
    </row>
    <row r="453" spans="1:3" x14ac:dyDescent="0.25">
      <c r="A453" s="34">
        <v>76490</v>
      </c>
      <c r="B453" s="34">
        <v>89006.137645498005</v>
      </c>
      <c r="C453" s="34">
        <v>65121.855988280702</v>
      </c>
    </row>
    <row r="454" spans="1:3" x14ac:dyDescent="0.25">
      <c r="A454" s="34">
        <v>35819</v>
      </c>
      <c r="B454" s="34">
        <v>68866.327700595502</v>
      </c>
      <c r="C454" s="34">
        <v>64582.559567425997</v>
      </c>
    </row>
    <row r="455" spans="1:3" x14ac:dyDescent="0.25">
      <c r="A455" s="34">
        <v>37498</v>
      </c>
      <c r="B455" s="34">
        <v>54613.198584569996</v>
      </c>
      <c r="C455" s="34">
        <v>65127.0342296909</v>
      </c>
    </row>
    <row r="456" spans="1:3" x14ac:dyDescent="0.25">
      <c r="A456" s="34">
        <v>73453</v>
      </c>
      <c r="B456" s="34">
        <v>61350.404164280597</v>
      </c>
      <c r="C456" s="34">
        <v>65339.794192821697</v>
      </c>
    </row>
    <row r="457" spans="1:3" x14ac:dyDescent="0.25">
      <c r="A457" s="34">
        <v>80486</v>
      </c>
      <c r="B457" s="34">
        <v>81370.385845167693</v>
      </c>
      <c r="C457" s="34">
        <v>64923.6386190579</v>
      </c>
    </row>
    <row r="458" spans="1:3" x14ac:dyDescent="0.25">
      <c r="A458" s="34">
        <v>67467</v>
      </c>
      <c r="B458" s="34">
        <v>81499.323237659293</v>
      </c>
      <c r="C458" s="34">
        <v>64168.443263137699</v>
      </c>
    </row>
    <row r="459" spans="1:3" x14ac:dyDescent="0.25">
      <c r="A459" s="34">
        <v>49768</v>
      </c>
      <c r="B459" s="34">
        <v>78940.157528859898</v>
      </c>
      <c r="C459" s="34">
        <v>64088.275793975401</v>
      </c>
    </row>
    <row r="460" spans="1:3" x14ac:dyDescent="0.25">
      <c r="A460" s="34">
        <v>79670</v>
      </c>
      <c r="B460" s="34">
        <v>74906.623481898903</v>
      </c>
      <c r="C460" s="34">
        <v>64004.144178558803</v>
      </c>
    </row>
    <row r="461" spans="1:3" x14ac:dyDescent="0.25">
      <c r="A461" s="34">
        <v>43520</v>
      </c>
      <c r="B461" s="34">
        <v>58441.189099564603</v>
      </c>
      <c r="C461" s="34">
        <v>63962.6103998529</v>
      </c>
    </row>
    <row r="462" spans="1:3" x14ac:dyDescent="0.25">
      <c r="A462" s="34">
        <v>30434</v>
      </c>
      <c r="B462" s="34">
        <v>59225.6857702915</v>
      </c>
      <c r="C462" s="34">
        <v>64287.258474679998</v>
      </c>
    </row>
    <row r="463" spans="1:3" x14ac:dyDescent="0.25">
      <c r="A463" s="34">
        <v>78926</v>
      </c>
      <c r="B463" s="34">
        <v>63957.225094018999</v>
      </c>
      <c r="C463" s="34">
        <v>64043.5198796693</v>
      </c>
    </row>
    <row r="464" spans="1:3" x14ac:dyDescent="0.25">
      <c r="A464" s="34">
        <v>95601</v>
      </c>
      <c r="B464" s="34">
        <v>69390.412460621694</v>
      </c>
      <c r="C464" s="34">
        <v>63747.131231943902</v>
      </c>
    </row>
    <row r="465" spans="1:3" x14ac:dyDescent="0.25">
      <c r="A465" s="34">
        <v>83391</v>
      </c>
      <c r="B465" s="34">
        <v>75784.741414347402</v>
      </c>
      <c r="C465" s="34">
        <v>63439.672385439197</v>
      </c>
    </row>
    <row r="466" spans="1:3" x14ac:dyDescent="0.25">
      <c r="A466" s="34">
        <v>37936</v>
      </c>
      <c r="B466" s="34">
        <v>71835.804833464703</v>
      </c>
      <c r="C466" s="34">
        <v>63109.684228721002</v>
      </c>
    </row>
    <row r="467" spans="1:3" x14ac:dyDescent="0.25">
      <c r="A467" s="34">
        <v>66017</v>
      </c>
      <c r="B467" s="34">
        <v>70202.021060752304</v>
      </c>
      <c r="C467" s="34">
        <v>63088.798345430201</v>
      </c>
    </row>
    <row r="468" spans="1:3" x14ac:dyDescent="0.25">
      <c r="A468" s="34">
        <v>39637</v>
      </c>
      <c r="B468" s="34">
        <v>66487.122932427999</v>
      </c>
      <c r="C468" s="34">
        <v>62961.186520228599</v>
      </c>
    </row>
    <row r="469" spans="1:3" x14ac:dyDescent="0.25">
      <c r="A469" s="34">
        <v>37156</v>
      </c>
      <c r="B469" s="34">
        <v>63629.9416803637</v>
      </c>
      <c r="C469" s="34">
        <v>62905.387468630499</v>
      </c>
    </row>
    <row r="470" spans="1:3" x14ac:dyDescent="0.25">
      <c r="A470" s="34">
        <v>52911</v>
      </c>
      <c r="B470" s="34">
        <v>64881.337769736303</v>
      </c>
      <c r="C470" s="34">
        <v>62814.764397892803</v>
      </c>
    </row>
    <row r="471" spans="1:3" x14ac:dyDescent="0.25">
      <c r="A471" s="34">
        <v>85748</v>
      </c>
      <c r="B471" s="34">
        <v>65729.627757686001</v>
      </c>
      <c r="C471" s="34">
        <v>62610.0439716822</v>
      </c>
    </row>
    <row r="472" spans="1:3" x14ac:dyDescent="0.25">
      <c r="A472" s="34">
        <v>88092</v>
      </c>
      <c r="B472" s="34">
        <v>69930.277913608006</v>
      </c>
      <c r="C472" s="34">
        <v>62431.127147281899</v>
      </c>
    </row>
    <row r="473" spans="1:3" x14ac:dyDescent="0.25">
      <c r="A473" s="34">
        <v>85149</v>
      </c>
      <c r="B473" s="34">
        <v>73175.033794382398</v>
      </c>
      <c r="C473" s="34">
        <v>62156.183488567702</v>
      </c>
    </row>
    <row r="474" spans="1:3" x14ac:dyDescent="0.25">
      <c r="A474" s="34">
        <v>78700</v>
      </c>
      <c r="B474" s="34">
        <v>67013.5383076734</v>
      </c>
      <c r="C474" s="34">
        <v>61922.764395364102</v>
      </c>
    </row>
    <row r="475" spans="1:3" x14ac:dyDescent="0.25">
      <c r="A475" s="34">
        <v>37948</v>
      </c>
      <c r="B475" s="34">
        <v>66699.046567694095</v>
      </c>
      <c r="C475" s="34">
        <v>61947.569176077297</v>
      </c>
    </row>
    <row r="476" spans="1:3" x14ac:dyDescent="0.25">
      <c r="A476" s="34">
        <v>39846</v>
      </c>
      <c r="B476" s="34">
        <v>55577.081385914396</v>
      </c>
      <c r="C476" s="34">
        <v>61781.467007359301</v>
      </c>
    </row>
    <row r="477" spans="1:3" x14ac:dyDescent="0.25">
      <c r="A477" s="34">
        <v>80609</v>
      </c>
      <c r="B477" s="34">
        <v>67458.628441305002</v>
      </c>
      <c r="C477" s="34">
        <v>61940.999448720497</v>
      </c>
    </row>
    <row r="478" spans="1:3" x14ac:dyDescent="0.25">
      <c r="A478" s="34">
        <v>95367</v>
      </c>
      <c r="B478" s="34">
        <v>75535.695942896797</v>
      </c>
      <c r="C478" s="34">
        <v>61455.040621575601</v>
      </c>
    </row>
    <row r="479" spans="1:3" x14ac:dyDescent="0.25">
      <c r="A479" s="34">
        <v>74042</v>
      </c>
      <c r="B479" s="34">
        <v>64693.393945026997</v>
      </c>
      <c r="C479" s="34">
        <v>61214.4306312279</v>
      </c>
    </row>
    <row r="480" spans="1:3" x14ac:dyDescent="0.25">
      <c r="A480" s="34">
        <v>98832</v>
      </c>
      <c r="B480" s="34">
        <v>68064.443845317597</v>
      </c>
      <c r="C480" s="34">
        <v>61620.361705802497</v>
      </c>
    </row>
    <row r="481" spans="1:3" x14ac:dyDescent="0.25">
      <c r="A481" s="34">
        <v>82288</v>
      </c>
      <c r="B481" s="34">
        <v>72542.125268168893</v>
      </c>
      <c r="C481" s="34">
        <v>62010.663132482303</v>
      </c>
    </row>
    <row r="482" spans="1:3" x14ac:dyDescent="0.25">
      <c r="A482" s="34">
        <v>44178</v>
      </c>
      <c r="B482" s="34">
        <v>71126.682506719095</v>
      </c>
      <c r="C482" s="34">
        <v>63568.778994458902</v>
      </c>
    </row>
    <row r="483" spans="1:3" x14ac:dyDescent="0.25">
      <c r="A483" s="34">
        <v>38903</v>
      </c>
      <c r="B483" s="34">
        <v>64102.335552938297</v>
      </c>
      <c r="C483" s="34">
        <v>68343.488508503797</v>
      </c>
    </row>
    <row r="484" spans="1:3" x14ac:dyDescent="0.25">
      <c r="A484" s="34">
        <v>87822</v>
      </c>
      <c r="B484" s="34">
        <v>77621.969482368906</v>
      </c>
      <c r="C484" s="34">
        <v>81240.632970297302</v>
      </c>
    </row>
    <row r="485" spans="1:3" x14ac:dyDescent="0.25">
      <c r="A485" s="34">
        <v>115228</v>
      </c>
      <c r="B485" s="34">
        <v>116026.88830856</v>
      </c>
      <c r="C485" s="34">
        <v>112951.75816993001</v>
      </c>
    </row>
    <row r="486" spans="1:3" x14ac:dyDescent="0.25">
      <c r="A486" s="34">
        <v>73602</v>
      </c>
      <c r="B486" s="34">
        <v>55833.704078347502</v>
      </c>
      <c r="C486" s="34">
        <v>183519.133205071</v>
      </c>
    </row>
    <row r="487" spans="1:3" x14ac:dyDescent="0.25">
      <c r="A487" s="34">
        <v>79277</v>
      </c>
      <c r="B487" s="34">
        <v>56823.825254853</v>
      </c>
      <c r="C487" s="34">
        <v>277867.52079093398</v>
      </c>
    </row>
    <row r="488" spans="1:3" x14ac:dyDescent="0.25">
      <c r="A488" s="34">
        <v>64134</v>
      </c>
      <c r="B488" s="34">
        <v>58790.679978471999</v>
      </c>
      <c r="C488" s="34">
        <v>112469.423855054</v>
      </c>
    </row>
    <row r="489" spans="1:3" x14ac:dyDescent="0.25">
      <c r="A489" s="34">
        <v>33704</v>
      </c>
      <c r="B489" s="34">
        <v>56698.390794537198</v>
      </c>
      <c r="C489" s="34">
        <v>101873.82191105701</v>
      </c>
    </row>
    <row r="490" spans="1:3" x14ac:dyDescent="0.25">
      <c r="A490" s="34">
        <v>27804</v>
      </c>
      <c r="B490" s="34">
        <v>53815.159119224903</v>
      </c>
      <c r="C490" s="34">
        <v>103474.664621335</v>
      </c>
    </row>
    <row r="491" spans="1:3" x14ac:dyDescent="0.25">
      <c r="A491" s="34">
        <v>64903</v>
      </c>
      <c r="B491" s="34">
        <v>54424.683777481303</v>
      </c>
      <c r="C491" s="34">
        <v>115269.131380569</v>
      </c>
    </row>
    <row r="492" spans="1:3" x14ac:dyDescent="0.25">
      <c r="A492" s="34">
        <v>43836</v>
      </c>
      <c r="B492" s="34">
        <v>52393.044034538201</v>
      </c>
      <c r="C492" s="34">
        <v>60651.5870290159</v>
      </c>
    </row>
    <row r="493" spans="1:3" x14ac:dyDescent="0.25">
      <c r="A493" s="34">
        <v>65163</v>
      </c>
      <c r="B493" s="34">
        <v>51786.665366785601</v>
      </c>
      <c r="C493" s="34">
        <v>91241.450704302901</v>
      </c>
    </row>
    <row r="494" spans="1:3" x14ac:dyDescent="0.25">
      <c r="A494" s="34">
        <v>65165</v>
      </c>
      <c r="B494" s="34">
        <v>51248.193328791203</v>
      </c>
      <c r="C494" s="34">
        <v>63722.833562905398</v>
      </c>
    </row>
    <row r="495" spans="1:3" x14ac:dyDescent="0.25">
      <c r="A495" s="34">
        <v>54556</v>
      </c>
      <c r="B495" s="34">
        <v>53181.155377491297</v>
      </c>
      <c r="C495" s="34">
        <v>61526.652201944598</v>
      </c>
    </row>
    <row r="496" spans="1:3" x14ac:dyDescent="0.25">
      <c r="A496" s="34">
        <v>27783</v>
      </c>
      <c r="B496" s="34">
        <v>51328.257592848597</v>
      </c>
      <c r="C496" s="34">
        <v>24361.713474206699</v>
      </c>
    </row>
    <row r="497" spans="1:3" x14ac:dyDescent="0.25">
      <c r="A497" s="34">
        <v>22703</v>
      </c>
      <c r="B497" s="34">
        <v>46896.0651373254</v>
      </c>
      <c r="C497" s="34">
        <v>56346.595263648902</v>
      </c>
    </row>
    <row r="498" spans="1:3" x14ac:dyDescent="0.25">
      <c r="A498" s="34">
        <v>62504</v>
      </c>
      <c r="B498" s="34">
        <v>47555.940170681803</v>
      </c>
      <c r="C498" s="34">
        <v>65680.492726197597</v>
      </c>
    </row>
    <row r="499" spans="1:3" x14ac:dyDescent="0.25">
      <c r="A499" s="34">
        <v>54022</v>
      </c>
      <c r="B499" s="34">
        <v>46972.708343748702</v>
      </c>
      <c r="C499" s="34">
        <v>44594.873047789399</v>
      </c>
    </row>
    <row r="500" spans="1:3" x14ac:dyDescent="0.25">
      <c r="A500" s="34">
        <v>53725</v>
      </c>
      <c r="B500" s="34">
        <v>47102.900944840199</v>
      </c>
      <c r="C500" s="34">
        <v>46133.418263562598</v>
      </c>
    </row>
    <row r="501" spans="1:3" x14ac:dyDescent="0.25">
      <c r="A501" s="34">
        <v>57737</v>
      </c>
      <c r="B501" s="34">
        <v>47158.008983409403</v>
      </c>
      <c r="C501" s="34">
        <v>35969.943079981102</v>
      </c>
    </row>
    <row r="502" spans="1:3" x14ac:dyDescent="0.25">
      <c r="A502" s="34">
        <v>48504</v>
      </c>
      <c r="B502" s="34">
        <v>45192.798249566898</v>
      </c>
      <c r="C502" s="34">
        <v>33661.807815065004</v>
      </c>
    </row>
    <row r="503" spans="1:3" x14ac:dyDescent="0.25">
      <c r="A503" s="34">
        <v>20937</v>
      </c>
      <c r="B503" s="34">
        <v>46201.0976704567</v>
      </c>
      <c r="C503" s="34">
        <v>40828.271904254303</v>
      </c>
    </row>
    <row r="504" spans="1:3" x14ac:dyDescent="0.25">
      <c r="A504" s="34">
        <v>17031</v>
      </c>
      <c r="B504" s="34">
        <v>45169.637821237702</v>
      </c>
      <c r="C504" s="34">
        <v>24493.608717087602</v>
      </c>
    </row>
    <row r="505" spans="1:3" x14ac:dyDescent="0.25">
      <c r="A505" s="34">
        <v>45022</v>
      </c>
      <c r="B505" s="34">
        <v>45962.7848188719</v>
      </c>
      <c r="C505" s="34">
        <v>35928.019954748001</v>
      </c>
    </row>
    <row r="506" spans="1:3" x14ac:dyDescent="0.25">
      <c r="A506" s="34">
        <v>57736</v>
      </c>
      <c r="B506" s="34">
        <v>48283.779029003003</v>
      </c>
      <c r="C506" s="34">
        <v>18777.895875968999</v>
      </c>
    </row>
    <row r="507" spans="1:3" x14ac:dyDescent="0.25">
      <c r="A507" s="34">
        <v>52789</v>
      </c>
      <c r="B507" s="34">
        <v>48833.498983904501</v>
      </c>
      <c r="C507" s="34">
        <v>23259.781010856801</v>
      </c>
    </row>
    <row r="508" spans="1:3" x14ac:dyDescent="0.25">
      <c r="A508" s="34">
        <v>45591</v>
      </c>
      <c r="B508" s="34">
        <v>48819.2744945745</v>
      </c>
      <c r="C508" s="34">
        <v>11664.769334508101</v>
      </c>
    </row>
    <row r="509" spans="1:3" x14ac:dyDescent="0.25">
      <c r="A509" s="34">
        <v>34339</v>
      </c>
      <c r="B509" s="34">
        <v>41894.9401138455</v>
      </c>
      <c r="C509" s="34">
        <v>28531.360475619</v>
      </c>
    </row>
    <row r="510" spans="1:3" x14ac:dyDescent="0.25">
      <c r="A510" s="34">
        <v>34126</v>
      </c>
      <c r="B510" s="34">
        <v>40518.209285358098</v>
      </c>
      <c r="C510" s="34">
        <v>30582.657869048799</v>
      </c>
    </row>
    <row r="511" spans="1:3" x14ac:dyDescent="0.25">
      <c r="A511" s="34">
        <v>15271</v>
      </c>
      <c r="B511" s="34">
        <v>38027.688885658499</v>
      </c>
      <c r="C511" s="34">
        <v>32926.250827734897</v>
      </c>
    </row>
    <row r="512" spans="1:3" x14ac:dyDescent="0.25">
      <c r="A512" s="34">
        <v>27592</v>
      </c>
      <c r="B512" s="34">
        <v>39470.750844750699</v>
      </c>
      <c r="C512" s="34">
        <v>42079.7026522163</v>
      </c>
    </row>
    <row r="513" spans="1:3" x14ac:dyDescent="0.25">
      <c r="A513" s="34">
        <v>54517</v>
      </c>
      <c r="B513" s="34">
        <v>38940.043218205203</v>
      </c>
      <c r="C513" s="34">
        <v>25396.633791384302</v>
      </c>
    </row>
    <row r="514" spans="1:3" x14ac:dyDescent="0.25">
      <c r="A514" s="34">
        <v>49757</v>
      </c>
      <c r="B514" s="34">
        <v>41621.70759346</v>
      </c>
      <c r="C514" s="34">
        <v>33490.8383720641</v>
      </c>
    </row>
    <row r="515" spans="1:3" x14ac:dyDescent="0.25">
      <c r="A515" s="34">
        <v>108732</v>
      </c>
      <c r="B515" s="34">
        <v>39498.285710010103</v>
      </c>
      <c r="C515" s="34">
        <v>10273.674476271301</v>
      </c>
    </row>
    <row r="516" spans="1:3" x14ac:dyDescent="0.25">
      <c r="A516" s="34">
        <v>38091</v>
      </c>
      <c r="B516" s="34">
        <v>39100.432416709598</v>
      </c>
      <c r="C516" s="34">
        <v>38152.709943489499</v>
      </c>
    </row>
    <row r="517" spans="1:3" x14ac:dyDescent="0.25">
      <c r="A517" s="34">
        <v>18129</v>
      </c>
      <c r="B517" s="34">
        <v>39435.475389335901</v>
      </c>
      <c r="C517" s="34">
        <v>14016.775418245201</v>
      </c>
    </row>
    <row r="518" spans="1:3" x14ac:dyDescent="0.25">
      <c r="A518" s="34">
        <v>18999</v>
      </c>
      <c r="B518" s="34">
        <v>37335.499851331202</v>
      </c>
      <c r="C518" s="34">
        <v>32304.369877427001</v>
      </c>
    </row>
    <row r="519" spans="1:3" x14ac:dyDescent="0.25">
      <c r="A519" s="34">
        <v>41411</v>
      </c>
      <c r="B519" s="34">
        <v>39033.142282190303</v>
      </c>
      <c r="C519" s="34">
        <v>22476.783452382599</v>
      </c>
    </row>
    <row r="520" spans="1:3" x14ac:dyDescent="0.25">
      <c r="A520" s="34">
        <v>48013</v>
      </c>
      <c r="B520" s="34">
        <v>36537.447221522001</v>
      </c>
      <c r="C520" s="34">
        <v>21092.942115393402</v>
      </c>
    </row>
    <row r="521" spans="1:3" x14ac:dyDescent="0.25">
      <c r="A521" s="34">
        <v>42283</v>
      </c>
      <c r="B521" s="34">
        <v>32554.305033835401</v>
      </c>
      <c r="C521" s="34">
        <v>29596.624904445602</v>
      </c>
    </row>
    <row r="522" spans="1:3" x14ac:dyDescent="0.25">
      <c r="A522" s="34">
        <v>40904</v>
      </c>
      <c r="B522" s="34">
        <v>34090.584303022901</v>
      </c>
      <c r="C522" s="34">
        <v>40248.586245031198</v>
      </c>
    </row>
    <row r="523" spans="1:3" x14ac:dyDescent="0.25">
      <c r="A523" s="34">
        <v>37582</v>
      </c>
      <c r="B523" s="34">
        <v>33720.316473858897</v>
      </c>
      <c r="C523" s="34">
        <v>24275.913645113302</v>
      </c>
    </row>
    <row r="524" spans="1:3" x14ac:dyDescent="0.25">
      <c r="A524" s="34">
        <v>20503</v>
      </c>
      <c r="B524" s="34">
        <v>31174.157632811701</v>
      </c>
      <c r="C524" s="34">
        <v>32088.596732984101</v>
      </c>
    </row>
    <row r="525" spans="1:3" x14ac:dyDescent="0.25">
      <c r="A525" s="34">
        <v>15143</v>
      </c>
      <c r="B525" s="34">
        <v>30749.7114286951</v>
      </c>
      <c r="C525" s="34">
        <v>38797.671267234502</v>
      </c>
    </row>
    <row r="526" spans="1:3" x14ac:dyDescent="0.25">
      <c r="A526" s="34">
        <v>32316</v>
      </c>
      <c r="B526" s="34">
        <v>33760.791786533198</v>
      </c>
      <c r="C526" s="34">
        <v>36977.2454754313</v>
      </c>
    </row>
    <row r="527" spans="1:3" x14ac:dyDescent="0.25">
      <c r="A527" s="34">
        <v>40716</v>
      </c>
      <c r="B527" s="34">
        <v>30256.474819181502</v>
      </c>
      <c r="C527" s="34">
        <v>15689.27001695</v>
      </c>
    </row>
    <row r="528" spans="1:3" x14ac:dyDescent="0.25">
      <c r="A528" s="34">
        <v>40054</v>
      </c>
      <c r="B528" s="34">
        <v>29614.1315311443</v>
      </c>
      <c r="C528" s="34">
        <v>40151.340346040102</v>
      </c>
    </row>
    <row r="529" spans="1:3" x14ac:dyDescent="0.25">
      <c r="A529" s="34">
        <v>42159</v>
      </c>
      <c r="B529" s="34">
        <v>30215.508229370898</v>
      </c>
      <c r="C529" s="34">
        <v>34716.297616895601</v>
      </c>
    </row>
    <row r="530" spans="1:3" x14ac:dyDescent="0.25">
      <c r="A530" s="34">
        <v>43033</v>
      </c>
      <c r="B530" s="34">
        <v>30225.902390130901</v>
      </c>
      <c r="C530" s="34">
        <v>29750.062289568101</v>
      </c>
    </row>
    <row r="531" spans="1:3" x14ac:dyDescent="0.25">
      <c r="A531" s="34">
        <v>13893</v>
      </c>
      <c r="B531" s="34">
        <v>29936.5226242801</v>
      </c>
      <c r="C531" s="34">
        <v>29320.491723847699</v>
      </c>
    </row>
    <row r="532" spans="1:3" x14ac:dyDescent="0.25">
      <c r="A532" s="34">
        <v>12085</v>
      </c>
      <c r="B532" s="34">
        <v>29012.514007312799</v>
      </c>
      <c r="C532" s="34">
        <v>28614.008199046901</v>
      </c>
    </row>
    <row r="533" spans="1:3" x14ac:dyDescent="0.25">
      <c r="A533" s="34">
        <v>34885</v>
      </c>
      <c r="B533" s="34">
        <v>31670.117809945401</v>
      </c>
      <c r="C533" s="34">
        <v>31072.285381336402</v>
      </c>
    </row>
    <row r="534" spans="1:3" x14ac:dyDescent="0.25">
      <c r="A534" s="34">
        <v>32443</v>
      </c>
      <c r="B534" s="34">
        <v>33204.180122689897</v>
      </c>
      <c r="C534" s="34">
        <v>14050.5072908901</v>
      </c>
    </row>
    <row r="535" spans="1:3" x14ac:dyDescent="0.25">
      <c r="A535" s="34">
        <v>39982</v>
      </c>
      <c r="B535" s="34">
        <v>26827.9767278816</v>
      </c>
      <c r="C535" s="34">
        <v>24272.362245035802</v>
      </c>
    </row>
    <row r="536" spans="1:3" x14ac:dyDescent="0.25">
      <c r="A536" s="34">
        <v>33933</v>
      </c>
      <c r="B536" s="34">
        <v>26405.782813770202</v>
      </c>
      <c r="C536" s="34">
        <v>35580.915293491897</v>
      </c>
    </row>
    <row r="537" spans="1:3" x14ac:dyDescent="0.25">
      <c r="A537" s="34">
        <v>31142</v>
      </c>
      <c r="B537" s="34">
        <v>26888.156259711701</v>
      </c>
      <c r="C537" s="34">
        <v>33127.960661262601</v>
      </c>
    </row>
    <row r="538" spans="1:3" x14ac:dyDescent="0.25">
      <c r="A538" s="34">
        <v>13957</v>
      </c>
      <c r="B538" s="34">
        <v>25929.734129057299</v>
      </c>
      <c r="C538" s="34">
        <v>28473.261445568802</v>
      </c>
    </row>
    <row r="539" spans="1:3" x14ac:dyDescent="0.25">
      <c r="A539" s="34">
        <v>14471</v>
      </c>
      <c r="B539" s="34">
        <v>25782.204070977801</v>
      </c>
      <c r="C539" s="34">
        <v>32234.163303065201</v>
      </c>
    </row>
    <row r="540" spans="1:3" x14ac:dyDescent="0.25">
      <c r="A540" s="34">
        <v>37613</v>
      </c>
      <c r="B540" s="34">
        <v>29872.192808567801</v>
      </c>
      <c r="C540" s="34">
        <v>29865.877535130301</v>
      </c>
    </row>
    <row r="541" spans="1:3" x14ac:dyDescent="0.25">
      <c r="A541" s="34">
        <v>41714</v>
      </c>
      <c r="B541" s="34">
        <v>29514.786992640598</v>
      </c>
      <c r="C541" s="34">
        <v>8257.5831208822092</v>
      </c>
    </row>
    <row r="542" spans="1:3" x14ac:dyDescent="0.25">
      <c r="A542" s="34">
        <v>36315</v>
      </c>
      <c r="B542" s="34">
        <v>29823.136881089398</v>
      </c>
      <c r="C542" s="34">
        <v>28202.077484699599</v>
      </c>
    </row>
    <row r="543" spans="1:3" x14ac:dyDescent="0.25">
      <c r="A543" s="34">
        <v>33887</v>
      </c>
      <c r="B543" s="34">
        <v>29993.126367797799</v>
      </c>
      <c r="C543" s="34">
        <v>6199.3938430450899</v>
      </c>
    </row>
    <row r="544" spans="1:3" x14ac:dyDescent="0.25">
      <c r="A544" s="34">
        <v>28388</v>
      </c>
      <c r="B544" s="34">
        <v>29176.774378678801</v>
      </c>
      <c r="C544" s="34">
        <v>27706.2988502058</v>
      </c>
    </row>
    <row r="545" spans="1:3" x14ac:dyDescent="0.25">
      <c r="A545" s="34">
        <v>14404</v>
      </c>
      <c r="B545" s="34">
        <v>29063.960658862601</v>
      </c>
      <c r="C545" s="34">
        <v>6095.2531981279099</v>
      </c>
    </row>
    <row r="546" spans="1:3" x14ac:dyDescent="0.25">
      <c r="A546" s="34">
        <v>13103</v>
      </c>
      <c r="B546" s="34">
        <v>26846.316543879901</v>
      </c>
      <c r="C546" s="34">
        <v>26984.275702498901</v>
      </c>
    </row>
    <row r="547" spans="1:3" x14ac:dyDescent="0.25">
      <c r="A547" s="34">
        <v>30872</v>
      </c>
      <c r="B547" s="34">
        <v>28975.848596956199</v>
      </c>
      <c r="C547" s="34">
        <v>13852.997182970101</v>
      </c>
    </row>
    <row r="548" spans="1:3" x14ac:dyDescent="0.25">
      <c r="A548" s="34">
        <v>30671</v>
      </c>
      <c r="B548" s="34">
        <v>30158.428896550799</v>
      </c>
      <c r="C548" s="34">
        <v>17176.307984667699</v>
      </c>
    </row>
    <row r="549" spans="1:3" x14ac:dyDescent="0.25">
      <c r="A549" s="34">
        <v>31024</v>
      </c>
      <c r="B549" s="34">
        <v>31374.2404311756</v>
      </c>
      <c r="C549" s="34">
        <v>9276.4362962909709</v>
      </c>
    </row>
    <row r="550" spans="1:3" x14ac:dyDescent="0.25">
      <c r="A550" s="34">
        <v>27345</v>
      </c>
      <c r="B550" s="34">
        <v>25635.3542725343</v>
      </c>
      <c r="C550" s="34">
        <v>16987.6332346581</v>
      </c>
    </row>
    <row r="551" spans="1:3" x14ac:dyDescent="0.25">
      <c r="A551" s="34">
        <v>24699</v>
      </c>
      <c r="B551" s="34">
        <v>21933.9614534088</v>
      </c>
      <c r="C551" s="34">
        <v>20062.1489246567</v>
      </c>
    </row>
    <row r="552" spans="1:3" x14ac:dyDescent="0.25">
      <c r="A552" s="34">
        <v>13210</v>
      </c>
      <c r="B552" s="34">
        <v>22243.985856288102</v>
      </c>
      <c r="C552" s="34">
        <v>29120.727713718101</v>
      </c>
    </row>
    <row r="553" spans="1:3" x14ac:dyDescent="0.25">
      <c r="A553" s="34">
        <v>10466</v>
      </c>
      <c r="B553" s="34">
        <v>20600.022036637802</v>
      </c>
      <c r="C553" s="34">
        <v>25903.0352817559</v>
      </c>
    </row>
    <row r="554" spans="1:3" x14ac:dyDescent="0.25">
      <c r="A554" s="34">
        <v>24589</v>
      </c>
      <c r="B554" s="34">
        <v>21342.992377819599</v>
      </c>
      <c r="C554" s="34">
        <v>32151.4890190896</v>
      </c>
    </row>
    <row r="555" spans="1:3" x14ac:dyDescent="0.25">
      <c r="A555" s="34">
        <v>27345</v>
      </c>
      <c r="B555" s="34">
        <v>21522.780850093299</v>
      </c>
      <c r="C555" s="34">
        <v>27741.564620023499</v>
      </c>
    </row>
    <row r="556" spans="1:3" x14ac:dyDescent="0.25">
      <c r="A556" s="34">
        <v>26280</v>
      </c>
      <c r="B556" s="34">
        <v>22608.868725773398</v>
      </c>
      <c r="C556" s="34">
        <v>26198.879788935101</v>
      </c>
    </row>
    <row r="557" spans="1:3" x14ac:dyDescent="0.25">
      <c r="A557" s="34">
        <v>25565</v>
      </c>
      <c r="B557" s="34">
        <v>23648.099171129899</v>
      </c>
      <c r="C557" s="34">
        <v>20941.997577531201</v>
      </c>
    </row>
    <row r="558" spans="1:3" x14ac:dyDescent="0.25">
      <c r="A558" s="34">
        <v>21804</v>
      </c>
      <c r="B558" s="34">
        <v>24659.331451469901</v>
      </c>
      <c r="C558" s="34">
        <v>18399.569418975901</v>
      </c>
    </row>
    <row r="559" spans="1:3" x14ac:dyDescent="0.25">
      <c r="A559" s="34">
        <v>12915</v>
      </c>
      <c r="B559" s="34">
        <v>22533.857325222099</v>
      </c>
      <c r="C559" s="34">
        <v>16130.720686425801</v>
      </c>
    </row>
    <row r="560" spans="1:3" x14ac:dyDescent="0.25">
      <c r="A560" s="34">
        <v>9154</v>
      </c>
      <c r="B560" s="34">
        <v>21175.438075727401</v>
      </c>
      <c r="C560" s="34">
        <v>22674.5331155288</v>
      </c>
    </row>
    <row r="561" spans="1:3" x14ac:dyDescent="0.25">
      <c r="A561" s="34">
        <v>14304</v>
      </c>
      <c r="B561" s="34">
        <v>20241.6014566261</v>
      </c>
      <c r="C561" s="34">
        <v>24627.230529799399</v>
      </c>
    </row>
    <row r="562" spans="1:3" x14ac:dyDescent="0.25">
      <c r="A562" s="34">
        <v>13771</v>
      </c>
      <c r="B562" s="34">
        <v>20157.643190860399</v>
      </c>
      <c r="C562" s="34">
        <v>27352.6995756863</v>
      </c>
    </row>
    <row r="563" spans="1:3" x14ac:dyDescent="0.25">
      <c r="A563" s="34">
        <v>30891</v>
      </c>
      <c r="B563" s="34">
        <v>22295.062550124501</v>
      </c>
      <c r="C563" s="34">
        <v>26975.989491360298</v>
      </c>
    </row>
    <row r="564" spans="1:3" x14ac:dyDescent="0.25">
      <c r="A564" s="34">
        <v>15951</v>
      </c>
      <c r="B564" s="34">
        <v>22862.928030411498</v>
      </c>
      <c r="C564" s="34">
        <v>17238.316302808202</v>
      </c>
    </row>
    <row r="565" spans="1:3" x14ac:dyDescent="0.25">
      <c r="A565" s="34">
        <v>14314</v>
      </c>
      <c r="B565" s="34">
        <v>23824.197044115699</v>
      </c>
      <c r="C565" s="34">
        <v>19222.7374807331</v>
      </c>
    </row>
    <row r="566" spans="1:3" x14ac:dyDescent="0.25">
      <c r="A566" s="34">
        <v>10615</v>
      </c>
      <c r="B566" s="34">
        <v>23478.931621021198</v>
      </c>
      <c r="C566" s="34">
        <v>14915.309930183599</v>
      </c>
    </row>
    <row r="567" spans="1:3" x14ac:dyDescent="0.25">
      <c r="A567" s="34">
        <v>6645</v>
      </c>
      <c r="B567" s="34">
        <v>21278.656813335801</v>
      </c>
      <c r="C567" s="34">
        <v>18368.038981711899</v>
      </c>
    </row>
    <row r="568" spans="1:3" x14ac:dyDescent="0.25">
      <c r="A568" s="34">
        <v>13406</v>
      </c>
      <c r="B568" s="34">
        <v>23765.863612377299</v>
      </c>
      <c r="C568" s="34">
        <v>22243.177201252402</v>
      </c>
    </row>
    <row r="569" spans="1:3" x14ac:dyDescent="0.25">
      <c r="A569" s="34">
        <v>14780</v>
      </c>
      <c r="B569" s="34">
        <v>22365.931580225799</v>
      </c>
      <c r="C569" s="34">
        <v>11963.5336132129</v>
      </c>
    </row>
    <row r="570" spans="1:3" x14ac:dyDescent="0.25">
      <c r="A570" s="34">
        <v>34407</v>
      </c>
      <c r="B570" s="34">
        <v>20363.272449212</v>
      </c>
      <c r="C570" s="34">
        <v>21712.330267612098</v>
      </c>
    </row>
    <row r="571" spans="1:3" x14ac:dyDescent="0.25">
      <c r="A571" s="34">
        <v>11202</v>
      </c>
      <c r="B571" s="34">
        <v>19700.163919274499</v>
      </c>
      <c r="C571" s="34">
        <v>23350.3736531549</v>
      </c>
    </row>
    <row r="572" spans="1:3" x14ac:dyDescent="0.25">
      <c r="A572" s="34">
        <v>150106</v>
      </c>
      <c r="B572" s="34">
        <v>20070.700353597898</v>
      </c>
      <c r="C572" s="34">
        <v>25117.960677723098</v>
      </c>
    </row>
    <row r="573" spans="1:3" x14ac:dyDescent="0.25">
      <c r="A573" s="34">
        <v>9458</v>
      </c>
      <c r="B573" s="34">
        <v>20231.866120839801</v>
      </c>
      <c r="C573" s="34">
        <v>23110.781665722701</v>
      </c>
    </row>
    <row r="574" spans="1:3" x14ac:dyDescent="0.25">
      <c r="A574" s="34">
        <v>7884</v>
      </c>
      <c r="B574" s="34">
        <v>20299.6999971804</v>
      </c>
      <c r="C574" s="34">
        <v>22573.424490702699</v>
      </c>
    </row>
    <row r="575" spans="1:3" x14ac:dyDescent="0.25">
      <c r="A575" s="34">
        <v>-573</v>
      </c>
      <c r="B575" s="34">
        <v>21386.539616435999</v>
      </c>
      <c r="C575" s="34">
        <v>22163.560538596401</v>
      </c>
    </row>
    <row r="576" spans="1:3" x14ac:dyDescent="0.25">
      <c r="A576" s="34">
        <v>36473</v>
      </c>
      <c r="B576" s="34">
        <v>22323.864724133498</v>
      </c>
      <c r="C576" s="34">
        <v>18220.773383431599</v>
      </c>
    </row>
    <row r="577" spans="1:3" x14ac:dyDescent="0.25">
      <c r="A577" s="34">
        <v>24611</v>
      </c>
      <c r="B577" s="34">
        <v>18454.2201987015</v>
      </c>
      <c r="C577" s="34">
        <v>16987.582220947199</v>
      </c>
    </row>
    <row r="578" spans="1:3" x14ac:dyDescent="0.25">
      <c r="A578" s="34">
        <v>19438</v>
      </c>
      <c r="B578" s="34">
        <v>18943.643754659101</v>
      </c>
      <c r="C578" s="34">
        <v>27799.834235724</v>
      </c>
    </row>
    <row r="579" spans="1:3" x14ac:dyDescent="0.25">
      <c r="A579" s="34">
        <v>15688</v>
      </c>
      <c r="B579" s="34">
        <v>20280.415706706099</v>
      </c>
      <c r="C579" s="34">
        <v>25638.360811999199</v>
      </c>
    </row>
    <row r="580" spans="1:3" x14ac:dyDescent="0.25">
      <c r="A580" s="34">
        <v>8668</v>
      </c>
      <c r="B580" s="34">
        <v>20034.642592702501</v>
      </c>
      <c r="C580" s="34">
        <v>20158.744514351602</v>
      </c>
    </row>
    <row r="581" spans="1:3" x14ac:dyDescent="0.25">
      <c r="A581" s="34">
        <v>14423</v>
      </c>
      <c r="B581" s="34">
        <v>19515.956994018201</v>
      </c>
      <c r="C581" s="34">
        <v>22268.801510801699</v>
      </c>
    </row>
    <row r="582" spans="1:3" x14ac:dyDescent="0.25">
      <c r="A582" s="34">
        <v>15395</v>
      </c>
      <c r="B582" s="34">
        <v>22753.7327795167</v>
      </c>
      <c r="C582" s="34">
        <v>23347.367071650999</v>
      </c>
    </row>
    <row r="583" spans="1:3" x14ac:dyDescent="0.25">
      <c r="A583" s="34">
        <v>17756</v>
      </c>
      <c r="B583" s="34">
        <v>22973.3114101008</v>
      </c>
      <c r="C583" s="34">
        <v>11196.0661240114</v>
      </c>
    </row>
    <row r="584" spans="1:3" x14ac:dyDescent="0.25">
      <c r="A584" s="34">
        <v>27527</v>
      </c>
      <c r="B584" s="34">
        <v>19511.1560453573</v>
      </c>
      <c r="C584" s="34">
        <v>19062.957563352498</v>
      </c>
    </row>
  </sheetData>
  <phoneticPr fontId="27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A32" sqref="A32:B61"/>
    </sheetView>
  </sheetViews>
  <sheetFormatPr defaultRowHeight="14.4" x14ac:dyDescent="0.25"/>
  <sheetData>
    <row r="1" spans="1:5" x14ac:dyDescent="0.25">
      <c r="A1" s="41">
        <v>18578</v>
      </c>
      <c r="B1" s="34">
        <v>13669.795835500399</v>
      </c>
    </row>
    <row r="2" spans="1:5" x14ac:dyDescent="0.25">
      <c r="A2" s="41">
        <v>13466</v>
      </c>
      <c r="B2" s="34">
        <v>15088.112722297899</v>
      </c>
      <c r="D2" s="34">
        <v>-0.1128</v>
      </c>
      <c r="E2" s="37">
        <v>4686.2</v>
      </c>
    </row>
    <row r="3" spans="1:5" x14ac:dyDescent="0.25">
      <c r="A3" s="41">
        <v>9004</v>
      </c>
      <c r="B3" s="34">
        <v>14759.739228456399</v>
      </c>
    </row>
    <row r="4" spans="1:5" x14ac:dyDescent="0.25">
      <c r="A4" s="41">
        <v>10425</v>
      </c>
      <c r="B4" s="34">
        <v>14552.139143918401</v>
      </c>
    </row>
    <row r="5" spans="1:5" x14ac:dyDescent="0.25">
      <c r="A5" s="41">
        <v>20528</v>
      </c>
      <c r="B5" s="34">
        <v>13424.543985585</v>
      </c>
    </row>
    <row r="6" spans="1:5" x14ac:dyDescent="0.25">
      <c r="A6" s="41">
        <v>17893</v>
      </c>
      <c r="B6" s="34">
        <v>12676.6460139843</v>
      </c>
    </row>
    <row r="7" spans="1:5" x14ac:dyDescent="0.25">
      <c r="A7" s="41">
        <v>15591</v>
      </c>
      <c r="B7" s="34">
        <v>13325.861240951001</v>
      </c>
    </row>
    <row r="8" spans="1:5" x14ac:dyDescent="0.25">
      <c r="A8" s="41">
        <v>18172</v>
      </c>
      <c r="B8" s="34">
        <v>11920.466711692899</v>
      </c>
    </row>
    <row r="9" spans="1:5" x14ac:dyDescent="0.25">
      <c r="A9" s="41">
        <v>16451</v>
      </c>
      <c r="B9" s="34">
        <v>11990.9491520958</v>
      </c>
    </row>
    <row r="10" spans="1:5" x14ac:dyDescent="0.25">
      <c r="A10" s="41">
        <v>8639</v>
      </c>
      <c r="B10" s="34">
        <v>11243.297788772799</v>
      </c>
    </row>
    <row r="11" spans="1:5" x14ac:dyDescent="0.25">
      <c r="A11" s="41">
        <v>6918</v>
      </c>
      <c r="B11" s="34">
        <v>10942.5601248537</v>
      </c>
    </row>
    <row r="12" spans="1:5" x14ac:dyDescent="0.25">
      <c r="A12" s="41">
        <v>7359</v>
      </c>
      <c r="B12" s="34">
        <v>10776.0578759664</v>
      </c>
    </row>
    <row r="13" spans="1:5" x14ac:dyDescent="0.25">
      <c r="A13" s="41">
        <v>7852</v>
      </c>
      <c r="B13" s="34">
        <v>10547.899437648901</v>
      </c>
    </row>
    <row r="14" spans="1:5" x14ac:dyDescent="0.25">
      <c r="A14" s="41">
        <v>14288</v>
      </c>
      <c r="B14" s="34">
        <v>11945.487073743499</v>
      </c>
    </row>
    <row r="15" spans="1:5" x14ac:dyDescent="0.25">
      <c r="A15" s="41">
        <v>15239</v>
      </c>
      <c r="B15" s="34">
        <v>11752.3651795313</v>
      </c>
    </row>
    <row r="16" spans="1:5" x14ac:dyDescent="0.25">
      <c r="A16" s="41">
        <v>11250</v>
      </c>
      <c r="B16" s="34">
        <v>11222.1939068499</v>
      </c>
    </row>
    <row r="17" spans="1:2" x14ac:dyDescent="0.25">
      <c r="A17" s="41">
        <v>5738</v>
      </c>
      <c r="B17" s="34">
        <v>10721.101750960301</v>
      </c>
    </row>
    <row r="18" spans="1:2" x14ac:dyDescent="0.25">
      <c r="A18" s="41">
        <v>7446</v>
      </c>
      <c r="B18" s="34">
        <v>9816.4593236617493</v>
      </c>
    </row>
    <row r="19" spans="1:2" x14ac:dyDescent="0.25">
      <c r="A19" s="41">
        <v>12969</v>
      </c>
      <c r="B19" s="34">
        <v>9215.8251434553003</v>
      </c>
    </row>
    <row r="20" spans="1:2" x14ac:dyDescent="0.25">
      <c r="A20" s="41">
        <v>15609</v>
      </c>
      <c r="B20" s="34">
        <v>8959.1641995232803</v>
      </c>
    </row>
    <row r="21" spans="1:2" x14ac:dyDescent="0.25">
      <c r="A21" s="41">
        <v>16853</v>
      </c>
      <c r="B21" s="34">
        <v>9769.1709625632502</v>
      </c>
    </row>
    <row r="22" spans="1:2" x14ac:dyDescent="0.25">
      <c r="A22" s="41">
        <v>14502</v>
      </c>
      <c r="B22" s="34">
        <v>10426.157475870499</v>
      </c>
    </row>
    <row r="23" spans="1:2" x14ac:dyDescent="0.25">
      <c r="A23" s="41">
        <v>11716</v>
      </c>
      <c r="B23" s="34">
        <v>10548.714880932701</v>
      </c>
    </row>
    <row r="24" spans="1:2" x14ac:dyDescent="0.25">
      <c r="A24" s="41">
        <v>6204</v>
      </c>
      <c r="B24" s="34">
        <v>9714.9450593717593</v>
      </c>
    </row>
    <row r="25" spans="1:2" x14ac:dyDescent="0.25">
      <c r="A25" s="41">
        <v>5797</v>
      </c>
      <c r="B25" s="34">
        <v>9435.7842711987905</v>
      </c>
    </row>
    <row r="26" spans="1:2" x14ac:dyDescent="0.25">
      <c r="A26" s="41">
        <v>13424</v>
      </c>
      <c r="B26" s="34">
        <v>8751.4859356604302</v>
      </c>
    </row>
    <row r="27" spans="1:2" x14ac:dyDescent="0.25">
      <c r="A27" s="41">
        <v>17184</v>
      </c>
      <c r="B27" s="34">
        <v>8266.9906135385409</v>
      </c>
    </row>
    <row r="28" spans="1:2" x14ac:dyDescent="0.25">
      <c r="A28" s="41">
        <v>15268</v>
      </c>
      <c r="B28" s="34">
        <v>9049.5775040377594</v>
      </c>
    </row>
    <row r="29" spans="1:2" x14ac:dyDescent="0.25">
      <c r="A29" s="41">
        <v>11965</v>
      </c>
      <c r="B29" s="34">
        <v>9519.9851292372896</v>
      </c>
    </row>
    <row r="30" spans="1:2" x14ac:dyDescent="0.25">
      <c r="A30" s="41">
        <v>10693</v>
      </c>
      <c r="B30" s="34">
        <v>8583.3637174095493</v>
      </c>
    </row>
    <row r="31" spans="1:2" x14ac:dyDescent="0.25">
      <c r="A31" s="41">
        <v>6761</v>
      </c>
      <c r="B31" s="34">
        <v>8558.5926182082603</v>
      </c>
    </row>
    <row r="32" spans="1:2" x14ac:dyDescent="0.25">
      <c r="A32" s="41">
        <v>3838</v>
      </c>
      <c r="B32" s="34">
        <v>9843.03925511532</v>
      </c>
    </row>
    <row r="33" spans="1:2" x14ac:dyDescent="0.25">
      <c r="A33" s="41">
        <v>6431</v>
      </c>
      <c r="B33" s="34">
        <v>8359.8110460952194</v>
      </c>
    </row>
    <row r="34" spans="1:2" x14ac:dyDescent="0.25">
      <c r="A34" s="41">
        <v>14661</v>
      </c>
      <c r="B34" s="34">
        <v>7141.6243036306696</v>
      </c>
    </row>
    <row r="35" spans="1:2" x14ac:dyDescent="0.25">
      <c r="A35" s="41">
        <v>13352</v>
      </c>
      <c r="B35" s="34">
        <v>7840.5250645802598</v>
      </c>
    </row>
    <row r="36" spans="1:2" x14ac:dyDescent="0.25">
      <c r="A36" s="41">
        <v>13321</v>
      </c>
      <c r="B36" s="34">
        <v>7683.8483808811297</v>
      </c>
    </row>
    <row r="37" spans="1:2" x14ac:dyDescent="0.25">
      <c r="A37" s="41">
        <v>11866</v>
      </c>
      <c r="B37" s="34">
        <v>7529.6619110255297</v>
      </c>
    </row>
    <row r="38" spans="1:2" x14ac:dyDescent="0.25">
      <c r="A38" s="41">
        <v>6115</v>
      </c>
      <c r="B38" s="34">
        <v>7774.7087265678001</v>
      </c>
    </row>
    <row r="39" spans="1:2" x14ac:dyDescent="0.25">
      <c r="A39" s="41">
        <v>5638</v>
      </c>
      <c r="B39" s="34">
        <v>7757.9719868949596</v>
      </c>
    </row>
    <row r="40" spans="1:2" x14ac:dyDescent="0.25">
      <c r="A40" s="41">
        <v>10948</v>
      </c>
      <c r="B40" s="34">
        <v>7584.8989050073997</v>
      </c>
    </row>
    <row r="41" spans="1:2" x14ac:dyDescent="0.25">
      <c r="A41" s="41">
        <v>12273</v>
      </c>
      <c r="B41" s="34">
        <v>7003.6284068733203</v>
      </c>
    </row>
    <row r="42" spans="1:2" x14ac:dyDescent="0.25">
      <c r="A42" s="41">
        <v>15300</v>
      </c>
      <c r="B42" s="34">
        <v>7285.1319786615204</v>
      </c>
    </row>
    <row r="43" spans="1:2" x14ac:dyDescent="0.25">
      <c r="A43" s="41">
        <v>14598</v>
      </c>
      <c r="B43" s="34">
        <v>8642.57298996381</v>
      </c>
    </row>
    <row r="44" spans="1:2" x14ac:dyDescent="0.25">
      <c r="A44" s="41">
        <v>14642</v>
      </c>
      <c r="B44" s="34">
        <v>8691.6320972307603</v>
      </c>
    </row>
    <row r="45" spans="1:2" x14ac:dyDescent="0.25">
      <c r="A45" s="41">
        <v>4129</v>
      </c>
      <c r="B45" s="34">
        <v>7947.3495879354896</v>
      </c>
    </row>
    <row r="46" spans="1:2" x14ac:dyDescent="0.25">
      <c r="A46" s="41">
        <v>2799</v>
      </c>
      <c r="B46" s="34">
        <v>8650.4605211772705</v>
      </c>
    </row>
    <row r="47" spans="1:2" x14ac:dyDescent="0.25">
      <c r="A47" s="41">
        <v>4918</v>
      </c>
      <c r="B47" s="34">
        <v>8613.3860299828193</v>
      </c>
    </row>
    <row r="48" spans="1:2" x14ac:dyDescent="0.25">
      <c r="A48" s="41">
        <v>11977</v>
      </c>
      <c r="B48" s="34">
        <v>6321.2252721134601</v>
      </c>
    </row>
    <row r="49" spans="1:2" x14ac:dyDescent="0.25">
      <c r="A49" s="41">
        <v>12301</v>
      </c>
      <c r="B49" s="34">
        <v>7362.49493641558</v>
      </c>
    </row>
    <row r="50" spans="1:2" x14ac:dyDescent="0.25">
      <c r="A50" s="41">
        <v>13355</v>
      </c>
      <c r="B50" s="34">
        <v>8088.0109871823797</v>
      </c>
    </row>
    <row r="51" spans="1:2" x14ac:dyDescent="0.25">
      <c r="A51" s="41">
        <v>8833</v>
      </c>
      <c r="B51" s="34">
        <v>7739.7547024420901</v>
      </c>
    </row>
    <row r="52" spans="1:2" x14ac:dyDescent="0.25">
      <c r="A52" s="41">
        <v>5126</v>
      </c>
      <c r="B52" s="34">
        <v>6741.5481517548897</v>
      </c>
    </row>
    <row r="53" spans="1:2" x14ac:dyDescent="0.25">
      <c r="A53" s="41">
        <v>2594</v>
      </c>
      <c r="B53" s="34">
        <v>6435.89554109657</v>
      </c>
    </row>
    <row r="54" spans="1:2" x14ac:dyDescent="0.25">
      <c r="A54" s="41">
        <v>10312</v>
      </c>
      <c r="B54" s="34">
        <v>5692.7840876044902</v>
      </c>
    </row>
    <row r="55" spans="1:2" x14ac:dyDescent="0.25">
      <c r="A55" s="41">
        <v>12930</v>
      </c>
      <c r="B55" s="34">
        <v>5296.9119234771897</v>
      </c>
    </row>
    <row r="56" spans="1:2" x14ac:dyDescent="0.25">
      <c r="A56" s="41">
        <v>12126</v>
      </c>
      <c r="B56" s="34">
        <v>5994.1289834372001</v>
      </c>
    </row>
    <row r="57" spans="1:2" x14ac:dyDescent="0.25">
      <c r="A57" s="41">
        <v>12392</v>
      </c>
      <c r="B57" s="34">
        <v>5974.6480217714598</v>
      </c>
    </row>
    <row r="58" spans="1:2" x14ac:dyDescent="0.25">
      <c r="A58" s="41">
        <v>9233</v>
      </c>
      <c r="B58" s="34">
        <v>6116.7255226500602</v>
      </c>
    </row>
    <row r="59" spans="1:2" x14ac:dyDescent="0.25">
      <c r="A59" s="41">
        <v>4043</v>
      </c>
      <c r="B59" s="34">
        <v>7073.3701607625699</v>
      </c>
    </row>
    <row r="60" spans="1:2" x14ac:dyDescent="0.25">
      <c r="A60" s="41">
        <v>3843</v>
      </c>
      <c r="B60" s="34">
        <v>7272.9090235774602</v>
      </c>
    </row>
    <row r="61" spans="1:2" x14ac:dyDescent="0.25">
      <c r="A61" s="41">
        <v>9710</v>
      </c>
      <c r="B61" s="34">
        <v>6207.6662978079403</v>
      </c>
    </row>
  </sheetData>
  <phoneticPr fontId="27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3" sqref="D3"/>
    </sheetView>
  </sheetViews>
  <sheetFormatPr defaultRowHeight="14.4" x14ac:dyDescent="0.25"/>
  <sheetData>
    <row r="1" spans="1:5" x14ac:dyDescent="0.25">
      <c r="A1" s="41">
        <v>18578</v>
      </c>
      <c r="B1" s="34">
        <v>13669.795835500399</v>
      </c>
    </row>
    <row r="2" spans="1:5" x14ac:dyDescent="0.25">
      <c r="A2" s="41">
        <v>13466</v>
      </c>
      <c r="B2" s="34">
        <v>15088.112722297899</v>
      </c>
      <c r="D2">
        <v>-8.2750826202416E-2</v>
      </c>
      <c r="E2" s="37">
        <v>0.37601063153937098</v>
      </c>
    </row>
    <row r="3" spans="1:5" x14ac:dyDescent="0.25">
      <c r="A3" s="41">
        <v>9004</v>
      </c>
      <c r="B3" s="34">
        <v>14759.739228456399</v>
      </c>
    </row>
    <row r="4" spans="1:5" x14ac:dyDescent="0.25">
      <c r="A4" s="41">
        <v>10425</v>
      </c>
      <c r="B4" s="34">
        <v>14552.139143918401</v>
      </c>
    </row>
    <row r="5" spans="1:5" x14ac:dyDescent="0.25">
      <c r="A5" s="41">
        <v>20528</v>
      </c>
      <c r="B5" s="34">
        <v>13424.543985585</v>
      </c>
    </row>
    <row r="6" spans="1:5" x14ac:dyDescent="0.25">
      <c r="A6" s="41">
        <v>17893</v>
      </c>
      <c r="B6" s="34">
        <v>12676.6460139843</v>
      </c>
    </row>
    <row r="7" spans="1:5" x14ac:dyDescent="0.25">
      <c r="A7" s="41">
        <v>15591</v>
      </c>
      <c r="B7" s="34">
        <v>13325.861240951001</v>
      </c>
    </row>
    <row r="8" spans="1:5" x14ac:dyDescent="0.25">
      <c r="A8" s="41">
        <v>18172</v>
      </c>
      <c r="B8" s="34">
        <v>11920.466711692899</v>
      </c>
    </row>
    <row r="9" spans="1:5" x14ac:dyDescent="0.25">
      <c r="A9" s="41">
        <v>16451</v>
      </c>
      <c r="B9" s="34">
        <v>11990.9491520958</v>
      </c>
    </row>
    <row r="10" spans="1:5" x14ac:dyDescent="0.25">
      <c r="A10" s="41">
        <v>8639</v>
      </c>
      <c r="B10" s="34">
        <v>11243.297788772799</v>
      </c>
    </row>
    <row r="11" spans="1:5" x14ac:dyDescent="0.25">
      <c r="A11" s="41">
        <v>6918</v>
      </c>
      <c r="B11" s="34">
        <v>10942.5601248537</v>
      </c>
    </row>
    <row r="12" spans="1:5" x14ac:dyDescent="0.25">
      <c r="A12" s="41">
        <v>7359</v>
      </c>
      <c r="B12" s="34">
        <v>10776.0578759664</v>
      </c>
    </row>
    <row r="13" spans="1:5" x14ac:dyDescent="0.25">
      <c r="A13" s="41">
        <v>7852</v>
      </c>
      <c r="B13" s="34">
        <v>10547.899437648901</v>
      </c>
    </row>
    <row r="14" spans="1:5" x14ac:dyDescent="0.25">
      <c r="A14" s="41">
        <v>14288</v>
      </c>
      <c r="B14" s="34">
        <v>11945.487073743499</v>
      </c>
    </row>
    <row r="15" spans="1:5" x14ac:dyDescent="0.25">
      <c r="A15" s="41">
        <v>15239</v>
      </c>
      <c r="B15" s="34">
        <v>11752.3651795313</v>
      </c>
    </row>
    <row r="16" spans="1:5" x14ac:dyDescent="0.25">
      <c r="A16" s="41">
        <v>11250</v>
      </c>
      <c r="B16" s="34">
        <v>11222.1939068499</v>
      </c>
    </row>
    <row r="17" spans="1:2" x14ac:dyDescent="0.25">
      <c r="A17" s="41">
        <v>5738</v>
      </c>
      <c r="B17" s="34">
        <v>10721.101750960301</v>
      </c>
    </row>
    <row r="18" spans="1:2" x14ac:dyDescent="0.25">
      <c r="A18" s="41">
        <v>7446</v>
      </c>
      <c r="B18" s="34">
        <v>9816.4593236617493</v>
      </c>
    </row>
    <row r="19" spans="1:2" x14ac:dyDescent="0.25">
      <c r="A19" s="41">
        <v>12969</v>
      </c>
      <c r="B19" s="34">
        <v>9215.8251434553003</v>
      </c>
    </row>
    <row r="20" spans="1:2" x14ac:dyDescent="0.25">
      <c r="A20" s="41">
        <v>15609</v>
      </c>
      <c r="B20" s="34">
        <v>8959.1641995232803</v>
      </c>
    </row>
    <row r="21" spans="1:2" x14ac:dyDescent="0.25">
      <c r="A21" s="41">
        <v>16853</v>
      </c>
      <c r="B21" s="34">
        <v>9769.1709625632502</v>
      </c>
    </row>
    <row r="22" spans="1:2" x14ac:dyDescent="0.25">
      <c r="A22" s="41">
        <v>14502</v>
      </c>
      <c r="B22" s="34">
        <v>10426.157475870499</v>
      </c>
    </row>
    <row r="23" spans="1:2" x14ac:dyDescent="0.25">
      <c r="A23" s="41">
        <v>11716</v>
      </c>
      <c r="B23" s="34">
        <v>10548.714880932701</v>
      </c>
    </row>
    <row r="24" spans="1:2" x14ac:dyDescent="0.25">
      <c r="A24" s="41">
        <v>6204</v>
      </c>
      <c r="B24" s="34">
        <v>9714.9450593717593</v>
      </c>
    </row>
    <row r="25" spans="1:2" x14ac:dyDescent="0.25">
      <c r="A25" s="41">
        <v>5797</v>
      </c>
      <c r="B25" s="34">
        <v>9435.7842711987905</v>
      </c>
    </row>
    <row r="26" spans="1:2" x14ac:dyDescent="0.25">
      <c r="A26" s="41">
        <v>13424</v>
      </c>
      <c r="B26" s="34">
        <v>8751.4859356604302</v>
      </c>
    </row>
    <row r="27" spans="1:2" x14ac:dyDescent="0.25">
      <c r="A27" s="41">
        <v>17184</v>
      </c>
      <c r="B27" s="34">
        <v>8266.9906135385409</v>
      </c>
    </row>
    <row r="28" spans="1:2" x14ac:dyDescent="0.25">
      <c r="A28" s="41">
        <v>15268</v>
      </c>
      <c r="B28" s="34">
        <v>9049.5775040377594</v>
      </c>
    </row>
    <row r="29" spans="1:2" x14ac:dyDescent="0.25">
      <c r="A29" s="41">
        <v>11965</v>
      </c>
      <c r="B29" s="34">
        <v>9519.9851292372896</v>
      </c>
    </row>
    <row r="30" spans="1:2" x14ac:dyDescent="0.25">
      <c r="A30" s="41">
        <v>10693</v>
      </c>
      <c r="B30" s="34">
        <v>8583.3637174095493</v>
      </c>
    </row>
    <row r="31" spans="1:2" x14ac:dyDescent="0.25">
      <c r="A31" s="41">
        <v>6761</v>
      </c>
      <c r="B31" s="34">
        <v>8558.5926182082603</v>
      </c>
    </row>
  </sheetData>
  <phoneticPr fontId="27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K5" sqref="K5"/>
    </sheetView>
  </sheetViews>
  <sheetFormatPr defaultRowHeight="14.4" x14ac:dyDescent="0.25"/>
  <sheetData>
    <row r="1" spans="1:5" x14ac:dyDescent="0.25">
      <c r="A1" s="41">
        <v>3838</v>
      </c>
      <c r="B1" s="34">
        <v>9843.03925511532</v>
      </c>
      <c r="E1" t="s">
        <v>60</v>
      </c>
    </row>
    <row r="2" spans="1:5" x14ac:dyDescent="0.25">
      <c r="A2" s="41">
        <v>6431</v>
      </c>
      <c r="B2" s="34">
        <v>8359.8110460952194</v>
      </c>
      <c r="D2">
        <v>-0.433877430532561</v>
      </c>
      <c r="E2" s="37">
        <v>0.63887432536935096</v>
      </c>
    </row>
    <row r="3" spans="1:5" x14ac:dyDescent="0.25">
      <c r="A3" s="41">
        <v>14661</v>
      </c>
      <c r="B3" s="34">
        <v>7141.6243036306696</v>
      </c>
    </row>
    <row r="4" spans="1:5" x14ac:dyDescent="0.25">
      <c r="A4" s="41">
        <v>13352</v>
      </c>
      <c r="B4" s="34">
        <v>7840.5250645802598</v>
      </c>
    </row>
    <row r="5" spans="1:5" x14ac:dyDescent="0.25">
      <c r="A5" s="41">
        <v>13321</v>
      </c>
      <c r="B5" s="34">
        <v>7683.8483808811297</v>
      </c>
    </row>
    <row r="6" spans="1:5" x14ac:dyDescent="0.25">
      <c r="A6" s="41">
        <v>11866</v>
      </c>
      <c r="B6" s="34">
        <v>7529.6619110255297</v>
      </c>
    </row>
    <row r="7" spans="1:5" x14ac:dyDescent="0.25">
      <c r="A7" s="41">
        <v>6115</v>
      </c>
      <c r="B7" s="34">
        <v>7774.7087265678001</v>
      </c>
    </row>
    <row r="8" spans="1:5" x14ac:dyDescent="0.25">
      <c r="A8" s="41">
        <v>5638</v>
      </c>
      <c r="B8" s="34">
        <v>7757.9719868949596</v>
      </c>
    </row>
    <row r="9" spans="1:5" x14ac:dyDescent="0.25">
      <c r="A9" s="41">
        <v>10948</v>
      </c>
      <c r="B9" s="34">
        <v>7584.8989050073997</v>
      </c>
    </row>
    <row r="10" spans="1:5" x14ac:dyDescent="0.25">
      <c r="A10" s="41">
        <v>12273</v>
      </c>
      <c r="B10" s="34">
        <v>7003.6284068733203</v>
      </c>
    </row>
    <row r="11" spans="1:5" x14ac:dyDescent="0.25">
      <c r="A11" s="41">
        <v>15300</v>
      </c>
      <c r="B11" s="34">
        <v>7285.1319786615204</v>
      </c>
    </row>
    <row r="12" spans="1:5" x14ac:dyDescent="0.25">
      <c r="A12" s="41">
        <v>14598</v>
      </c>
      <c r="B12" s="34">
        <v>8642.57298996381</v>
      </c>
    </row>
    <row r="13" spans="1:5" x14ac:dyDescent="0.25">
      <c r="A13" s="41">
        <v>14642</v>
      </c>
      <c r="B13" s="34">
        <v>8691.6320972307603</v>
      </c>
    </row>
    <row r="14" spans="1:5" x14ac:dyDescent="0.25">
      <c r="A14" s="41">
        <v>4129</v>
      </c>
      <c r="B14" s="34">
        <v>7947.3495879354896</v>
      </c>
    </row>
    <row r="15" spans="1:5" x14ac:dyDescent="0.25">
      <c r="A15" s="41">
        <v>2799</v>
      </c>
      <c r="B15" s="34">
        <v>8650.4605211772705</v>
      </c>
    </row>
    <row r="16" spans="1:5" x14ac:dyDescent="0.25">
      <c r="A16" s="41">
        <v>4918</v>
      </c>
      <c r="B16" s="34">
        <v>8613.3860299828193</v>
      </c>
    </row>
    <row r="17" spans="1:2" x14ac:dyDescent="0.25">
      <c r="A17" s="41">
        <v>11977</v>
      </c>
      <c r="B17" s="34">
        <v>6321.2252721134601</v>
      </c>
    </row>
    <row r="18" spans="1:2" x14ac:dyDescent="0.25">
      <c r="A18" s="41">
        <v>12301</v>
      </c>
      <c r="B18" s="34">
        <v>7362.49493641558</v>
      </c>
    </row>
    <row r="19" spans="1:2" x14ac:dyDescent="0.25">
      <c r="A19" s="41">
        <v>13355</v>
      </c>
      <c r="B19" s="34">
        <v>8088.0109871823797</v>
      </c>
    </row>
    <row r="20" spans="1:2" x14ac:dyDescent="0.25">
      <c r="A20" s="41">
        <v>8833</v>
      </c>
      <c r="B20" s="34">
        <v>7739.7547024420901</v>
      </c>
    </row>
    <row r="21" spans="1:2" x14ac:dyDescent="0.25">
      <c r="A21" s="41">
        <v>5126</v>
      </c>
      <c r="B21" s="34">
        <v>6741.5481517548897</v>
      </c>
    </row>
    <row r="22" spans="1:2" x14ac:dyDescent="0.25">
      <c r="A22" s="41">
        <v>2594</v>
      </c>
      <c r="B22" s="34">
        <v>6435.89554109657</v>
      </c>
    </row>
    <row r="23" spans="1:2" x14ac:dyDescent="0.25">
      <c r="A23" s="41">
        <v>10312</v>
      </c>
      <c r="B23" s="34">
        <v>5692.7840876044902</v>
      </c>
    </row>
    <row r="24" spans="1:2" x14ac:dyDescent="0.25">
      <c r="A24" s="41">
        <v>12930</v>
      </c>
      <c r="B24" s="34">
        <v>5296.9119234771897</v>
      </c>
    </row>
    <row r="25" spans="1:2" x14ac:dyDescent="0.25">
      <c r="A25" s="41">
        <v>12126</v>
      </c>
      <c r="B25" s="34">
        <v>5994.1289834372001</v>
      </c>
    </row>
    <row r="26" spans="1:2" x14ac:dyDescent="0.25">
      <c r="A26" s="41">
        <v>12392</v>
      </c>
      <c r="B26" s="34">
        <v>5974.6480217714598</v>
      </c>
    </row>
    <row r="27" spans="1:2" x14ac:dyDescent="0.25">
      <c r="A27" s="41">
        <v>9233</v>
      </c>
      <c r="B27" s="34">
        <v>6116.7255226500602</v>
      </c>
    </row>
    <row r="28" spans="1:2" x14ac:dyDescent="0.25">
      <c r="A28" s="41">
        <v>4043</v>
      </c>
      <c r="B28" s="34">
        <v>7073.3701607625699</v>
      </c>
    </row>
    <row r="29" spans="1:2" x14ac:dyDescent="0.25">
      <c r="A29" s="41">
        <v>3843</v>
      </c>
      <c r="B29" s="34">
        <v>7272.9090235774602</v>
      </c>
    </row>
    <row r="30" spans="1:2" x14ac:dyDescent="0.25">
      <c r="A30" s="41">
        <v>9710</v>
      </c>
      <c r="B30" s="34">
        <v>6207.6662978079403</v>
      </c>
    </row>
  </sheetData>
  <phoneticPr fontId="2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5"/>
  <sheetViews>
    <sheetView topLeftCell="I1" zoomScale="115" zoomScaleNormal="115" workbookViewId="0">
      <selection activeCell="W1" sqref="W1"/>
    </sheetView>
  </sheetViews>
  <sheetFormatPr defaultRowHeight="14.4" x14ac:dyDescent="0.25"/>
  <sheetData>
    <row r="1" spans="1:23" x14ac:dyDescent="0.25">
      <c r="A1" s="3">
        <v>-20</v>
      </c>
      <c r="B1" s="3">
        <f>_xlfn.NORM.DIST(A1,11.54,5.47,FALSE)*100</f>
        <v>4.4003838227729108E-7</v>
      </c>
      <c r="C1" s="3"/>
      <c r="D1" s="3" t="s">
        <v>6</v>
      </c>
      <c r="E1" s="3">
        <v>11.54</v>
      </c>
      <c r="F1" s="3"/>
      <c r="G1" s="45" t="s">
        <v>7</v>
      </c>
      <c r="H1" s="45"/>
      <c r="I1" s="4">
        <v>10.246072867834526</v>
      </c>
      <c r="J1" s="4">
        <v>5.5762081784386597E-4</v>
      </c>
      <c r="K1" s="3">
        <f>0.046*EXP(-1/2*((I1-64.48)/18.012)^2)</f>
        <v>4.9441261540376263E-4</v>
      </c>
      <c r="L1" s="3"/>
      <c r="M1" s="3" t="s">
        <v>9</v>
      </c>
      <c r="N1" s="3">
        <v>64.482387510453407</v>
      </c>
      <c r="O1" s="3"/>
      <c r="P1" s="45" t="s">
        <v>10</v>
      </c>
      <c r="Q1" s="45"/>
      <c r="R1" s="3"/>
      <c r="U1">
        <v>0</v>
      </c>
      <c r="V1">
        <f>0.1+0.8/(1+EXP(0.2*(U1-30)))</f>
        <v>0.8980219014746923</v>
      </c>
      <c r="W1" s="5">
        <f>0.1+0.8/(1+EXP(0.9*(U1-30)))</f>
        <v>0.89999999999849634</v>
      </c>
    </row>
    <row r="2" spans="1:23" x14ac:dyDescent="0.25">
      <c r="A2" s="3">
        <v>-19</v>
      </c>
      <c r="B2" s="3">
        <f t="shared" ref="B2:B51" si="0">_xlfn.NORM.DIST(A2,11.54,5.47,FALSE)*100</f>
        <v>1.2417337969773141E-6</v>
      </c>
      <c r="C2" s="3"/>
      <c r="D2" s="3" t="s">
        <v>8</v>
      </c>
      <c r="E2" s="3">
        <v>5.47</v>
      </c>
      <c r="F2" s="3"/>
      <c r="G2" s="3"/>
      <c r="H2" s="3"/>
      <c r="I2" s="4">
        <v>10.76716835266058</v>
      </c>
      <c r="J2" s="4">
        <v>5.5762081784386619E-4</v>
      </c>
      <c r="K2" s="5">
        <f t="shared" ref="K2:K65" si="1">0.046*EXP(-1/2*((I2-64.48)/18.012)^2)</f>
        <v>5.3918634200447648E-4</v>
      </c>
      <c r="L2" s="3"/>
      <c r="M2" s="3" t="s">
        <v>11</v>
      </c>
      <c r="N2" s="3">
        <v>18.012243878305899</v>
      </c>
      <c r="O2" s="3"/>
      <c r="P2" s="3"/>
      <c r="Q2" s="3"/>
      <c r="R2" s="3"/>
      <c r="S2" s="3"/>
      <c r="T2" s="3"/>
      <c r="U2">
        <v>1</v>
      </c>
      <c r="V2" s="5">
        <f t="shared" ref="V2:V61" si="2">0.1+0.8/(1+EXP(0.2*(U2-30)))</f>
        <v>0.89758526694023333</v>
      </c>
      <c r="W2" s="5">
        <f t="shared" ref="W2:W61" si="3">0.1+0.8/(1+EXP(0.9*(U2-30)))</f>
        <v>0.89999999999630165</v>
      </c>
    </row>
    <row r="3" spans="1:23" x14ac:dyDescent="0.25">
      <c r="A3" s="3">
        <v>-18</v>
      </c>
      <c r="B3" s="3">
        <f t="shared" si="0"/>
        <v>3.3888448856169523E-6</v>
      </c>
      <c r="C3" s="3"/>
      <c r="D3" s="3"/>
      <c r="E3" s="3"/>
      <c r="F3" s="3"/>
      <c r="G3" s="3"/>
      <c r="H3" s="3"/>
      <c r="I3" s="4">
        <v>11.288263837486635</v>
      </c>
      <c r="J3" s="4">
        <v>5.782734407269723E-4</v>
      </c>
      <c r="K3" s="5">
        <f t="shared" si="1"/>
        <v>5.875228061716205E-4</v>
      </c>
      <c r="L3" s="3"/>
      <c r="M3" s="3" t="s">
        <v>12</v>
      </c>
      <c r="N3" s="3">
        <v>4.6300000000000001E-2</v>
      </c>
      <c r="O3" s="3"/>
      <c r="P3" s="3"/>
      <c r="Q3" s="3"/>
      <c r="R3" s="3"/>
      <c r="S3" s="3"/>
      <c r="T3" s="3"/>
      <c r="U3">
        <v>2</v>
      </c>
      <c r="V3" s="5">
        <f t="shared" si="2"/>
        <v>0.89705260808045129</v>
      </c>
      <c r="W3" s="5">
        <f t="shared" si="3"/>
        <v>0.89999999999090363</v>
      </c>
    </row>
    <row r="4" spans="1:23" x14ac:dyDescent="0.25">
      <c r="A4" s="3">
        <v>-17</v>
      </c>
      <c r="B4" s="3">
        <f t="shared" si="0"/>
        <v>8.9445835781762813E-6</v>
      </c>
      <c r="C4" s="3"/>
      <c r="D4" s="3"/>
      <c r="E4" s="3"/>
      <c r="F4" s="3"/>
      <c r="G4" s="3"/>
      <c r="H4" s="3"/>
      <c r="I4" s="4">
        <v>11.809359322312691</v>
      </c>
      <c r="J4" s="4">
        <v>6.0925237505163158E-4</v>
      </c>
      <c r="K4" s="5">
        <f t="shared" si="1"/>
        <v>6.3965689289836565E-4</v>
      </c>
      <c r="L4" s="3"/>
      <c r="M4" s="3"/>
      <c r="N4" s="3"/>
      <c r="O4" s="3"/>
      <c r="P4" s="3"/>
      <c r="Q4" s="3"/>
      <c r="R4" s="3"/>
      <c r="S4" s="3"/>
      <c r="T4" s="3"/>
      <c r="U4" s="5">
        <v>3</v>
      </c>
      <c r="V4" s="5">
        <f t="shared" si="2"/>
        <v>0.89640298147124708</v>
      </c>
      <c r="W4" s="5">
        <f t="shared" si="3"/>
        <v>0.89999999997762647</v>
      </c>
    </row>
    <row r="5" spans="1:23" x14ac:dyDescent="0.25">
      <c r="A5" s="3">
        <v>-16</v>
      </c>
      <c r="B5" s="3">
        <f t="shared" si="0"/>
        <v>2.2832518010504467E-5</v>
      </c>
      <c r="C5" s="3"/>
      <c r="D5" s="3"/>
      <c r="E5" s="3"/>
      <c r="F5" s="3"/>
      <c r="G5" s="3"/>
      <c r="H5" s="3"/>
      <c r="I5" s="4">
        <v>12.330454807138745</v>
      </c>
      <c r="J5" s="4">
        <v>6.5055762081784392E-4</v>
      </c>
      <c r="K5" s="5">
        <f t="shared" si="1"/>
        <v>6.9583448251992917E-4</v>
      </c>
      <c r="L5" s="3"/>
      <c r="M5" s="3"/>
      <c r="N5" s="3"/>
      <c r="O5" s="3"/>
      <c r="P5" s="3"/>
      <c r="Q5" s="3"/>
      <c r="R5" s="3"/>
      <c r="S5" s="3"/>
      <c r="T5" s="3"/>
      <c r="U5" s="5">
        <v>4</v>
      </c>
      <c r="V5" s="5">
        <f t="shared" si="2"/>
        <v>0.89561096088043957</v>
      </c>
      <c r="W5" s="5">
        <f t="shared" si="3"/>
        <v>0.89999999994497004</v>
      </c>
    </row>
    <row r="6" spans="1:23" x14ac:dyDescent="0.25">
      <c r="A6" s="3">
        <v>-15</v>
      </c>
      <c r="B6" s="3">
        <f t="shared" si="0"/>
        <v>5.636801456143394E-5</v>
      </c>
      <c r="C6" s="3"/>
      <c r="D6" s="3"/>
      <c r="E6" s="3"/>
      <c r="F6" s="3"/>
      <c r="G6" s="3"/>
      <c r="H6" s="3"/>
      <c r="I6" s="4">
        <v>12.844312854675549</v>
      </c>
      <c r="J6" s="4">
        <v>7.1251548946716227E-4</v>
      </c>
      <c r="K6" s="5">
        <f t="shared" si="1"/>
        <v>7.5544194135647891E-4</v>
      </c>
      <c r="L6" s="3"/>
      <c r="M6" s="3"/>
      <c r="N6" s="3"/>
      <c r="O6" s="3"/>
      <c r="P6" s="3"/>
      <c r="Q6" s="3"/>
      <c r="R6" s="3"/>
      <c r="S6" s="3"/>
      <c r="T6" s="3"/>
      <c r="U6" s="5">
        <v>5</v>
      </c>
      <c r="V6" s="5">
        <f t="shared" si="2"/>
        <v>0.89464571926057224</v>
      </c>
      <c r="W6" s="5">
        <f t="shared" si="3"/>
        <v>0.89999999986464818</v>
      </c>
    </row>
    <row r="7" spans="1:23" x14ac:dyDescent="0.25">
      <c r="A7" s="3">
        <v>-14</v>
      </c>
      <c r="B7" s="3">
        <f t="shared" si="0"/>
        <v>1.3458507902817298E-4</v>
      </c>
      <c r="C7" s="3"/>
      <c r="D7" s="3"/>
      <c r="E7" s="3"/>
      <c r="F7" s="3"/>
      <c r="G7" s="3"/>
      <c r="H7" s="3"/>
      <c r="I7" s="4">
        <v>13.350933464923102</v>
      </c>
      <c r="J7" s="4">
        <v>7.8479966955803389E-4</v>
      </c>
      <c r="K7" s="5">
        <f t="shared" si="1"/>
        <v>8.1855423071000848E-4</v>
      </c>
      <c r="L7" s="3"/>
      <c r="M7" s="3"/>
      <c r="N7" s="3"/>
      <c r="O7" s="3"/>
      <c r="P7" s="3"/>
      <c r="Q7" s="3"/>
      <c r="R7" s="3"/>
      <c r="S7" s="3"/>
      <c r="T7" s="3"/>
      <c r="U7" s="5">
        <v>6</v>
      </c>
      <c r="V7" s="5">
        <f t="shared" si="2"/>
        <v>0.89346994307747207</v>
      </c>
      <c r="W7" s="5">
        <f t="shared" si="3"/>
        <v>0.89999999966708821</v>
      </c>
    </row>
    <row r="8" spans="1:23" x14ac:dyDescent="0.25">
      <c r="A8" s="3">
        <v>-13</v>
      </c>
      <c r="B8" s="3">
        <f t="shared" si="0"/>
        <v>3.1077518696553009E-4</v>
      </c>
      <c r="C8" s="3"/>
      <c r="D8" s="3"/>
      <c r="E8" s="3"/>
      <c r="F8" s="3"/>
      <c r="G8" s="3"/>
      <c r="H8" s="3"/>
      <c r="I8" s="4">
        <v>13.864791512459906</v>
      </c>
      <c r="J8" s="4">
        <v>8.570838496489054E-4</v>
      </c>
      <c r="K8" s="5">
        <f t="shared" si="1"/>
        <v>8.8723905663375667E-4</v>
      </c>
      <c r="L8" s="3"/>
      <c r="M8" s="3"/>
      <c r="N8" s="3"/>
      <c r="O8" s="3"/>
      <c r="P8" s="3"/>
      <c r="Q8" s="3"/>
      <c r="R8" s="3"/>
      <c r="S8" s="3"/>
      <c r="T8" s="3"/>
      <c r="U8" s="5">
        <v>7</v>
      </c>
      <c r="V8" s="5">
        <f t="shared" si="2"/>
        <v>0.89203855850647662</v>
      </c>
      <c r="W8" s="5">
        <f t="shared" si="3"/>
        <v>0.89999999918116913</v>
      </c>
    </row>
    <row r="9" spans="1:23" x14ac:dyDescent="0.25">
      <c r="A9" s="3">
        <v>-12</v>
      </c>
      <c r="B9" s="3">
        <f t="shared" si="0"/>
        <v>6.9403441396002853E-4</v>
      </c>
      <c r="C9" s="3"/>
      <c r="D9" s="3"/>
      <c r="E9" s="3"/>
      <c r="F9" s="3"/>
      <c r="G9" s="3"/>
      <c r="H9" s="3"/>
      <c r="I9" s="4">
        <v>14.37864955999671</v>
      </c>
      <c r="J9" s="4">
        <v>9.3969434118132997E-4</v>
      </c>
      <c r="K9" s="5">
        <f t="shared" si="1"/>
        <v>9.6090483800001405E-4</v>
      </c>
      <c r="L9" s="3"/>
      <c r="M9" s="3"/>
      <c r="N9" s="3"/>
      <c r="O9" s="3"/>
      <c r="P9" s="3"/>
      <c r="Q9" s="3"/>
      <c r="R9" s="3"/>
      <c r="S9" s="3"/>
      <c r="T9" s="3"/>
      <c r="U9" s="5">
        <v>8</v>
      </c>
      <c r="V9" s="5">
        <f t="shared" si="2"/>
        <v>0.89029725201258059</v>
      </c>
      <c r="W9" s="5">
        <f t="shared" si="3"/>
        <v>0.89999999798600105</v>
      </c>
    </row>
    <row r="10" spans="1:23" x14ac:dyDescent="0.25">
      <c r="A10" s="3">
        <v>-11</v>
      </c>
      <c r="B10" s="3">
        <f t="shared" si="0"/>
        <v>1.4989975450488188E-3</v>
      </c>
      <c r="C10" s="3"/>
      <c r="D10" s="3"/>
      <c r="E10" s="3"/>
      <c r="F10" s="3"/>
      <c r="G10" s="3"/>
      <c r="H10" s="3"/>
      <c r="I10" s="4">
        <v>14.892507607533513</v>
      </c>
      <c r="J10" s="4">
        <v>1.0223048327137546E-3</v>
      </c>
      <c r="K10" s="5">
        <f t="shared" si="1"/>
        <v>1.0398402961631845E-3</v>
      </c>
      <c r="L10" s="3"/>
      <c r="M10" s="3"/>
      <c r="N10" s="3"/>
      <c r="O10" s="3"/>
      <c r="P10" s="3"/>
      <c r="Q10" s="3"/>
      <c r="R10" s="3"/>
      <c r="S10" s="3"/>
      <c r="T10" s="3"/>
      <c r="U10" s="5">
        <v>9</v>
      </c>
      <c r="V10" s="5">
        <f t="shared" si="2"/>
        <v>0.88818077464538159</v>
      </c>
      <c r="W10" s="5">
        <f t="shared" si="3"/>
        <v>0.89999999504636186</v>
      </c>
    </row>
    <row r="11" spans="1:23" x14ac:dyDescent="0.25">
      <c r="A11" s="3">
        <v>-10</v>
      </c>
      <c r="B11" s="3">
        <f t="shared" si="0"/>
        <v>3.1311659403200714E-3</v>
      </c>
      <c r="C11" s="3"/>
      <c r="D11" s="3"/>
      <c r="E11" s="3"/>
      <c r="F11" s="3"/>
      <c r="G11" s="3"/>
      <c r="H11" s="3"/>
      <c r="I11" s="4">
        <v>15.413603092359569</v>
      </c>
      <c r="J11" s="4">
        <v>1.0945890128046263E-3</v>
      </c>
      <c r="K11" s="5">
        <f t="shared" si="1"/>
        <v>1.1255760506110751E-3</v>
      </c>
      <c r="L11" s="3"/>
      <c r="M11" s="3"/>
      <c r="N11" s="3"/>
      <c r="O11" s="3"/>
      <c r="P11" s="3"/>
      <c r="Q11" s="3"/>
      <c r="R11" s="3"/>
      <c r="S11" s="3"/>
      <c r="T11" s="3"/>
      <c r="U11" s="5">
        <v>10</v>
      </c>
      <c r="V11" s="5">
        <f t="shared" si="2"/>
        <v>0.88561103203032676</v>
      </c>
      <c r="W11" s="5">
        <f t="shared" si="3"/>
        <v>0.89999998781601642</v>
      </c>
    </row>
    <row r="12" spans="1:23" x14ac:dyDescent="0.25">
      <c r="A12" s="3">
        <v>-9</v>
      </c>
      <c r="B12" s="3">
        <f t="shared" si="0"/>
        <v>6.3255237923600764E-3</v>
      </c>
      <c r="C12" s="3"/>
      <c r="D12" s="3"/>
      <c r="E12" s="3"/>
      <c r="F12" s="3"/>
      <c r="G12" s="3"/>
      <c r="H12" s="3"/>
      <c r="I12" s="4">
        <v>15.920223702607123</v>
      </c>
      <c r="J12" s="4">
        <v>1.1771995043370507E-3</v>
      </c>
      <c r="K12" s="5">
        <f t="shared" si="1"/>
        <v>1.2147272499922824E-3</v>
      </c>
      <c r="L12" s="3"/>
      <c r="M12" s="3"/>
      <c r="N12" s="3"/>
      <c r="O12" s="3"/>
      <c r="P12" s="3"/>
      <c r="Q12" s="3"/>
      <c r="R12" s="3"/>
      <c r="S12" s="3"/>
      <c r="T12" s="3"/>
      <c r="U12" s="5">
        <v>11</v>
      </c>
      <c r="V12" s="5">
        <f t="shared" si="2"/>
        <v>0.88249498325109565</v>
      </c>
      <c r="W12" s="5">
        <f t="shared" si="3"/>
        <v>0.89999997003223675</v>
      </c>
    </row>
    <row r="13" spans="1:23" x14ac:dyDescent="0.25">
      <c r="A13" s="3">
        <v>-8</v>
      </c>
      <c r="B13" s="3">
        <f t="shared" si="0"/>
        <v>1.2358681774086904E-2</v>
      </c>
      <c r="C13" s="3"/>
      <c r="D13" s="3"/>
      <c r="E13" s="3"/>
      <c r="F13" s="3"/>
      <c r="G13" s="3"/>
      <c r="H13" s="3"/>
      <c r="I13" s="4">
        <v>16.426844312854676</v>
      </c>
      <c r="J13" s="4">
        <v>1.2804626187525817E-3</v>
      </c>
      <c r="K13" s="5">
        <f t="shared" si="1"/>
        <v>1.3099029668396636E-3</v>
      </c>
      <c r="L13" s="3"/>
      <c r="M13" s="3"/>
      <c r="N13" s="3"/>
      <c r="O13" s="3"/>
      <c r="P13" s="3"/>
      <c r="Q13" s="3"/>
      <c r="R13" s="3"/>
      <c r="S13" s="3"/>
      <c r="T13" s="3"/>
      <c r="U13" s="5">
        <v>12</v>
      </c>
      <c r="V13" s="5">
        <f t="shared" si="2"/>
        <v>0.8787224051385073</v>
      </c>
      <c r="W13" s="5">
        <f t="shared" si="3"/>
        <v>0.89999992629120007</v>
      </c>
    </row>
    <row r="14" spans="1:23" x14ac:dyDescent="0.25">
      <c r="A14" s="3">
        <v>-7</v>
      </c>
      <c r="B14" s="3">
        <f t="shared" si="0"/>
        <v>2.3352482345050374E-2</v>
      </c>
      <c r="C14" s="3"/>
      <c r="D14" s="3"/>
      <c r="E14" s="3"/>
      <c r="F14" s="3"/>
      <c r="G14" s="3"/>
      <c r="H14" s="3"/>
      <c r="I14" s="4">
        <v>16.94070236039148</v>
      </c>
      <c r="J14" s="4">
        <v>1.3837257331681125E-3</v>
      </c>
      <c r="K14" s="5">
        <f t="shared" si="1"/>
        <v>1.4129165310497488E-3</v>
      </c>
      <c r="L14" s="3"/>
      <c r="M14" s="3"/>
      <c r="N14" s="3"/>
      <c r="O14" s="3"/>
      <c r="P14" s="3"/>
      <c r="Q14" s="3"/>
      <c r="R14" s="3"/>
      <c r="S14" s="3"/>
      <c r="T14" s="3"/>
      <c r="U14" s="5">
        <v>13</v>
      </c>
      <c r="V14" s="5">
        <f t="shared" si="2"/>
        <v>0.87416362824123972</v>
      </c>
      <c r="W14" s="5">
        <f t="shared" si="3"/>
        <v>0.89999981870563084</v>
      </c>
    </row>
    <row r="15" spans="1:23" x14ac:dyDescent="0.25">
      <c r="A15" s="3">
        <v>-6</v>
      </c>
      <c r="B15" s="3">
        <f t="shared" si="0"/>
        <v>4.2675557359664593E-2</v>
      </c>
      <c r="C15" s="3"/>
      <c r="D15" s="3"/>
      <c r="E15" s="3"/>
      <c r="F15" s="3"/>
      <c r="G15" s="3"/>
      <c r="H15" s="3"/>
      <c r="I15" s="4">
        <v>17.447322970639032</v>
      </c>
      <c r="J15" s="4">
        <v>1.5076414704667492E-3</v>
      </c>
      <c r="K15" s="5">
        <f t="shared" si="1"/>
        <v>1.5211946611172027E-3</v>
      </c>
      <c r="L15" s="3"/>
      <c r="M15" s="3"/>
      <c r="N15" s="3"/>
      <c r="O15" s="3"/>
      <c r="P15" s="3"/>
      <c r="Q15" s="3"/>
      <c r="R15" s="3"/>
      <c r="S15" s="3"/>
      <c r="T15" s="3"/>
      <c r="U15" s="5">
        <v>14</v>
      </c>
      <c r="V15" s="5">
        <f t="shared" si="2"/>
        <v>0.8686674217625886</v>
      </c>
      <c r="W15" s="5">
        <f t="shared" si="3"/>
        <v>0.89999955408795318</v>
      </c>
    </row>
    <row r="16" spans="1:23" x14ac:dyDescent="0.25">
      <c r="A16" s="3">
        <v>-5</v>
      </c>
      <c r="B16" s="3">
        <f t="shared" si="0"/>
        <v>7.5424180132017696E-2</v>
      </c>
      <c r="C16" s="3"/>
      <c r="D16" s="3"/>
      <c r="E16" s="3"/>
      <c r="F16" s="3"/>
      <c r="G16" s="3"/>
      <c r="H16" s="3"/>
      <c r="I16" s="4">
        <v>17.961181018175836</v>
      </c>
      <c r="J16" s="4">
        <v>1.6315572077653861E-3</v>
      </c>
      <c r="K16" s="5">
        <f t="shared" si="1"/>
        <v>1.6381747246583566E-3</v>
      </c>
      <c r="L16" s="3"/>
      <c r="M16" s="3"/>
      <c r="N16" s="3"/>
      <c r="O16" s="3"/>
      <c r="P16" s="3"/>
      <c r="Q16" s="3"/>
      <c r="R16" s="3"/>
      <c r="S16" s="3"/>
      <c r="T16" s="3"/>
      <c r="U16" s="5">
        <v>15</v>
      </c>
      <c r="V16" s="5">
        <f t="shared" si="2"/>
        <v>0.86205930145794663</v>
      </c>
      <c r="W16" s="5">
        <f t="shared" si="3"/>
        <v>0.89999890323423448</v>
      </c>
    </row>
    <row r="17" spans="1:23" x14ac:dyDescent="0.25">
      <c r="A17" s="3">
        <v>-4</v>
      </c>
      <c r="B17" s="3">
        <f t="shared" si="0"/>
        <v>0.12892206136241444</v>
      </c>
      <c r="C17" s="3"/>
      <c r="D17" s="3"/>
      <c r="E17" s="3"/>
      <c r="F17" s="3"/>
      <c r="G17" s="3"/>
      <c r="H17" s="3"/>
      <c r="I17" s="4">
        <v>18.475039065712643</v>
      </c>
      <c r="J17" s="4">
        <v>1.74514663362247E-3</v>
      </c>
      <c r="K17" s="5">
        <f t="shared" si="1"/>
        <v>1.7627153404310559E-3</v>
      </c>
      <c r="L17" s="3"/>
      <c r="M17" s="3"/>
      <c r="N17" s="3"/>
      <c r="O17" s="3"/>
      <c r="P17" s="3"/>
      <c r="Q17" s="3"/>
      <c r="R17" s="3"/>
      <c r="S17" s="3"/>
      <c r="T17" s="3"/>
      <c r="U17" s="5">
        <v>16</v>
      </c>
      <c r="V17" s="5">
        <f t="shared" si="2"/>
        <v>0.8541406592809051</v>
      </c>
      <c r="W17" s="5">
        <f t="shared" si="3"/>
        <v>0.89999730239690912</v>
      </c>
    </row>
    <row r="18" spans="1:23" x14ac:dyDescent="0.25">
      <c r="A18" s="3">
        <v>-3</v>
      </c>
      <c r="B18" s="3">
        <f t="shared" si="0"/>
        <v>0.21312241586696479</v>
      </c>
      <c r="C18" s="3"/>
      <c r="D18" s="3"/>
      <c r="E18" s="3"/>
      <c r="F18" s="3"/>
      <c r="G18" s="3"/>
      <c r="H18" s="3"/>
      <c r="I18" s="4">
        <v>18.988897113249443</v>
      </c>
      <c r="J18" s="4">
        <v>1.858736059479554E-3</v>
      </c>
      <c r="K18" s="5">
        <f t="shared" si="1"/>
        <v>1.895180948446624E-3</v>
      </c>
      <c r="L18" s="3"/>
      <c r="M18" s="3"/>
      <c r="N18" s="3"/>
      <c r="O18" s="3"/>
      <c r="P18" s="3"/>
      <c r="Q18" s="3"/>
      <c r="R18" s="3"/>
      <c r="S18" s="3"/>
      <c r="T18" s="3"/>
      <c r="U18" s="5">
        <v>17</v>
      </c>
      <c r="V18" s="5">
        <f t="shared" si="2"/>
        <v>0.8446892637253226</v>
      </c>
      <c r="W18" s="5">
        <f t="shared" si="3"/>
        <v>0.89999336499970084</v>
      </c>
    </row>
    <row r="19" spans="1:23" x14ac:dyDescent="0.25">
      <c r="A19" s="3">
        <v>-2</v>
      </c>
      <c r="B19" s="3">
        <f t="shared" si="0"/>
        <v>0.34073462385516673</v>
      </c>
      <c r="C19" s="3"/>
      <c r="D19" s="3"/>
      <c r="E19" s="3"/>
      <c r="F19" s="3"/>
      <c r="G19" s="3"/>
      <c r="H19" s="3"/>
      <c r="I19" s="4">
        <v>19.502755160786251</v>
      </c>
      <c r="J19" s="4">
        <v>1.9929781082197438E-3</v>
      </c>
      <c r="K19" s="5">
        <f t="shared" si="1"/>
        <v>2.0359434667360237E-3</v>
      </c>
      <c r="L19" s="3"/>
      <c r="M19" s="3"/>
      <c r="N19" s="3"/>
      <c r="O19" s="3"/>
      <c r="P19" s="3"/>
      <c r="Q19" s="3"/>
      <c r="R19" s="3"/>
      <c r="S19" s="3"/>
      <c r="T19" s="3"/>
      <c r="U19" s="5">
        <v>18</v>
      </c>
      <c r="V19" s="5">
        <f t="shared" si="2"/>
        <v>0.83346184280486213</v>
      </c>
      <c r="W19" s="5">
        <f t="shared" si="3"/>
        <v>0.89998368073017609</v>
      </c>
    </row>
    <row r="20" spans="1:23" x14ac:dyDescent="0.25">
      <c r="A20" s="3">
        <v>-1</v>
      </c>
      <c r="B20" s="3">
        <f t="shared" si="0"/>
        <v>0.5268520203000614</v>
      </c>
      <c r="C20" s="3"/>
      <c r="D20" s="3"/>
      <c r="E20" s="3"/>
      <c r="F20" s="3"/>
      <c r="G20" s="3"/>
      <c r="H20" s="3"/>
      <c r="I20" s="4">
        <v>20.002138333744554</v>
      </c>
      <c r="J20" s="4">
        <v>2.168525402726146E-3</v>
      </c>
      <c r="K20" s="5">
        <f t="shared" si="1"/>
        <v>2.1810498752759091E-3</v>
      </c>
      <c r="L20" s="3"/>
      <c r="M20" s="3"/>
      <c r="N20" s="3"/>
      <c r="O20" s="3"/>
      <c r="P20" s="3"/>
      <c r="Q20" s="3"/>
      <c r="R20" s="3"/>
      <c r="S20" s="3"/>
      <c r="T20" s="3"/>
      <c r="U20" s="5">
        <v>19</v>
      </c>
      <c r="V20" s="5">
        <f t="shared" si="2"/>
        <v>0.8201996087042519</v>
      </c>
      <c r="W20" s="5">
        <f t="shared" si="3"/>
        <v>0.89995986226825297</v>
      </c>
    </row>
    <row r="21" spans="1:23" x14ac:dyDescent="0.25">
      <c r="A21" s="3">
        <v>0</v>
      </c>
      <c r="B21" s="3">
        <f t="shared" si="0"/>
        <v>0.78785497080819578</v>
      </c>
      <c r="C21" s="3"/>
      <c r="D21" s="3"/>
      <c r="E21" s="3"/>
      <c r="F21" s="3"/>
      <c r="G21" s="3"/>
      <c r="H21" s="3"/>
      <c r="I21" s="4">
        <v>20.501521506702854</v>
      </c>
      <c r="J21" s="4">
        <v>2.3543990086741014E-3</v>
      </c>
      <c r="K21" s="5">
        <f t="shared" si="1"/>
        <v>2.334703031157109E-3</v>
      </c>
      <c r="L21" s="3"/>
      <c r="M21" s="3"/>
      <c r="N21" s="3"/>
      <c r="O21" s="3"/>
      <c r="P21" s="3"/>
      <c r="Q21" s="3"/>
      <c r="R21" s="3"/>
      <c r="S21" s="3"/>
      <c r="T21" s="3"/>
      <c r="U21" s="5">
        <v>20</v>
      </c>
      <c r="V21" s="5">
        <f t="shared" si="2"/>
        <v>0.80463766238230594</v>
      </c>
      <c r="W21" s="5">
        <f t="shared" si="3"/>
        <v>0.89990128433921102</v>
      </c>
    </row>
    <row r="22" spans="1:23" x14ac:dyDescent="0.25">
      <c r="A22" s="3">
        <v>1</v>
      </c>
      <c r="B22" s="3">
        <f t="shared" si="0"/>
        <v>1.1394339513350575</v>
      </c>
      <c r="C22" s="3"/>
      <c r="D22" s="3"/>
      <c r="E22" s="3"/>
      <c r="F22" s="3"/>
      <c r="G22" s="3"/>
      <c r="H22" s="3"/>
      <c r="I22" s="4">
        <v>21.008142116950406</v>
      </c>
      <c r="J22" s="4">
        <v>2.509293680297398E-3</v>
      </c>
      <c r="K22" s="5">
        <f t="shared" si="1"/>
        <v>2.4996837466181826E-3</v>
      </c>
      <c r="L22" s="3"/>
      <c r="M22" s="3"/>
      <c r="N22" s="3"/>
      <c r="O22" s="3"/>
      <c r="P22" s="3"/>
      <c r="Q22" s="3"/>
      <c r="R22" s="3"/>
      <c r="S22" s="3"/>
      <c r="T22" s="3"/>
      <c r="U22" s="5">
        <v>21</v>
      </c>
      <c r="V22" s="5">
        <f t="shared" si="2"/>
        <v>0.78651914807960988</v>
      </c>
      <c r="W22" s="5">
        <f t="shared" si="3"/>
        <v>0.89975724237597698</v>
      </c>
    </row>
    <row r="23" spans="1:23" x14ac:dyDescent="0.25">
      <c r="A23" s="3">
        <v>2</v>
      </c>
      <c r="B23" s="3">
        <f t="shared" si="0"/>
        <v>1.5937392886328596</v>
      </c>
      <c r="C23" s="3"/>
      <c r="D23" s="3"/>
      <c r="E23" s="3"/>
      <c r="F23" s="3"/>
      <c r="G23" s="3"/>
      <c r="H23" s="3"/>
      <c r="I23" s="4">
        <v>21.514762727197962</v>
      </c>
      <c r="J23" s="4">
        <v>2.6641883519206936E-3</v>
      </c>
      <c r="K23" s="5">
        <f t="shared" si="1"/>
        <v>2.6742062958663342E-3</v>
      </c>
      <c r="L23" s="3"/>
      <c r="M23" s="3"/>
      <c r="N23" s="3"/>
      <c r="O23" s="3"/>
      <c r="P23" s="3"/>
      <c r="Q23" s="3"/>
      <c r="R23" s="3"/>
      <c r="S23" s="3"/>
      <c r="T23" s="3"/>
      <c r="U23" s="5">
        <v>22</v>
      </c>
      <c r="V23" s="5">
        <f t="shared" si="2"/>
        <v>0.76561470810713961</v>
      </c>
      <c r="W23" s="5">
        <f t="shared" si="3"/>
        <v>0.8994031769329307</v>
      </c>
    </row>
    <row r="24" spans="1:23" x14ac:dyDescent="0.25">
      <c r="A24" s="3">
        <v>3</v>
      </c>
      <c r="B24" s="3">
        <f t="shared" si="0"/>
        <v>2.1559101080945759</v>
      </c>
      <c r="C24" s="3"/>
      <c r="D24" s="3"/>
      <c r="E24" s="3"/>
      <c r="F24" s="3"/>
      <c r="G24" s="3"/>
      <c r="H24" s="3"/>
      <c r="I24" s="4">
        <v>22.014145900156265</v>
      </c>
      <c r="J24" s="4">
        <v>2.8500619578686491E-3</v>
      </c>
      <c r="K24" s="5">
        <f t="shared" si="1"/>
        <v>2.8559446362897076E-3</v>
      </c>
      <c r="L24" s="3"/>
      <c r="M24" s="3"/>
      <c r="N24" s="3"/>
      <c r="O24" s="3"/>
      <c r="P24" s="3"/>
      <c r="Q24" s="3"/>
      <c r="R24" s="3"/>
      <c r="S24" s="3"/>
      <c r="T24" s="3"/>
      <c r="U24" s="5">
        <v>23</v>
      </c>
      <c r="V24" s="5">
        <f t="shared" si="2"/>
        <v>0.74174711084686551</v>
      </c>
      <c r="W24" s="5">
        <f t="shared" si="3"/>
        <v>0.89853364884600584</v>
      </c>
    </row>
    <row r="25" spans="1:23" x14ac:dyDescent="0.25">
      <c r="A25" s="3">
        <v>4</v>
      </c>
      <c r="B25" s="3">
        <f t="shared" si="0"/>
        <v>2.8205205301474878</v>
      </c>
      <c r="C25" s="3"/>
      <c r="D25" s="3"/>
      <c r="E25" s="3"/>
      <c r="F25" s="3"/>
      <c r="G25" s="3"/>
      <c r="H25" s="3"/>
      <c r="I25" s="4">
        <v>22.506291635825313</v>
      </c>
      <c r="J25" s="4">
        <v>3.0669144981412644E-3</v>
      </c>
      <c r="K25" s="5">
        <f t="shared" si="1"/>
        <v>3.0448381513665706E-3</v>
      </c>
      <c r="L25" s="3"/>
      <c r="M25" s="3"/>
      <c r="N25" s="3"/>
      <c r="O25" s="3"/>
      <c r="P25" s="3"/>
      <c r="Q25" s="3"/>
      <c r="R25" s="3"/>
      <c r="S25" s="3"/>
      <c r="T25" s="3"/>
      <c r="U25" s="5">
        <v>24</v>
      </c>
      <c r="V25" s="5">
        <f t="shared" si="2"/>
        <v>0.71481982679921419</v>
      </c>
      <c r="W25" s="5">
        <f t="shared" si="3"/>
        <v>0.89640298147124708</v>
      </c>
    </row>
    <row r="26" spans="1:23" x14ac:dyDescent="0.25">
      <c r="A26" s="3">
        <v>5</v>
      </c>
      <c r="B26" s="3">
        <f t="shared" si="0"/>
        <v>3.56872537148223</v>
      </c>
      <c r="C26" s="3"/>
      <c r="D26" s="3"/>
      <c r="E26" s="3"/>
      <c r="F26" s="3"/>
      <c r="G26" s="3"/>
      <c r="H26" s="3"/>
      <c r="I26" s="4">
        <v>22.998437371494369</v>
      </c>
      <c r="J26" s="4">
        <v>3.2837670384138784E-3</v>
      </c>
      <c r="K26" s="5">
        <f t="shared" si="1"/>
        <v>3.2438025808665411E-3</v>
      </c>
      <c r="L26" s="3"/>
      <c r="M26" s="3"/>
      <c r="N26" s="3"/>
      <c r="O26" s="3"/>
      <c r="P26" s="3"/>
      <c r="Q26" s="3"/>
      <c r="R26" s="3"/>
      <c r="S26" s="3"/>
      <c r="T26" s="3"/>
      <c r="U26" s="5">
        <v>25</v>
      </c>
      <c r="V26" s="5">
        <f t="shared" si="2"/>
        <v>0.68484686290400387</v>
      </c>
      <c r="W26" s="5">
        <f t="shared" si="3"/>
        <v>0.89121044589552556</v>
      </c>
    </row>
    <row r="27" spans="1:23" x14ac:dyDescent="0.25">
      <c r="A27" s="3">
        <v>6</v>
      </c>
      <c r="B27" s="3">
        <f t="shared" si="0"/>
        <v>4.3669904115114093</v>
      </c>
      <c r="C27" s="3"/>
      <c r="D27" s="3"/>
      <c r="E27" s="3"/>
      <c r="F27" s="3"/>
      <c r="G27" s="3"/>
      <c r="H27" s="3"/>
      <c r="I27" s="4">
        <v>23.497820544452669</v>
      </c>
      <c r="J27" s="4">
        <v>3.5006195786864928E-3</v>
      </c>
      <c r="K27" s="5">
        <f t="shared" si="1"/>
        <v>3.4563480738936075E-3</v>
      </c>
      <c r="L27" s="3"/>
      <c r="M27" s="3"/>
      <c r="N27" s="3"/>
      <c r="O27" s="3"/>
      <c r="P27" s="3"/>
      <c r="Q27" s="3"/>
      <c r="R27" s="3"/>
      <c r="S27" s="3"/>
      <c r="T27" s="3"/>
      <c r="U27" s="5">
        <v>26</v>
      </c>
      <c r="V27" s="5">
        <f t="shared" si="2"/>
        <v>0.65197958490208996</v>
      </c>
      <c r="W27" s="5">
        <f t="shared" si="3"/>
        <v>0.8787224051385073</v>
      </c>
    </row>
    <row r="28" spans="1:23" x14ac:dyDescent="0.25">
      <c r="A28" s="3">
        <v>7</v>
      </c>
      <c r="B28" s="3">
        <f t="shared" si="0"/>
        <v>5.1681676700907122</v>
      </c>
      <c r="C28" s="3"/>
      <c r="D28" s="3"/>
      <c r="E28" s="3"/>
      <c r="F28" s="3"/>
      <c r="G28" s="3"/>
      <c r="H28" s="3"/>
      <c r="I28" s="4">
        <v>24.004441154700221</v>
      </c>
      <c r="J28" s="4">
        <v>3.7174721189591081E-3</v>
      </c>
      <c r="K28" s="5">
        <f t="shared" si="1"/>
        <v>3.6833150619575089E-3</v>
      </c>
      <c r="L28" s="3"/>
      <c r="M28" s="3"/>
      <c r="N28" s="3"/>
      <c r="O28" s="3"/>
      <c r="P28" s="3"/>
      <c r="Q28" s="3"/>
      <c r="R28" s="3"/>
      <c r="S28" s="3"/>
      <c r="T28" s="3"/>
      <c r="U28" s="5">
        <v>27</v>
      </c>
      <c r="V28" s="5">
        <f t="shared" si="2"/>
        <v>0.61652504498063632</v>
      </c>
      <c r="W28" s="5">
        <f t="shared" si="3"/>
        <v>0.84962131515440287</v>
      </c>
    </row>
    <row r="29" spans="1:23" x14ac:dyDescent="0.25">
      <c r="A29" s="3">
        <v>8</v>
      </c>
      <c r="B29" s="3">
        <f t="shared" si="0"/>
        <v>5.9152921424606406</v>
      </c>
      <c r="C29" s="3"/>
      <c r="D29" s="3"/>
      <c r="E29" s="3"/>
      <c r="F29" s="3"/>
      <c r="G29" s="3"/>
      <c r="H29" s="3"/>
      <c r="I29" s="4">
        <v>24.496586890369272</v>
      </c>
      <c r="J29" s="4">
        <v>3.954977282114829E-3</v>
      </c>
      <c r="K29" s="5">
        <f t="shared" si="1"/>
        <v>3.9150930567361276E-3</v>
      </c>
      <c r="L29" s="3"/>
      <c r="M29" s="3"/>
      <c r="N29" s="3"/>
      <c r="O29" s="3"/>
      <c r="P29" s="3"/>
      <c r="Q29" s="3"/>
      <c r="R29" s="3"/>
      <c r="S29" s="3"/>
      <c r="T29" s="3"/>
      <c r="U29" s="5">
        <v>28</v>
      </c>
      <c r="V29" s="5">
        <f t="shared" si="2"/>
        <v>0.5789501280899616</v>
      </c>
      <c r="W29" s="5">
        <f t="shared" si="3"/>
        <v>0.78651914807960988</v>
      </c>
    </row>
    <row r="30" spans="1:23" x14ac:dyDescent="0.25">
      <c r="A30" s="3">
        <v>9</v>
      </c>
      <c r="B30" s="3">
        <f t="shared" si="0"/>
        <v>6.5478850750530952</v>
      </c>
      <c r="C30" s="3"/>
      <c r="D30" s="3"/>
      <c r="E30" s="3"/>
      <c r="F30" s="3"/>
      <c r="G30" s="3"/>
      <c r="H30" s="3"/>
      <c r="I30" s="4">
        <v>24.988732626038328</v>
      </c>
      <c r="J30" s="4">
        <v>4.2028087567121016E-3</v>
      </c>
      <c r="K30" s="5">
        <f t="shared" si="1"/>
        <v>4.1583504122505851E-3</v>
      </c>
      <c r="L30" s="3"/>
      <c r="M30" s="3"/>
      <c r="N30" s="3"/>
      <c r="O30" s="3"/>
      <c r="P30" s="3"/>
      <c r="Q30" s="3"/>
      <c r="R30" s="3"/>
      <c r="S30" s="3"/>
      <c r="T30" s="3"/>
      <c r="U30" s="5">
        <v>29</v>
      </c>
      <c r="V30" s="5">
        <f t="shared" si="2"/>
        <v>0.53986719784998238</v>
      </c>
      <c r="W30" s="5">
        <f t="shared" si="3"/>
        <v>0.66875960210000318</v>
      </c>
    </row>
    <row r="31" spans="1:23" x14ac:dyDescent="0.25">
      <c r="A31" s="3">
        <v>10</v>
      </c>
      <c r="B31" s="3">
        <f t="shared" si="0"/>
        <v>7.0098890639521096</v>
      </c>
      <c r="C31" s="3"/>
      <c r="D31" s="3"/>
      <c r="E31" s="3"/>
      <c r="F31" s="3"/>
      <c r="G31" s="3"/>
      <c r="H31" s="3"/>
      <c r="I31" s="4">
        <v>25.473640924418127</v>
      </c>
      <c r="J31" s="4">
        <v>4.440313919867823E-3</v>
      </c>
      <c r="K31" s="5">
        <f t="shared" si="1"/>
        <v>4.4095876867296744E-3</v>
      </c>
      <c r="L31" s="3"/>
      <c r="M31" s="3"/>
      <c r="N31" s="3"/>
      <c r="O31" s="3"/>
      <c r="P31" s="3"/>
      <c r="Q31" s="3"/>
      <c r="R31" s="3"/>
      <c r="S31" s="3"/>
      <c r="T31" s="3"/>
      <c r="U31" s="5">
        <v>30</v>
      </c>
      <c r="V31" s="5">
        <f t="shared" si="2"/>
        <v>0.5</v>
      </c>
      <c r="W31" s="5">
        <f t="shared" si="3"/>
        <v>0.5</v>
      </c>
    </row>
    <row r="32" spans="1:23" x14ac:dyDescent="0.25">
      <c r="A32" s="3">
        <v>11</v>
      </c>
      <c r="B32" s="3">
        <f t="shared" si="0"/>
        <v>7.2578249353957265</v>
      </c>
      <c r="C32" s="3"/>
      <c r="D32" s="3"/>
      <c r="E32" s="3"/>
      <c r="F32" s="3"/>
      <c r="G32" s="3"/>
      <c r="H32" s="3"/>
      <c r="I32" s="4">
        <v>25.965786660087179</v>
      </c>
      <c r="J32" s="4">
        <v>4.6881453944650972E-3</v>
      </c>
      <c r="K32" s="5">
        <f t="shared" si="1"/>
        <v>4.6766330366906353E-3</v>
      </c>
      <c r="L32" s="3"/>
      <c r="M32" s="3"/>
      <c r="N32" s="3"/>
      <c r="O32" s="3"/>
      <c r="P32" s="3"/>
      <c r="Q32" s="3"/>
      <c r="R32" s="3"/>
      <c r="S32" s="3"/>
      <c r="T32" s="3"/>
      <c r="U32" s="5">
        <v>31</v>
      </c>
      <c r="V32" s="5">
        <f t="shared" si="2"/>
        <v>0.46013280215001773</v>
      </c>
      <c r="W32" s="5">
        <f t="shared" si="3"/>
        <v>0.33124039789999682</v>
      </c>
    </row>
    <row r="33" spans="1:23" x14ac:dyDescent="0.25">
      <c r="A33" s="3">
        <v>12</v>
      </c>
      <c r="B33" s="3">
        <f t="shared" si="0"/>
        <v>7.2675341064959254</v>
      </c>
      <c r="C33" s="3"/>
      <c r="D33" s="3"/>
      <c r="E33" s="3"/>
      <c r="F33" s="3"/>
      <c r="G33" s="3"/>
      <c r="H33" s="3"/>
      <c r="I33" s="4">
        <v>26.450694958466979</v>
      </c>
      <c r="J33" s="4">
        <v>4.96695580338703E-3</v>
      </c>
      <c r="K33" s="5">
        <f t="shared" si="1"/>
        <v>4.9519468543186406E-3</v>
      </c>
      <c r="L33" s="3"/>
      <c r="M33" s="3"/>
      <c r="N33" s="3"/>
      <c r="O33" s="3"/>
      <c r="P33" s="3"/>
      <c r="Q33" s="3"/>
      <c r="R33" s="3"/>
      <c r="S33" s="3"/>
      <c r="T33" s="3"/>
      <c r="U33" s="5">
        <v>32</v>
      </c>
      <c r="V33" s="5">
        <f t="shared" si="2"/>
        <v>0.4210498719100384</v>
      </c>
      <c r="W33" s="5">
        <f t="shared" si="3"/>
        <v>0.21348085192039024</v>
      </c>
    </row>
    <row r="34" spans="1:23" x14ac:dyDescent="0.25">
      <c r="A34" s="3">
        <v>13</v>
      </c>
      <c r="B34" s="3">
        <f t="shared" si="0"/>
        <v>7.0380591980703162</v>
      </c>
      <c r="C34" s="3"/>
      <c r="D34" s="3"/>
      <c r="E34" s="3"/>
      <c r="F34" s="3"/>
      <c r="G34" s="3"/>
      <c r="H34" s="3"/>
      <c r="I34" s="4">
        <v>26.921128382268279</v>
      </c>
      <c r="J34" s="4">
        <v>5.2560925237505165E-3</v>
      </c>
      <c r="K34" s="5">
        <f t="shared" si="1"/>
        <v>5.2308983142684319E-3</v>
      </c>
      <c r="L34" s="3"/>
      <c r="M34" s="3"/>
      <c r="N34" s="3"/>
      <c r="O34" s="3"/>
      <c r="P34" s="3"/>
      <c r="Q34" s="3"/>
      <c r="R34" s="3"/>
      <c r="S34" s="3"/>
      <c r="T34" s="3"/>
      <c r="U34" s="5">
        <v>33</v>
      </c>
      <c r="V34" s="5">
        <f t="shared" si="2"/>
        <v>0.38347495501936368</v>
      </c>
      <c r="W34" s="5">
        <f t="shared" si="3"/>
        <v>0.15037868484559719</v>
      </c>
    </row>
    <row r="35" spans="1:23" x14ac:dyDescent="0.25">
      <c r="A35" s="3">
        <v>14</v>
      </c>
      <c r="B35" s="3">
        <f t="shared" si="0"/>
        <v>6.5917996491510529</v>
      </c>
      <c r="C35" s="3"/>
      <c r="D35" s="3"/>
      <c r="E35" s="3"/>
      <c r="F35" s="3"/>
      <c r="G35" s="3"/>
      <c r="H35" s="3"/>
      <c r="I35" s="4">
        <v>27.39879924335883</v>
      </c>
      <c r="J35" s="4">
        <v>5.5555555555555558E-3</v>
      </c>
      <c r="K35" s="5">
        <f t="shared" si="1"/>
        <v>5.5263656730180034E-3</v>
      </c>
      <c r="L35" s="3"/>
      <c r="M35" s="3"/>
      <c r="N35" s="3"/>
      <c r="O35" s="3"/>
      <c r="P35" s="3"/>
      <c r="Q35" s="3"/>
      <c r="R35" s="3"/>
      <c r="S35" s="3"/>
      <c r="T35" s="3"/>
      <c r="U35" s="5">
        <v>34</v>
      </c>
      <c r="V35" s="5">
        <f t="shared" si="2"/>
        <v>0.34802041509791004</v>
      </c>
      <c r="W35" s="5">
        <f t="shared" si="3"/>
        <v>0.1212775948614927</v>
      </c>
    </row>
    <row r="36" spans="1:23" x14ac:dyDescent="0.25">
      <c r="A36" s="3">
        <v>15</v>
      </c>
      <c r="B36" s="3">
        <f t="shared" si="0"/>
        <v>5.9709073070842971</v>
      </c>
      <c r="C36" s="3"/>
      <c r="D36" s="3"/>
      <c r="E36" s="3"/>
      <c r="F36" s="3"/>
      <c r="G36" s="3"/>
      <c r="H36" s="3"/>
      <c r="I36" s="4">
        <v>27.869232667160126</v>
      </c>
      <c r="J36" s="4">
        <v>5.8653448988021488E-3</v>
      </c>
      <c r="K36" s="5">
        <f t="shared" si="1"/>
        <v>5.8296551539422838E-3</v>
      </c>
      <c r="L36" s="3"/>
      <c r="M36" s="3"/>
      <c r="N36" s="3"/>
      <c r="O36" s="3"/>
      <c r="P36" s="3"/>
      <c r="Q36" s="3"/>
      <c r="R36" s="3"/>
      <c r="S36" s="3"/>
      <c r="T36" s="3"/>
      <c r="U36" s="5">
        <v>35</v>
      </c>
      <c r="V36" s="5">
        <f t="shared" si="2"/>
        <v>0.31515313709599613</v>
      </c>
      <c r="W36" s="5">
        <f t="shared" si="3"/>
        <v>0.10878955410447455</v>
      </c>
    </row>
    <row r="37" spans="1:23" x14ac:dyDescent="0.25">
      <c r="A37" s="3">
        <v>16</v>
      </c>
      <c r="B37" s="3">
        <f t="shared" si="0"/>
        <v>5.2307252181485451</v>
      </c>
      <c r="C37" s="3"/>
      <c r="D37" s="3"/>
      <c r="E37" s="3"/>
      <c r="F37" s="3"/>
      <c r="G37" s="3"/>
      <c r="H37" s="3"/>
      <c r="I37" s="4">
        <v>28.346903528250678</v>
      </c>
      <c r="J37" s="4">
        <v>6.1854605534902938E-3</v>
      </c>
      <c r="K37" s="5">
        <f t="shared" si="1"/>
        <v>6.1503518972737649E-3</v>
      </c>
      <c r="L37" s="3"/>
      <c r="M37" s="3"/>
      <c r="N37" s="3"/>
      <c r="O37" s="3"/>
      <c r="P37" s="3"/>
      <c r="Q37" s="3"/>
      <c r="R37" s="3"/>
      <c r="S37" s="3"/>
      <c r="T37" s="3"/>
      <c r="U37" s="5">
        <v>36</v>
      </c>
      <c r="V37" s="5">
        <f t="shared" si="2"/>
        <v>0.28518017320078587</v>
      </c>
      <c r="W37" s="5">
        <f t="shared" si="3"/>
        <v>0.10359701852875294</v>
      </c>
    </row>
    <row r="38" spans="1:23" x14ac:dyDescent="0.25">
      <c r="A38" s="3">
        <v>17</v>
      </c>
      <c r="B38" s="3">
        <f t="shared" si="0"/>
        <v>4.4316834308727469</v>
      </c>
      <c r="C38" s="3"/>
      <c r="D38" s="3"/>
      <c r="E38" s="3"/>
      <c r="F38" s="3"/>
      <c r="G38" s="3"/>
      <c r="H38" s="3"/>
      <c r="I38" s="4">
        <v>28.810099514762726</v>
      </c>
      <c r="J38" s="4">
        <v>6.5159025196199916E-3</v>
      </c>
      <c r="K38" s="5">
        <f t="shared" si="1"/>
        <v>6.4738198925955118E-3</v>
      </c>
      <c r="L38" s="3"/>
      <c r="M38" s="3"/>
      <c r="N38" s="3"/>
      <c r="O38" s="3"/>
      <c r="P38" s="3"/>
      <c r="Q38" s="3"/>
      <c r="R38" s="3"/>
      <c r="S38" s="3"/>
      <c r="T38" s="3"/>
      <c r="U38" s="5">
        <v>37</v>
      </c>
      <c r="V38" s="5">
        <f t="shared" si="2"/>
        <v>0.2582528891531346</v>
      </c>
      <c r="W38" s="5">
        <f t="shared" si="3"/>
        <v>0.10146635115399424</v>
      </c>
    </row>
    <row r="39" spans="1:23" x14ac:dyDescent="0.25">
      <c r="A39" s="3">
        <v>18</v>
      </c>
      <c r="B39" s="3">
        <f t="shared" si="0"/>
        <v>3.6312888836153272</v>
      </c>
      <c r="C39" s="3"/>
      <c r="D39" s="3"/>
      <c r="E39" s="3"/>
      <c r="F39" s="3"/>
      <c r="G39" s="3"/>
      <c r="H39" s="3"/>
      <c r="I39" s="4">
        <v>29.273295501274774</v>
      </c>
      <c r="J39" s="4">
        <v>6.8566707971912432E-3</v>
      </c>
      <c r="K39" s="5">
        <f t="shared" si="1"/>
        <v>6.8097952922393174E-3</v>
      </c>
      <c r="L39" s="3"/>
      <c r="M39" s="3"/>
      <c r="N39" s="3"/>
      <c r="O39" s="3"/>
      <c r="P39" s="3"/>
      <c r="Q39" s="3"/>
      <c r="R39" s="3"/>
      <c r="S39" s="3"/>
      <c r="T39" s="3"/>
      <c r="U39" s="5">
        <v>38</v>
      </c>
      <c r="V39" s="5">
        <f t="shared" si="2"/>
        <v>0.23438529189286042</v>
      </c>
      <c r="W39" s="5">
        <f t="shared" si="3"/>
        <v>0.10059682306706937</v>
      </c>
    </row>
    <row r="40" spans="1:23" x14ac:dyDescent="0.25">
      <c r="A40" s="3">
        <v>19</v>
      </c>
      <c r="B40" s="3">
        <f t="shared" si="0"/>
        <v>2.8776509697020138</v>
      </c>
      <c r="C40" s="3"/>
      <c r="D40" s="3"/>
      <c r="E40" s="3"/>
      <c r="F40" s="3"/>
      <c r="G40" s="3"/>
      <c r="H40" s="3"/>
      <c r="I40" s="4">
        <v>29.722016613208325</v>
      </c>
      <c r="J40" s="4">
        <v>7.2180916976456013E-3</v>
      </c>
      <c r="K40" s="5">
        <f t="shared" si="1"/>
        <v>7.1473812678760559E-3</v>
      </c>
      <c r="L40" s="3"/>
      <c r="M40" s="3"/>
      <c r="N40" s="3"/>
      <c r="O40" s="3"/>
      <c r="P40" s="3"/>
      <c r="Q40" s="3"/>
      <c r="R40" s="3"/>
      <c r="S40" s="3"/>
      <c r="T40" s="3"/>
      <c r="U40" s="5">
        <v>39</v>
      </c>
      <c r="V40" s="5">
        <f t="shared" si="2"/>
        <v>0.21348085192039024</v>
      </c>
      <c r="W40" s="5">
        <f t="shared" si="3"/>
        <v>0.10024275762402314</v>
      </c>
    </row>
    <row r="41" spans="1:23" x14ac:dyDescent="0.25">
      <c r="A41" s="3">
        <v>20</v>
      </c>
      <c r="B41" s="3">
        <f t="shared" si="0"/>
        <v>2.2054675945786872</v>
      </c>
      <c r="C41" s="3"/>
      <c r="D41" s="3"/>
      <c r="E41" s="3"/>
      <c r="F41" s="3"/>
      <c r="G41" s="3"/>
      <c r="H41" s="3"/>
      <c r="I41" s="4">
        <v>30.177975162431121</v>
      </c>
      <c r="J41" s="4">
        <v>7.5691862866584048E-3</v>
      </c>
      <c r="K41" s="5">
        <f t="shared" si="1"/>
        <v>7.5027879110338347E-3</v>
      </c>
      <c r="L41" s="3"/>
      <c r="M41" s="3"/>
      <c r="N41" s="3"/>
      <c r="O41" s="3"/>
      <c r="P41" s="3"/>
      <c r="Q41" s="3"/>
      <c r="R41" s="3"/>
      <c r="S41" s="3"/>
      <c r="T41" s="3"/>
      <c r="U41" s="5">
        <v>40</v>
      </c>
      <c r="V41" s="5">
        <f t="shared" si="2"/>
        <v>0.19536233761769406</v>
      </c>
      <c r="W41" s="5">
        <f t="shared" si="3"/>
        <v>0.100098715660789</v>
      </c>
    </row>
    <row r="42" spans="1:23" x14ac:dyDescent="0.25">
      <c r="A42" s="3">
        <v>21</v>
      </c>
      <c r="B42" s="3">
        <f t="shared" si="0"/>
        <v>1.6347392549168207</v>
      </c>
      <c r="C42" s="3"/>
      <c r="D42" s="3"/>
      <c r="E42" s="3"/>
      <c r="F42" s="3"/>
      <c r="G42" s="3"/>
      <c r="H42" s="3"/>
      <c r="I42" s="4">
        <v>30.633933711653917</v>
      </c>
      <c r="J42" s="4">
        <v>7.9202808756712109E-3</v>
      </c>
      <c r="K42" s="5">
        <f t="shared" si="1"/>
        <v>7.8708220145689827E-3</v>
      </c>
      <c r="L42" s="3"/>
      <c r="M42" s="3"/>
      <c r="N42" s="3"/>
      <c r="O42" s="3"/>
      <c r="P42" s="3"/>
      <c r="Q42" s="3"/>
      <c r="R42" s="3"/>
      <c r="S42" s="3"/>
      <c r="T42" s="3"/>
      <c r="U42" s="5">
        <v>41</v>
      </c>
      <c r="V42" s="5">
        <f t="shared" si="2"/>
        <v>0.17980039129574812</v>
      </c>
      <c r="W42" s="5">
        <f t="shared" si="3"/>
        <v>0.10004013773174701</v>
      </c>
    </row>
    <row r="43" spans="1:23" x14ac:dyDescent="0.25">
      <c r="A43" s="3">
        <v>22</v>
      </c>
      <c r="B43" s="3">
        <f t="shared" si="0"/>
        <v>1.1718756994184985</v>
      </c>
      <c r="C43" s="3"/>
      <c r="D43" s="3"/>
      <c r="E43" s="3"/>
      <c r="F43" s="3"/>
      <c r="G43" s="3"/>
      <c r="H43" s="3"/>
      <c r="I43" s="4">
        <v>31.082654823587468</v>
      </c>
      <c r="J43" s="4">
        <v>8.302354399008673E-3</v>
      </c>
      <c r="K43" s="5">
        <f t="shared" si="1"/>
        <v>8.2454751652467802E-3</v>
      </c>
      <c r="L43" s="3"/>
      <c r="M43" s="3"/>
      <c r="N43" s="3"/>
      <c r="O43" s="3"/>
      <c r="P43" s="3"/>
      <c r="Q43" s="3"/>
      <c r="R43" s="3"/>
      <c r="S43" s="3"/>
      <c r="T43" s="3"/>
      <c r="U43" s="5">
        <v>42</v>
      </c>
      <c r="V43" s="5">
        <f t="shared" si="2"/>
        <v>0.16653815719513787</v>
      </c>
      <c r="W43" s="5">
        <f t="shared" si="3"/>
        <v>0.10001631926982395</v>
      </c>
    </row>
    <row r="44" spans="1:23" x14ac:dyDescent="0.25">
      <c r="A44" s="3">
        <v>23</v>
      </c>
      <c r="B44" s="3">
        <f t="shared" si="0"/>
        <v>0.8124560040891633</v>
      </c>
      <c r="C44" s="3"/>
      <c r="D44" s="3"/>
      <c r="E44" s="3"/>
      <c r="F44" s="3"/>
      <c r="G44" s="3"/>
      <c r="H44" s="3"/>
      <c r="I44" s="4">
        <v>31.524138498231764</v>
      </c>
      <c r="J44" s="4">
        <v>8.6947542337876913E-3</v>
      </c>
      <c r="K44" s="5">
        <f t="shared" si="1"/>
        <v>8.6262591450195544E-3</v>
      </c>
      <c r="L44" s="3"/>
      <c r="M44" s="3"/>
      <c r="N44" s="3"/>
      <c r="O44" s="3"/>
      <c r="P44" s="3"/>
      <c r="Q44" s="3"/>
      <c r="R44" s="3"/>
      <c r="S44" s="3"/>
      <c r="T44" s="3"/>
      <c r="U44" s="5">
        <v>43</v>
      </c>
      <c r="V44" s="5">
        <f t="shared" si="2"/>
        <v>0.15531073627467745</v>
      </c>
      <c r="W44" s="5">
        <f t="shared" si="3"/>
        <v>0.10000663500029912</v>
      </c>
    </row>
    <row r="45" spans="1:23" x14ac:dyDescent="0.25">
      <c r="A45" s="3">
        <v>24</v>
      </c>
      <c r="B45" s="3">
        <f t="shared" si="0"/>
        <v>0.54475773194216215</v>
      </c>
      <c r="C45" s="3"/>
      <c r="D45" s="3"/>
      <c r="E45" s="3"/>
      <c r="F45" s="3"/>
      <c r="G45" s="3"/>
      <c r="H45" s="3"/>
      <c r="I45" s="4">
        <v>31.972859610165308</v>
      </c>
      <c r="J45" s="4">
        <v>9.0871540685667079E-3</v>
      </c>
      <c r="K45" s="5">
        <f t="shared" si="1"/>
        <v>9.0257515909665017E-3</v>
      </c>
      <c r="L45" s="3"/>
      <c r="M45" s="3"/>
      <c r="N45" s="3"/>
      <c r="O45" s="3"/>
      <c r="P45" s="3"/>
      <c r="Q45" s="3"/>
      <c r="R45" s="3"/>
      <c r="S45" s="3"/>
      <c r="T45" s="3"/>
      <c r="U45" s="5">
        <v>44</v>
      </c>
      <c r="V45" s="5">
        <f t="shared" si="2"/>
        <v>0.14585934071909498</v>
      </c>
      <c r="W45" s="5">
        <f t="shared" si="3"/>
        <v>0.10000269760309095</v>
      </c>
    </row>
    <row r="46" spans="1:23" x14ac:dyDescent="0.25">
      <c r="A46" s="3">
        <v>25</v>
      </c>
      <c r="B46" s="3">
        <f t="shared" si="0"/>
        <v>0.35325815823044804</v>
      </c>
      <c r="C46" s="3"/>
      <c r="D46" s="3"/>
      <c r="E46" s="3"/>
      <c r="F46" s="3"/>
      <c r="G46" s="3"/>
      <c r="H46" s="3"/>
      <c r="I46" s="4">
        <v>32.414343284809604</v>
      </c>
      <c r="J46" s="4">
        <v>9.4898802147872774E-3</v>
      </c>
      <c r="K46" s="5">
        <f t="shared" si="1"/>
        <v>9.4311378648754066E-3</v>
      </c>
      <c r="L46" s="3"/>
      <c r="M46" s="3"/>
      <c r="N46" s="3"/>
      <c r="O46" s="3"/>
      <c r="P46" s="3"/>
      <c r="Q46" s="3"/>
      <c r="R46" s="3"/>
      <c r="S46" s="3"/>
      <c r="T46" s="3"/>
      <c r="U46" s="5">
        <v>45</v>
      </c>
      <c r="V46" s="5">
        <f t="shared" si="2"/>
        <v>0.13794069854205343</v>
      </c>
      <c r="W46" s="5">
        <f t="shared" si="3"/>
        <v>0.10000109676576549</v>
      </c>
    </row>
    <row r="47" spans="1:23" x14ac:dyDescent="0.25">
      <c r="A47" s="3">
        <v>26</v>
      </c>
      <c r="B47" s="3">
        <f t="shared" si="0"/>
        <v>0.2215471891363025</v>
      </c>
      <c r="C47" s="3"/>
      <c r="D47" s="3"/>
      <c r="E47" s="3"/>
      <c r="F47" s="3"/>
      <c r="G47" s="3"/>
      <c r="H47" s="3"/>
      <c r="I47" s="4">
        <v>32.841352084875396</v>
      </c>
      <c r="J47" s="4">
        <v>9.9235852953325071E-3</v>
      </c>
      <c r="K47" s="5">
        <f t="shared" si="1"/>
        <v>9.8349237001827284E-3</v>
      </c>
      <c r="L47" s="3"/>
      <c r="M47" s="3"/>
      <c r="N47" s="3"/>
      <c r="O47" s="3"/>
      <c r="P47" s="3"/>
      <c r="Q47" s="3"/>
      <c r="R47" s="3"/>
      <c r="S47" s="3"/>
      <c r="T47" s="3"/>
      <c r="U47" s="5">
        <v>46</v>
      </c>
      <c r="V47" s="5">
        <f t="shared" si="2"/>
        <v>0.13133257823741148</v>
      </c>
      <c r="W47" s="5">
        <f t="shared" si="3"/>
        <v>0.10000044591204688</v>
      </c>
    </row>
    <row r="48" spans="1:23" x14ac:dyDescent="0.25">
      <c r="A48" s="3">
        <v>27</v>
      </c>
      <c r="B48" s="3">
        <f t="shared" si="0"/>
        <v>0.1343771837555475</v>
      </c>
      <c r="C48" s="3"/>
      <c r="D48" s="3"/>
      <c r="E48" s="3"/>
      <c r="F48" s="3"/>
      <c r="G48" s="3"/>
      <c r="H48" s="3"/>
      <c r="I48" s="4">
        <v>33.261123447651947</v>
      </c>
      <c r="J48" s="4">
        <v>1.0357290375877737E-2</v>
      </c>
      <c r="K48" s="5">
        <f t="shared" si="1"/>
        <v>1.0243099568563303E-2</v>
      </c>
      <c r="L48" s="3"/>
      <c r="M48" s="3"/>
      <c r="N48" s="3"/>
      <c r="O48" s="3"/>
      <c r="P48" s="3"/>
      <c r="Q48" s="3"/>
      <c r="R48" s="3"/>
      <c r="S48" s="3"/>
      <c r="T48" s="3"/>
      <c r="U48" s="5">
        <v>47</v>
      </c>
      <c r="V48" s="5">
        <f t="shared" si="2"/>
        <v>0.12583637175876039</v>
      </c>
      <c r="W48" s="5">
        <f t="shared" si="3"/>
        <v>0.10000018129436915</v>
      </c>
    </row>
    <row r="49" spans="1:24" x14ac:dyDescent="0.25">
      <c r="A49" s="3">
        <v>28</v>
      </c>
      <c r="B49" s="3">
        <f t="shared" si="0"/>
        <v>7.88261058916742E-2</v>
      </c>
      <c r="C49" s="3"/>
      <c r="D49" s="3"/>
      <c r="E49" s="3"/>
      <c r="F49" s="3"/>
      <c r="G49" s="3"/>
      <c r="H49" s="3"/>
      <c r="I49" s="4">
        <v>33.688132247717739</v>
      </c>
      <c r="J49" s="4">
        <v>1.0780669144981412E-2</v>
      </c>
      <c r="K49" s="5">
        <f t="shared" si="1"/>
        <v>1.0669750663419552E-2</v>
      </c>
      <c r="L49" s="3"/>
      <c r="M49" s="3"/>
      <c r="N49" s="3"/>
      <c r="O49" s="3"/>
      <c r="P49" s="3"/>
      <c r="Q49" s="3"/>
      <c r="R49" s="3"/>
      <c r="S49" s="3"/>
      <c r="T49" s="3"/>
      <c r="U49" s="5">
        <v>48</v>
      </c>
      <c r="V49" s="5">
        <f t="shared" si="2"/>
        <v>0.1212775948614927</v>
      </c>
      <c r="W49" s="5">
        <f t="shared" si="3"/>
        <v>0.10000007370879989</v>
      </c>
    </row>
    <row r="50" spans="1:24" x14ac:dyDescent="0.25">
      <c r="A50" s="3">
        <v>29</v>
      </c>
      <c r="B50" s="3">
        <f t="shared" si="0"/>
        <v>4.4719800402142761E-2</v>
      </c>
      <c r="C50" s="3"/>
      <c r="D50" s="3"/>
      <c r="E50" s="3"/>
      <c r="F50" s="3"/>
      <c r="G50" s="3"/>
      <c r="H50" s="3"/>
      <c r="I50" s="4">
        <v>34.122378485072787</v>
      </c>
      <c r="J50" s="4">
        <v>1.1204047914085089E-2</v>
      </c>
      <c r="K50" s="5">
        <f t="shared" si="1"/>
        <v>1.1115454192745389E-2</v>
      </c>
      <c r="L50" s="3"/>
      <c r="M50" s="3"/>
      <c r="N50" s="3"/>
      <c r="O50" s="3"/>
      <c r="P50" s="3"/>
      <c r="Q50" s="3"/>
      <c r="R50" s="3"/>
      <c r="S50" s="3"/>
      <c r="T50" s="3"/>
      <c r="U50" s="5">
        <v>49</v>
      </c>
      <c r="V50" s="5">
        <f t="shared" si="2"/>
        <v>0.11750501674890437</v>
      </c>
      <c r="W50" s="5">
        <f t="shared" si="3"/>
        <v>0.10000002996776333</v>
      </c>
    </row>
    <row r="51" spans="1:24" x14ac:dyDescent="0.25">
      <c r="A51" s="3">
        <v>30</v>
      </c>
      <c r="B51" s="3">
        <f t="shared" si="0"/>
        <v>2.4536628490190927E-2</v>
      </c>
      <c r="C51" s="3"/>
      <c r="D51" s="3"/>
      <c r="E51" s="3"/>
      <c r="F51" s="3"/>
      <c r="G51" s="3"/>
      <c r="H51" s="3"/>
      <c r="I51" s="4">
        <v>34.542149847849331</v>
      </c>
      <c r="J51" s="4">
        <v>1.1637752994630319E-2</v>
      </c>
      <c r="K51" s="5">
        <f t="shared" si="1"/>
        <v>1.1557603207587848E-2</v>
      </c>
      <c r="L51" s="3"/>
      <c r="M51" s="3"/>
      <c r="N51" s="3"/>
      <c r="O51" s="3"/>
      <c r="P51" s="3"/>
      <c r="Q51" s="3"/>
      <c r="R51" s="3"/>
      <c r="S51" s="3"/>
      <c r="T51" s="3"/>
      <c r="U51" s="5">
        <v>50</v>
      </c>
      <c r="V51" s="5">
        <f t="shared" si="2"/>
        <v>0.11438896796967325</v>
      </c>
      <c r="W51" s="5">
        <f t="shared" si="3"/>
        <v>0.10000001218398362</v>
      </c>
    </row>
    <row r="52" spans="1:24" x14ac:dyDescent="0.25">
      <c r="I52" s="4">
        <v>34.954683773336626</v>
      </c>
      <c r="J52" s="4">
        <v>1.2081784386617101E-2</v>
      </c>
      <c r="K52" s="5">
        <f t="shared" si="1"/>
        <v>1.2002907426517394E-2</v>
      </c>
      <c r="L52" s="3"/>
      <c r="M52" s="3"/>
      <c r="N52" s="3"/>
      <c r="O52" s="3"/>
      <c r="P52" s="3"/>
      <c r="Q52" s="3"/>
      <c r="R52" s="3"/>
      <c r="S52" s="3"/>
      <c r="T52" s="3"/>
      <c r="U52" s="5">
        <v>51</v>
      </c>
      <c r="V52" s="5">
        <f t="shared" si="2"/>
        <v>0.11181922535461845</v>
      </c>
      <c r="W52" s="5">
        <f t="shared" si="3"/>
        <v>0.10000000495363812</v>
      </c>
    </row>
    <row r="53" spans="1:24" x14ac:dyDescent="0.25">
      <c r="I53" s="4">
        <v>35.359980261534659</v>
      </c>
      <c r="J53" s="4">
        <v>1.2536142090045435E-2</v>
      </c>
      <c r="K53" s="5">
        <f t="shared" si="1"/>
        <v>1.2450741952697374E-2</v>
      </c>
      <c r="L53" s="3"/>
      <c r="M53" s="3"/>
      <c r="N53" s="3"/>
      <c r="O53" s="3"/>
      <c r="P53" s="3"/>
      <c r="Q53" s="3"/>
      <c r="R53" s="3"/>
      <c r="S53" s="3"/>
      <c r="T53" s="3"/>
      <c r="U53" s="5">
        <v>52</v>
      </c>
      <c r="V53" s="5">
        <f t="shared" si="2"/>
        <v>0.1097027479874194</v>
      </c>
      <c r="W53" s="5">
        <f t="shared" si="3"/>
        <v>0.10000000201399897</v>
      </c>
    </row>
    <row r="54" spans="1:24" x14ac:dyDescent="0.25">
      <c r="I54" s="4">
        <v>35.765276749732706</v>
      </c>
      <c r="J54" s="4">
        <v>1.3011152416356878E-2</v>
      </c>
      <c r="K54" s="5">
        <f t="shared" si="1"/>
        <v>1.2908747848003919E-2</v>
      </c>
      <c r="L54" s="3"/>
      <c r="M54" s="3"/>
      <c r="N54" s="3"/>
      <c r="O54" s="3"/>
      <c r="P54" s="3"/>
      <c r="Q54" s="3"/>
      <c r="R54" s="3"/>
      <c r="S54" s="3"/>
      <c r="T54" s="3"/>
      <c r="U54" s="5">
        <v>53</v>
      </c>
      <c r="V54" s="5">
        <f t="shared" si="2"/>
        <v>0.10796144149352346</v>
      </c>
      <c r="W54" s="5">
        <f t="shared" si="3"/>
        <v>0.10000000081883088</v>
      </c>
    </row>
    <row r="55" spans="1:24" x14ac:dyDescent="0.25">
      <c r="I55" s="4">
        <v>36.170573237930753</v>
      </c>
      <c r="J55" s="4">
        <v>1.3475836431226764E-2</v>
      </c>
      <c r="K55" s="5">
        <f t="shared" si="1"/>
        <v>1.3376827068199138E-2</v>
      </c>
      <c r="L55" s="3"/>
      <c r="M55" s="3"/>
      <c r="N55" s="3"/>
      <c r="O55" s="3"/>
      <c r="P55" s="3"/>
      <c r="Q55" s="3"/>
      <c r="R55" s="3"/>
      <c r="S55" s="3"/>
      <c r="T55" s="3"/>
      <c r="U55" s="5">
        <v>54</v>
      </c>
      <c r="V55" s="5">
        <f t="shared" si="2"/>
        <v>0.10653005692252791</v>
      </c>
      <c r="W55" s="5">
        <f t="shared" si="3"/>
        <v>0.1000000003329118</v>
      </c>
    </row>
    <row r="56" spans="1:24" x14ac:dyDescent="0.25">
      <c r="I56" s="4">
        <v>36.575869726128794</v>
      </c>
      <c r="J56" s="4">
        <v>1.3940520446096656E-2</v>
      </c>
      <c r="K56" s="5">
        <f t="shared" si="1"/>
        <v>1.3854862414665008E-2</v>
      </c>
      <c r="L56" s="3"/>
      <c r="M56" s="3"/>
      <c r="N56" s="3"/>
      <c r="O56" s="3"/>
      <c r="P56" s="3"/>
      <c r="Q56" s="3"/>
      <c r="R56" s="3"/>
      <c r="S56" s="3"/>
      <c r="T56" s="3"/>
      <c r="U56" s="5">
        <v>55</v>
      </c>
      <c r="V56" s="5">
        <f t="shared" si="2"/>
        <v>0.10535428073942789</v>
      </c>
      <c r="W56" s="5">
        <f t="shared" si="3"/>
        <v>0.10000000013535183</v>
      </c>
    </row>
    <row r="57" spans="1:24" x14ac:dyDescent="0.25">
      <c r="I57" s="4">
        <v>36.981166214326834</v>
      </c>
      <c r="J57" s="4">
        <v>1.4415530772408097E-2</v>
      </c>
      <c r="K57" s="5">
        <f t="shared" si="1"/>
        <v>1.4342717081516533E-2</v>
      </c>
      <c r="L57" s="3"/>
      <c r="M57" s="3"/>
      <c r="N57" s="3"/>
      <c r="O57" s="3"/>
      <c r="P57" s="3"/>
      <c r="Q57" s="3"/>
      <c r="R57" s="3"/>
      <c r="S57" s="3"/>
      <c r="T57" s="3"/>
      <c r="U57" s="5">
        <v>56</v>
      </c>
      <c r="V57" s="5">
        <f t="shared" si="2"/>
        <v>0.10438903911956032</v>
      </c>
      <c r="W57" s="5">
        <f t="shared" si="3"/>
        <v>0.10000000005502996</v>
      </c>
    </row>
    <row r="58" spans="1:24" x14ac:dyDescent="0.25">
      <c r="I58" s="4">
        <v>37.371987827946377</v>
      </c>
      <c r="J58" s="4">
        <v>1.4900867410161089E-2</v>
      </c>
      <c r="K58" s="5">
        <f t="shared" si="1"/>
        <v>1.4822301323057389E-2</v>
      </c>
      <c r="L58" s="3"/>
      <c r="M58" s="3"/>
      <c r="N58" s="3"/>
      <c r="O58" s="3"/>
      <c r="P58" s="3"/>
      <c r="Q58" s="3"/>
      <c r="R58" s="3"/>
      <c r="S58" s="3"/>
      <c r="T58" s="3"/>
      <c r="U58" s="5">
        <v>57</v>
      </c>
      <c r="V58" s="5">
        <f t="shared" si="2"/>
        <v>0.10359701852875294</v>
      </c>
      <c r="W58" s="5">
        <f t="shared" si="3"/>
        <v>0.10000000002237351</v>
      </c>
    </row>
    <row r="59" spans="1:24" x14ac:dyDescent="0.25">
      <c r="I59" s="4">
        <v>37.755572004276672</v>
      </c>
      <c r="J59" s="4">
        <v>1.5396530359355638E-2</v>
      </c>
      <c r="K59" s="5">
        <f t="shared" si="1"/>
        <v>1.5301587907866033E-2</v>
      </c>
      <c r="L59" s="3"/>
      <c r="M59" s="3"/>
      <c r="N59" s="3"/>
      <c r="O59" s="3"/>
      <c r="P59" s="3"/>
      <c r="Q59" s="3"/>
      <c r="R59" s="3"/>
      <c r="S59" s="3"/>
      <c r="T59" s="3"/>
      <c r="U59" s="5">
        <v>58</v>
      </c>
      <c r="V59" s="5">
        <f t="shared" si="2"/>
        <v>0.1029473919195488</v>
      </c>
      <c r="W59" s="5">
        <f t="shared" si="3"/>
        <v>0.1000000000090964</v>
      </c>
    </row>
    <row r="60" spans="1:24" x14ac:dyDescent="0.25">
      <c r="I60" s="4">
        <v>38.13915618060696</v>
      </c>
      <c r="J60" s="4">
        <v>1.5892193308550188E-2</v>
      </c>
      <c r="K60" s="5">
        <f t="shared" si="1"/>
        <v>1.5789210102158877E-2</v>
      </c>
      <c r="L60" s="3"/>
      <c r="M60" s="3"/>
      <c r="N60" s="3"/>
      <c r="O60" s="3"/>
      <c r="P60" s="3"/>
      <c r="Q60" s="3"/>
      <c r="R60" s="3"/>
      <c r="S60" s="3"/>
      <c r="T60" s="3"/>
      <c r="U60" s="5">
        <v>59</v>
      </c>
      <c r="V60" s="5">
        <f t="shared" si="2"/>
        <v>0.10241473305976674</v>
      </c>
      <c r="W60" s="5">
        <f t="shared" si="3"/>
        <v>0.10000000000369832</v>
      </c>
    </row>
    <row r="61" spans="1:24" x14ac:dyDescent="0.25">
      <c r="I61" s="4">
        <v>38.522740356937248</v>
      </c>
      <c r="J61" s="4">
        <v>1.6398182569186286E-2</v>
      </c>
      <c r="K61" s="5">
        <f t="shared" si="1"/>
        <v>1.628498430093353E-2</v>
      </c>
      <c r="L61" s="3"/>
      <c r="M61" s="3"/>
      <c r="N61" s="3"/>
      <c r="O61" s="3"/>
      <c r="P61" s="3"/>
      <c r="Q61" s="3"/>
      <c r="R61" s="3"/>
      <c r="S61" s="3"/>
      <c r="T61" s="3"/>
      <c r="U61" s="5">
        <v>60</v>
      </c>
      <c r="V61" s="5">
        <f t="shared" si="2"/>
        <v>0.10197809852530783</v>
      </c>
      <c r="W61" s="5">
        <f t="shared" si="3"/>
        <v>0.10000000000150362</v>
      </c>
    </row>
    <row r="62" spans="1:24" x14ac:dyDescent="0.25">
      <c r="I62" s="4">
        <v>38.913561970556785</v>
      </c>
      <c r="J62" s="4">
        <v>1.6893845518380836E-2</v>
      </c>
      <c r="K62" s="5">
        <f t="shared" si="1"/>
        <v>1.6798289130013414E-2</v>
      </c>
      <c r="L62" s="3"/>
      <c r="M62" s="3"/>
      <c r="N62" s="3"/>
      <c r="O62" s="3"/>
      <c r="P62" s="3"/>
      <c r="Q62" s="3"/>
      <c r="R62" s="3"/>
      <c r="S62" s="3"/>
      <c r="T62" s="3"/>
      <c r="U62" s="5">
        <v>61</v>
      </c>
      <c r="V62">
        <f>0.1+0.8/(1+EXP(0.2*(90-U62)))</f>
        <v>0.10241473305976674</v>
      </c>
      <c r="W62" s="5">
        <f>0.1+0.8/(1+EXP(0.9*(90-U62)))</f>
        <v>0.10000000000369832</v>
      </c>
      <c r="X62" s="5">
        <f>0.2+0.8/(1+EXP(0.2*(90-U62)))</f>
        <v>0.20241473305976676</v>
      </c>
    </row>
    <row r="63" spans="1:24" x14ac:dyDescent="0.25">
      <c r="I63" s="4">
        <v>39.29714614688708</v>
      </c>
      <c r="J63" s="4">
        <v>1.7399834779016934E-2</v>
      </c>
      <c r="K63" s="5">
        <f t="shared" si="1"/>
        <v>1.7309891782319366E-2</v>
      </c>
      <c r="L63" s="3"/>
      <c r="M63" s="3"/>
      <c r="N63" s="3"/>
      <c r="O63" s="3"/>
      <c r="P63" s="3"/>
      <c r="Q63" s="3"/>
      <c r="R63" s="3"/>
      <c r="S63" s="3"/>
      <c r="T63" s="3"/>
      <c r="U63" s="5">
        <v>62</v>
      </c>
      <c r="V63" s="5">
        <f t="shared" ref="V63:V122" si="4">0.1+0.8/(1+EXP(0.2*(90-U63)))</f>
        <v>0.1029473919195488</v>
      </c>
      <c r="W63" s="5">
        <f t="shared" ref="W63:W122" si="5">0.1+0.8/(1+EXP(0.9*(90-U63)))</f>
        <v>0.1000000000090964</v>
      </c>
      <c r="X63" s="5">
        <f t="shared" ref="X63:X122" si="6">0.2+0.8/(1+EXP(0.2*(90-U63)))</f>
        <v>0.2029473919195488</v>
      </c>
    </row>
    <row r="64" spans="1:24" x14ac:dyDescent="0.25">
      <c r="I64" s="4">
        <v>39.680730323217368</v>
      </c>
      <c r="J64" s="4">
        <v>1.7895497728211484E-2</v>
      </c>
      <c r="K64" s="5">
        <f t="shared" si="1"/>
        <v>1.7828987965088534E-2</v>
      </c>
      <c r="L64" s="3"/>
      <c r="M64" s="3"/>
      <c r="N64" s="3"/>
      <c r="O64" s="3"/>
      <c r="P64" s="3"/>
      <c r="Q64" s="3"/>
      <c r="R64" s="3"/>
      <c r="S64" s="3"/>
      <c r="T64" s="3"/>
      <c r="U64" s="5">
        <v>63</v>
      </c>
      <c r="V64" s="5">
        <f t="shared" si="4"/>
        <v>0.10359701852875294</v>
      </c>
      <c r="W64" s="5">
        <f t="shared" si="5"/>
        <v>0.10000000002237351</v>
      </c>
      <c r="X64" s="5">
        <f t="shared" si="6"/>
        <v>0.20359701852875295</v>
      </c>
    </row>
    <row r="65" spans="9:24" x14ac:dyDescent="0.25">
      <c r="I65" s="4">
        <v>40.04983962496916</v>
      </c>
      <c r="J65" s="4">
        <v>1.8411813300289136E-2</v>
      </c>
      <c r="K65" s="5">
        <f t="shared" si="1"/>
        <v>1.8335334546041662E-2</v>
      </c>
      <c r="L65" s="3"/>
      <c r="M65" s="3"/>
      <c r="N65" s="3"/>
      <c r="O65" s="3"/>
      <c r="P65" s="3"/>
      <c r="Q65" s="3"/>
      <c r="R65" s="3"/>
      <c r="S65" s="3"/>
      <c r="T65" s="3"/>
      <c r="U65" s="5">
        <v>64</v>
      </c>
      <c r="V65" s="5">
        <f t="shared" si="4"/>
        <v>0.10438903911956032</v>
      </c>
      <c r="W65" s="5">
        <f t="shared" si="5"/>
        <v>0.10000000005502996</v>
      </c>
      <c r="X65" s="5">
        <f t="shared" si="6"/>
        <v>0.20438903911956033</v>
      </c>
    </row>
    <row r="66" spans="9:24" x14ac:dyDescent="0.25">
      <c r="I66" s="4">
        <v>40.411711489431696</v>
      </c>
      <c r="J66" s="4">
        <v>1.8938455183808343E-2</v>
      </c>
      <c r="K66" s="5">
        <f t="shared" ref="K66:K129" si="7">0.046*EXP(-1/2*((I66-64.48)/18.012)^2)</f>
        <v>1.8838029104183453E-2</v>
      </c>
      <c r="L66" s="3"/>
      <c r="M66" s="3"/>
      <c r="N66" s="3"/>
      <c r="O66" s="3"/>
      <c r="P66" s="3"/>
      <c r="Q66" s="3"/>
      <c r="R66" s="3"/>
      <c r="S66" s="3"/>
      <c r="T66" s="3"/>
      <c r="U66" s="5">
        <v>65</v>
      </c>
      <c r="V66" s="5">
        <f t="shared" si="4"/>
        <v>0.10535428073942789</v>
      </c>
      <c r="W66" s="5">
        <f t="shared" si="5"/>
        <v>0.10000000013535183</v>
      </c>
      <c r="X66" s="5">
        <f t="shared" si="6"/>
        <v>0.20535428073942791</v>
      </c>
    </row>
    <row r="67" spans="9:24" x14ac:dyDescent="0.25">
      <c r="I67" s="4">
        <v>40.773583353894232</v>
      </c>
      <c r="J67" s="4">
        <v>1.946509706732755E-2</v>
      </c>
      <c r="K67" s="5">
        <f t="shared" si="7"/>
        <v>1.9346695368889267E-2</v>
      </c>
      <c r="L67" s="3"/>
      <c r="M67" s="3"/>
      <c r="N67" s="3"/>
      <c r="O67" s="3"/>
      <c r="P67" s="3"/>
      <c r="Q67" s="3"/>
      <c r="R67" s="3"/>
      <c r="S67" s="3"/>
      <c r="T67" s="3"/>
      <c r="U67" s="5">
        <v>66</v>
      </c>
      <c r="V67" s="5">
        <f t="shared" si="4"/>
        <v>0.10653005692252791</v>
      </c>
      <c r="W67" s="5">
        <f t="shared" si="5"/>
        <v>0.1000000003329118</v>
      </c>
      <c r="X67" s="5">
        <f t="shared" si="6"/>
        <v>0.20653005692252793</v>
      </c>
    </row>
    <row r="68" spans="9:24" x14ac:dyDescent="0.25">
      <c r="I68" s="4">
        <v>41.135455218356768</v>
      </c>
      <c r="J68" s="4">
        <v>1.9991738950846757E-2</v>
      </c>
      <c r="K68" s="5">
        <f t="shared" si="7"/>
        <v>1.9861078500696325E-2</v>
      </c>
      <c r="L68" s="3"/>
      <c r="M68" s="3"/>
      <c r="N68" s="3"/>
      <c r="O68" s="3"/>
      <c r="P68" s="3"/>
      <c r="Q68" s="3"/>
      <c r="R68" s="3"/>
      <c r="S68" s="3"/>
      <c r="T68" s="3"/>
      <c r="U68" s="5">
        <v>67</v>
      </c>
      <c r="V68" s="5">
        <f t="shared" si="4"/>
        <v>0.10796144149352346</v>
      </c>
      <c r="W68" s="5">
        <f t="shared" si="5"/>
        <v>0.10000000081883088</v>
      </c>
      <c r="X68" s="5">
        <f t="shared" si="6"/>
        <v>0.20796144149352347</v>
      </c>
    </row>
    <row r="69" spans="9:24" x14ac:dyDescent="0.25">
      <c r="I69" s="4">
        <v>41.490089645530063</v>
      </c>
      <c r="J69" s="4">
        <v>2.0528707145807519E-2</v>
      </c>
      <c r="K69" s="5">
        <f t="shared" si="7"/>
        <v>2.0370461604909195E-2</v>
      </c>
      <c r="L69" s="3"/>
      <c r="M69" s="3"/>
      <c r="N69" s="3"/>
      <c r="O69" s="3"/>
      <c r="P69" s="3"/>
      <c r="Q69" s="3"/>
      <c r="R69" s="3"/>
      <c r="S69" s="3"/>
      <c r="T69" s="3"/>
      <c r="U69" s="5">
        <v>68</v>
      </c>
      <c r="V69" s="5">
        <f t="shared" si="4"/>
        <v>0.1097027479874194</v>
      </c>
      <c r="W69" s="5">
        <f t="shared" si="5"/>
        <v>0.10000000201399897</v>
      </c>
      <c r="X69" s="5">
        <f t="shared" si="6"/>
        <v>0.20970274798741939</v>
      </c>
    </row>
    <row r="70" spans="9:24" x14ac:dyDescent="0.25">
      <c r="I70" s="4">
        <v>41.84472407270335</v>
      </c>
      <c r="J70" s="4">
        <v>2.1065675340768277E-2</v>
      </c>
      <c r="K70" s="5">
        <f t="shared" si="7"/>
        <v>2.0884811480525307E-2</v>
      </c>
      <c r="L70" s="3"/>
      <c r="M70" s="3"/>
      <c r="N70" s="3"/>
      <c r="O70" s="3"/>
      <c r="P70" s="3"/>
      <c r="Q70" s="3"/>
      <c r="R70" s="3"/>
      <c r="S70" s="3"/>
      <c r="T70" s="3"/>
      <c r="U70" s="5">
        <v>69</v>
      </c>
      <c r="V70" s="5">
        <f t="shared" si="4"/>
        <v>0.11181922535461845</v>
      </c>
      <c r="W70" s="5">
        <f t="shared" si="5"/>
        <v>0.10000000495363812</v>
      </c>
      <c r="X70" s="5">
        <f t="shared" si="6"/>
        <v>0.21181922535461845</v>
      </c>
    </row>
    <row r="71" spans="9:24" x14ac:dyDescent="0.25">
      <c r="I71" s="4">
        <v>42.213833374455135</v>
      </c>
      <c r="J71" s="4">
        <v>2.1592317224287484E-2</v>
      </c>
      <c r="K71" s="5">
        <f t="shared" si="7"/>
        <v>2.1425130474305182E-2</v>
      </c>
      <c r="L71" s="3"/>
      <c r="M71" s="3"/>
      <c r="N71" s="3"/>
      <c r="O71" s="3"/>
      <c r="P71" s="3"/>
      <c r="Q71" s="3"/>
      <c r="R71" s="3"/>
      <c r="S71" s="3"/>
      <c r="T71" s="3"/>
      <c r="U71" s="5">
        <v>70</v>
      </c>
      <c r="V71" s="5">
        <f t="shared" si="4"/>
        <v>0.11438896796967325</v>
      </c>
      <c r="W71" s="5">
        <f t="shared" si="5"/>
        <v>0.10000001218398362</v>
      </c>
      <c r="X71" s="5">
        <f t="shared" si="6"/>
        <v>0.21438896796967327</v>
      </c>
    </row>
    <row r="72" spans="9:24" x14ac:dyDescent="0.25">
      <c r="I72" s="4">
        <v>42.582942676206926</v>
      </c>
      <c r="J72" s="4">
        <v>2.2108632796365137E-2</v>
      </c>
      <c r="K72" s="5">
        <f t="shared" si="7"/>
        <v>2.1970200189565466E-2</v>
      </c>
      <c r="L72" s="3"/>
      <c r="M72" s="3"/>
      <c r="N72" s="3"/>
      <c r="O72" s="3"/>
      <c r="P72" s="3"/>
      <c r="Q72" s="3"/>
      <c r="R72" s="3"/>
      <c r="S72" s="3"/>
      <c r="T72" s="3"/>
      <c r="U72" s="5">
        <v>71</v>
      </c>
      <c r="V72" s="5">
        <f t="shared" si="4"/>
        <v>0.11750501674890437</v>
      </c>
      <c r="W72" s="5">
        <f t="shared" si="5"/>
        <v>0.10000002996776333</v>
      </c>
      <c r="X72" s="5">
        <f t="shared" si="6"/>
        <v>0.21750501674890438</v>
      </c>
    </row>
    <row r="73" spans="9:24" x14ac:dyDescent="0.25">
      <c r="I73" s="4">
        <v>42.959289415247966</v>
      </c>
      <c r="J73" s="4">
        <v>2.2624948368442796E-2</v>
      </c>
      <c r="K73" s="5">
        <f t="shared" si="7"/>
        <v>2.253049372921008E-2</v>
      </c>
      <c r="L73" s="3"/>
      <c r="M73" s="3"/>
      <c r="N73" s="3"/>
      <c r="O73" s="3"/>
      <c r="P73" s="3"/>
      <c r="Q73" s="3"/>
      <c r="R73" s="3"/>
      <c r="S73" s="3"/>
      <c r="T73" s="3"/>
      <c r="U73" s="5">
        <v>72</v>
      </c>
      <c r="V73" s="5">
        <f t="shared" si="4"/>
        <v>0.1212775948614927</v>
      </c>
      <c r="W73" s="5">
        <f t="shared" si="5"/>
        <v>0.10000007370879989</v>
      </c>
      <c r="X73" s="5">
        <f t="shared" si="6"/>
        <v>0.2212775948614927</v>
      </c>
    </row>
    <row r="74" spans="9:24" x14ac:dyDescent="0.25">
      <c r="I74" s="4">
        <v>43.321161279710502</v>
      </c>
      <c r="J74" s="4">
        <v>2.3161916563403554E-2</v>
      </c>
      <c r="K74" s="5">
        <f t="shared" si="7"/>
        <v>2.3073206894730153E-2</v>
      </c>
      <c r="L74" s="3"/>
      <c r="M74" s="3"/>
      <c r="N74" s="3"/>
      <c r="O74" s="3"/>
      <c r="P74" s="3"/>
      <c r="Q74" s="3"/>
      <c r="R74" s="3"/>
      <c r="S74" s="3"/>
      <c r="T74" s="3"/>
      <c r="U74" s="5">
        <v>73</v>
      </c>
      <c r="V74" s="5">
        <f t="shared" si="4"/>
        <v>0.12583637175876039</v>
      </c>
      <c r="W74" s="5">
        <f t="shared" si="5"/>
        <v>0.10000018129436915</v>
      </c>
      <c r="X74" s="5">
        <f t="shared" si="6"/>
        <v>0.22583637175876042</v>
      </c>
    </row>
    <row r="75" spans="9:24" x14ac:dyDescent="0.25">
      <c r="I75" s="4">
        <v>43.661320832305286</v>
      </c>
      <c r="J75" s="4">
        <v>2.3719537381247418E-2</v>
      </c>
      <c r="K75" s="5">
        <f t="shared" si="7"/>
        <v>2.3586589168819116E-2</v>
      </c>
      <c r="L75" s="3"/>
      <c r="M75" s="3"/>
      <c r="N75" s="3"/>
      <c r="O75" s="3"/>
      <c r="P75" s="3"/>
      <c r="Q75" s="3"/>
      <c r="R75" s="3"/>
      <c r="S75" s="3"/>
      <c r="T75" s="3"/>
      <c r="U75" s="5">
        <v>74</v>
      </c>
      <c r="V75" s="5">
        <f t="shared" si="4"/>
        <v>0.13133257823741148</v>
      </c>
      <c r="W75" s="5">
        <f t="shared" si="5"/>
        <v>0.10000044591204688</v>
      </c>
      <c r="X75" s="5">
        <f t="shared" si="6"/>
        <v>0.23133257823741149</v>
      </c>
    </row>
    <row r="76" spans="9:24" x14ac:dyDescent="0.25">
      <c r="I76" s="4">
        <v>44.001480384900077</v>
      </c>
      <c r="J76" s="4">
        <v>2.4277158199091282E-2</v>
      </c>
      <c r="K76" s="5">
        <f t="shared" si="7"/>
        <v>2.410279649421879E-2</v>
      </c>
      <c r="L76" s="3"/>
      <c r="M76" s="3"/>
      <c r="N76" s="3"/>
      <c r="O76" s="3"/>
      <c r="P76" s="3"/>
      <c r="Q76" s="3"/>
      <c r="R76" s="3"/>
      <c r="S76" s="3"/>
      <c r="T76" s="3"/>
      <c r="U76" s="5">
        <v>75</v>
      </c>
      <c r="V76" s="5">
        <f t="shared" si="4"/>
        <v>0.13794069854205343</v>
      </c>
      <c r="W76" s="5">
        <f t="shared" si="5"/>
        <v>0.10000109676576549</v>
      </c>
      <c r="X76" s="5">
        <f t="shared" si="6"/>
        <v>0.23794069854205344</v>
      </c>
    </row>
    <row r="77" spans="9:24" x14ac:dyDescent="0.25">
      <c r="I77" s="4">
        <v>44.356114812073358</v>
      </c>
      <c r="J77" s="4">
        <v>2.4824452705493594E-2</v>
      </c>
      <c r="K77" s="5">
        <f t="shared" si="7"/>
        <v>2.4643642788975493E-2</v>
      </c>
      <c r="L77" s="3"/>
      <c r="M77" s="3"/>
      <c r="N77" s="3"/>
      <c r="O77" s="3"/>
      <c r="P77" s="3"/>
      <c r="Q77" s="3"/>
      <c r="R77" s="3"/>
      <c r="S77" s="3"/>
      <c r="T77" s="3"/>
      <c r="U77" s="5">
        <v>76</v>
      </c>
      <c r="V77" s="5">
        <f t="shared" si="4"/>
        <v>0.14585934071909498</v>
      </c>
      <c r="W77" s="5">
        <f t="shared" si="5"/>
        <v>0.10000269760309095</v>
      </c>
      <c r="X77" s="5">
        <f t="shared" si="6"/>
        <v>0.24585934071909499</v>
      </c>
    </row>
    <row r="78" spans="9:24" x14ac:dyDescent="0.25">
      <c r="I78" s="4">
        <v>44.717986676535901</v>
      </c>
      <c r="J78" s="4">
        <v>2.5351094589012808E-2</v>
      </c>
      <c r="K78" s="5">
        <f t="shared" si="7"/>
        <v>2.5197967820734274E-2</v>
      </c>
      <c r="L78" s="3"/>
      <c r="M78" s="3"/>
      <c r="N78" s="3"/>
      <c r="O78" s="3"/>
      <c r="P78" s="3"/>
      <c r="Q78" s="3"/>
      <c r="R78" s="3"/>
      <c r="S78" s="3"/>
      <c r="T78" s="3"/>
      <c r="U78" s="5">
        <v>77</v>
      </c>
      <c r="V78" s="5">
        <f t="shared" si="4"/>
        <v>0.15531073627467745</v>
      </c>
      <c r="W78" s="5">
        <f t="shared" si="5"/>
        <v>0.10000663500029912</v>
      </c>
      <c r="X78" s="5">
        <f t="shared" si="6"/>
        <v>0.25531073627467749</v>
      </c>
    </row>
    <row r="79" spans="9:24" x14ac:dyDescent="0.25">
      <c r="I79" s="4">
        <v>45.072621103709189</v>
      </c>
      <c r="J79" s="4">
        <v>2.5888062783973566E-2</v>
      </c>
      <c r="K79" s="5">
        <f t="shared" si="7"/>
        <v>2.5743218642144017E-2</v>
      </c>
      <c r="L79" s="3"/>
      <c r="M79" s="3"/>
      <c r="N79" s="3"/>
      <c r="O79" s="3"/>
      <c r="P79" s="3"/>
      <c r="Q79" s="3"/>
      <c r="R79" s="3"/>
      <c r="S79" s="3"/>
      <c r="T79" s="3"/>
      <c r="U79" s="5">
        <v>78</v>
      </c>
      <c r="V79" s="5">
        <f t="shared" si="4"/>
        <v>0.16653815719513787</v>
      </c>
      <c r="W79" s="5">
        <f t="shared" si="5"/>
        <v>0.10001631926982395</v>
      </c>
      <c r="X79" s="5">
        <f t="shared" si="6"/>
        <v>0.2665381571951379</v>
      </c>
    </row>
    <row r="80" spans="9:24" x14ac:dyDescent="0.25">
      <c r="I80" s="4">
        <v>45.427255530882476</v>
      </c>
      <c r="J80" s="4">
        <v>2.6435357290375876E-2</v>
      </c>
      <c r="K80" s="5">
        <f t="shared" si="7"/>
        <v>2.6290074693902384E-2</v>
      </c>
      <c r="L80" s="3"/>
      <c r="M80" s="3"/>
      <c r="N80" s="3"/>
      <c r="O80" s="3"/>
      <c r="P80" s="3"/>
      <c r="Q80" s="3"/>
      <c r="R80" s="3"/>
      <c r="S80" s="3"/>
      <c r="T80" s="3"/>
      <c r="U80" s="5">
        <v>79</v>
      </c>
      <c r="V80" s="5">
        <f t="shared" si="4"/>
        <v>0.17980039129574812</v>
      </c>
      <c r="W80" s="5">
        <f t="shared" si="5"/>
        <v>0.10004013773174701</v>
      </c>
      <c r="X80" s="5">
        <f t="shared" si="6"/>
        <v>0.27980039129574813</v>
      </c>
    </row>
    <row r="81" spans="9:24" x14ac:dyDescent="0.25">
      <c r="I81" s="4">
        <v>45.774652520766509</v>
      </c>
      <c r="J81" s="4">
        <v>2.6992978108219746E-2</v>
      </c>
      <c r="K81" s="5">
        <f t="shared" si="7"/>
        <v>2.6826947183740357E-2</v>
      </c>
      <c r="L81" s="3"/>
      <c r="M81" s="3"/>
      <c r="N81" s="3"/>
      <c r="O81" s="3"/>
      <c r="P81" s="3"/>
      <c r="Q81" s="3"/>
      <c r="R81" s="3"/>
      <c r="S81" s="3"/>
      <c r="T81" s="3"/>
      <c r="U81" s="5">
        <v>80</v>
      </c>
      <c r="V81" s="5">
        <f t="shared" si="4"/>
        <v>0.19536233761769406</v>
      </c>
      <c r="W81" s="5">
        <f t="shared" si="5"/>
        <v>0.100098715660789</v>
      </c>
      <c r="X81" s="5">
        <f t="shared" si="6"/>
        <v>0.29536233761769404</v>
      </c>
    </row>
    <row r="82" spans="9:24" x14ac:dyDescent="0.25">
      <c r="I82" s="4">
        <v>46.107574636072044</v>
      </c>
      <c r="J82" s="4">
        <v>2.7560925237505165E-2</v>
      </c>
      <c r="K82" s="5">
        <f t="shared" si="7"/>
        <v>2.7342189151746129E-2</v>
      </c>
      <c r="L82" s="3"/>
      <c r="M82" s="3"/>
      <c r="N82" s="3"/>
      <c r="O82" s="3"/>
      <c r="P82" s="3"/>
      <c r="Q82" s="3"/>
      <c r="R82" s="3"/>
      <c r="S82" s="3"/>
      <c r="T82" s="3"/>
      <c r="U82" s="5">
        <v>81</v>
      </c>
      <c r="V82" s="5">
        <f t="shared" si="4"/>
        <v>0.21348085192039024</v>
      </c>
      <c r="W82" s="5">
        <f t="shared" si="5"/>
        <v>0.10024275762402314</v>
      </c>
      <c r="X82" s="5">
        <f t="shared" si="6"/>
        <v>0.31348085192039021</v>
      </c>
    </row>
    <row r="83" spans="9:24" x14ac:dyDescent="0.25">
      <c r="I83" s="4">
        <v>46.447734188666828</v>
      </c>
      <c r="J83" s="4">
        <v>2.812887236679058E-2</v>
      </c>
      <c r="K83" s="5">
        <f t="shared" si="7"/>
        <v>2.7869018818151316E-2</v>
      </c>
      <c r="L83" s="3"/>
      <c r="M83" s="3"/>
      <c r="N83" s="3"/>
      <c r="O83" s="3"/>
      <c r="P83" s="3"/>
      <c r="Q83" s="3"/>
      <c r="R83" s="3"/>
      <c r="S83" s="3"/>
      <c r="T83" s="3"/>
      <c r="U83" s="5">
        <v>82</v>
      </c>
      <c r="V83" s="5">
        <f t="shared" si="4"/>
        <v>0.23438529189286042</v>
      </c>
      <c r="W83" s="5">
        <f t="shared" si="5"/>
        <v>0.10059682306706937</v>
      </c>
      <c r="X83" s="5">
        <f t="shared" si="6"/>
        <v>0.33438529189286043</v>
      </c>
    </row>
    <row r="84" spans="9:24" x14ac:dyDescent="0.25">
      <c r="I84" s="4">
        <v>46.809606053129372</v>
      </c>
      <c r="J84" s="4">
        <v>2.8665840561751345E-2</v>
      </c>
      <c r="K84" s="5">
        <f t="shared" si="7"/>
        <v>2.8429491013962985E-2</v>
      </c>
      <c r="L84" s="3"/>
      <c r="M84" s="3"/>
      <c r="N84" s="3"/>
      <c r="O84" s="3"/>
      <c r="P84" s="3"/>
      <c r="Q84" s="3"/>
      <c r="R84" s="3"/>
      <c r="S84" s="3"/>
      <c r="T84" s="3"/>
      <c r="U84" s="5">
        <v>83</v>
      </c>
      <c r="V84" s="5">
        <f t="shared" si="4"/>
        <v>0.2582528891531346</v>
      </c>
      <c r="W84" s="5">
        <f t="shared" si="5"/>
        <v>0.10146635115399424</v>
      </c>
      <c r="X84" s="5">
        <f t="shared" si="6"/>
        <v>0.35825288915313458</v>
      </c>
    </row>
    <row r="85" spans="9:24" x14ac:dyDescent="0.25">
      <c r="I85" s="4">
        <v>47.185952792170411</v>
      </c>
      <c r="J85" s="4">
        <v>2.9182156133828997E-2</v>
      </c>
      <c r="K85" s="5">
        <f t="shared" si="7"/>
        <v>2.901191744716055E-2</v>
      </c>
      <c r="L85" s="3"/>
      <c r="M85" s="3"/>
      <c r="N85" s="3"/>
      <c r="O85" s="3"/>
      <c r="P85" s="3"/>
      <c r="Q85" s="3"/>
      <c r="R85" s="3"/>
      <c r="S85" s="3"/>
      <c r="T85" s="3"/>
      <c r="U85" s="5">
        <v>84</v>
      </c>
      <c r="V85" s="5">
        <f t="shared" si="4"/>
        <v>0.28518017320078587</v>
      </c>
      <c r="W85" s="5">
        <f t="shared" si="5"/>
        <v>0.10359701852875294</v>
      </c>
      <c r="X85" s="5">
        <f t="shared" si="6"/>
        <v>0.3851801732007859</v>
      </c>
    </row>
    <row r="86" spans="9:24" x14ac:dyDescent="0.25">
      <c r="I86" s="4">
        <v>47.555062093922196</v>
      </c>
      <c r="J86" s="4">
        <v>2.9719124328789759E-2</v>
      </c>
      <c r="K86" s="5">
        <f t="shared" si="7"/>
        <v>2.9582184705786524E-2</v>
      </c>
      <c r="L86" s="3"/>
      <c r="M86" s="3"/>
      <c r="N86" s="3"/>
      <c r="O86" s="3"/>
      <c r="P86" s="3"/>
      <c r="Q86" s="3"/>
      <c r="R86" s="3"/>
      <c r="S86" s="3"/>
      <c r="T86" s="3"/>
      <c r="U86" s="5">
        <v>85</v>
      </c>
      <c r="V86" s="5">
        <f t="shared" si="4"/>
        <v>0.31515313709599613</v>
      </c>
      <c r="W86" s="5">
        <f t="shared" si="5"/>
        <v>0.10878955410447455</v>
      </c>
      <c r="X86" s="5">
        <f t="shared" si="6"/>
        <v>0.41515313709599611</v>
      </c>
    </row>
    <row r="87" spans="9:24" x14ac:dyDescent="0.25">
      <c r="I87" s="4">
        <v>47.902459083806235</v>
      </c>
      <c r="J87" s="4">
        <v>3.0266418835192072E-2</v>
      </c>
      <c r="K87" s="5">
        <f t="shared" si="7"/>
        <v>3.0117586904572693E-2</v>
      </c>
      <c r="L87" s="3"/>
      <c r="M87" s="3"/>
      <c r="N87" s="3"/>
      <c r="O87" s="3"/>
      <c r="P87" s="3"/>
      <c r="Q87" s="3"/>
      <c r="R87" s="3"/>
      <c r="S87" s="3"/>
      <c r="T87" s="3"/>
      <c r="U87" s="5">
        <v>86</v>
      </c>
      <c r="V87" s="5">
        <f t="shared" si="4"/>
        <v>0.34802041509791004</v>
      </c>
      <c r="W87" s="5">
        <f t="shared" si="5"/>
        <v>0.1212775948614927</v>
      </c>
      <c r="X87" s="5">
        <f t="shared" si="6"/>
        <v>0.44802041509791002</v>
      </c>
    </row>
    <row r="88" spans="9:24" x14ac:dyDescent="0.25">
      <c r="I88" s="4">
        <v>48.242618636401019</v>
      </c>
      <c r="J88" s="4">
        <v>3.0813713341594388E-2</v>
      </c>
      <c r="K88" s="5">
        <f t="shared" si="7"/>
        <v>3.0640177098492562E-2</v>
      </c>
      <c r="L88" s="3"/>
      <c r="M88" s="3"/>
      <c r="N88" s="3"/>
      <c r="O88" s="3"/>
      <c r="P88" s="3"/>
      <c r="Q88" s="3"/>
      <c r="R88" s="3"/>
      <c r="S88" s="3"/>
      <c r="T88" s="3"/>
      <c r="U88" s="5">
        <v>87</v>
      </c>
      <c r="V88" s="5">
        <f t="shared" si="4"/>
        <v>0.38347495501936368</v>
      </c>
      <c r="W88" s="5">
        <f t="shared" si="5"/>
        <v>0.15037868484559719</v>
      </c>
      <c r="X88" s="5">
        <f t="shared" si="6"/>
        <v>0.48347495501936366</v>
      </c>
    </row>
    <row r="89" spans="9:24" x14ac:dyDescent="0.25">
      <c r="I89" s="4">
        <v>48.597253063574307</v>
      </c>
      <c r="J89" s="4">
        <v>3.1350681536555139E-2</v>
      </c>
      <c r="K89" s="5">
        <f t="shared" si="7"/>
        <v>3.1182818831324455E-2</v>
      </c>
      <c r="L89" s="3"/>
      <c r="M89" s="3"/>
      <c r="N89" s="3"/>
      <c r="O89" s="3"/>
      <c r="P89" s="3"/>
      <c r="Q89" s="3"/>
      <c r="R89" s="3"/>
      <c r="S89" s="3"/>
      <c r="T89" s="3"/>
      <c r="U89" s="5">
        <v>88</v>
      </c>
      <c r="V89" s="5">
        <f t="shared" si="4"/>
        <v>0.4210498719100384</v>
      </c>
      <c r="W89" s="5">
        <f t="shared" si="5"/>
        <v>0.21348085192039024</v>
      </c>
      <c r="X89" s="5">
        <f t="shared" si="6"/>
        <v>0.52104987191003849</v>
      </c>
    </row>
    <row r="90" spans="9:24" x14ac:dyDescent="0.25">
      <c r="I90" s="4">
        <v>48.951887490747595</v>
      </c>
      <c r="J90" s="4">
        <v>3.18876497315159E-2</v>
      </c>
      <c r="K90" s="5">
        <f t="shared" si="7"/>
        <v>3.1722771160666859E-2</v>
      </c>
      <c r="L90" s="3"/>
      <c r="M90" s="3"/>
      <c r="N90" s="3"/>
      <c r="O90" s="3"/>
      <c r="P90" s="3"/>
      <c r="Q90" s="3"/>
      <c r="R90" s="3"/>
      <c r="S90" s="3"/>
      <c r="T90" s="3"/>
      <c r="U90" s="5">
        <v>89</v>
      </c>
      <c r="V90" s="5">
        <f t="shared" si="4"/>
        <v>0.46013280215001773</v>
      </c>
      <c r="W90" s="5">
        <f t="shared" si="5"/>
        <v>0.33124039789999682</v>
      </c>
      <c r="X90" s="5">
        <f t="shared" si="6"/>
        <v>0.56013280215001782</v>
      </c>
    </row>
    <row r="91" spans="9:24" x14ac:dyDescent="0.25">
      <c r="I91" s="4">
        <v>49.313759355210138</v>
      </c>
      <c r="J91" s="4">
        <v>3.2424617926476662E-2</v>
      </c>
      <c r="K91" s="5">
        <f t="shared" si="7"/>
        <v>3.2270484141254038E-2</v>
      </c>
      <c r="L91" s="3"/>
      <c r="M91" s="3"/>
      <c r="N91" s="3"/>
      <c r="O91" s="3"/>
      <c r="P91" s="3"/>
      <c r="Q91" s="3"/>
      <c r="R91" s="3"/>
      <c r="S91" s="3"/>
      <c r="T91" s="3"/>
      <c r="U91" s="5">
        <v>90</v>
      </c>
      <c r="V91" s="5">
        <f t="shared" si="4"/>
        <v>0.5</v>
      </c>
      <c r="W91" s="5">
        <f t="shared" si="5"/>
        <v>0.5</v>
      </c>
      <c r="X91" s="5">
        <f t="shared" si="6"/>
        <v>0.60000000000000009</v>
      </c>
    </row>
    <row r="92" spans="9:24" x14ac:dyDescent="0.25">
      <c r="I92" s="4">
        <v>49.668393782383419</v>
      </c>
      <c r="J92" s="4">
        <v>3.2961586121437424E-2</v>
      </c>
      <c r="K92" s="5">
        <f t="shared" si="7"/>
        <v>3.2803568081192593E-2</v>
      </c>
      <c r="L92" s="3"/>
      <c r="M92" s="3"/>
      <c r="N92" s="3"/>
      <c r="O92" s="3"/>
      <c r="P92" s="3"/>
      <c r="Q92" s="3"/>
      <c r="R92" s="3"/>
      <c r="S92" s="3"/>
      <c r="T92" s="3"/>
      <c r="U92" s="5">
        <v>91</v>
      </c>
      <c r="V92" s="5">
        <f t="shared" si="4"/>
        <v>0.53986719784998238</v>
      </c>
      <c r="W92" s="5">
        <f t="shared" si="5"/>
        <v>0.66875960210000318</v>
      </c>
      <c r="X92" s="5">
        <f t="shared" si="6"/>
        <v>0.63986719784998236</v>
      </c>
    </row>
    <row r="93" spans="9:24" x14ac:dyDescent="0.25">
      <c r="I93" s="4">
        <v>50.015790772267458</v>
      </c>
      <c r="J93" s="4">
        <v>3.3508880627839736E-2</v>
      </c>
      <c r="K93" s="5">
        <f t="shared" si="7"/>
        <v>3.332178344724359E-2</v>
      </c>
      <c r="L93" s="3"/>
      <c r="M93" s="3"/>
      <c r="N93" s="3"/>
      <c r="O93" s="3"/>
      <c r="P93" s="3"/>
      <c r="Q93" s="3"/>
      <c r="R93" s="3"/>
      <c r="S93" s="3"/>
      <c r="T93" s="3"/>
      <c r="U93" s="5">
        <v>92</v>
      </c>
      <c r="V93" s="5">
        <f t="shared" si="4"/>
        <v>0.5789501280899616</v>
      </c>
      <c r="W93" s="5">
        <f t="shared" si="5"/>
        <v>0.78651914807960988</v>
      </c>
      <c r="X93" s="5">
        <f t="shared" si="6"/>
        <v>0.67895012808996169</v>
      </c>
    </row>
    <row r="94" spans="9:24" x14ac:dyDescent="0.25">
      <c r="I94" s="4">
        <v>50.36318776215149</v>
      </c>
      <c r="J94" s="4">
        <v>3.4056175134242049E-2</v>
      </c>
      <c r="K94" s="5">
        <f t="shared" si="7"/>
        <v>3.3835596579561859E-2</v>
      </c>
      <c r="L94" s="3"/>
      <c r="M94" s="3"/>
      <c r="N94" s="3"/>
      <c r="O94" s="3"/>
      <c r="P94" s="3"/>
      <c r="Q94" s="3"/>
      <c r="R94" s="3"/>
      <c r="S94" s="3"/>
      <c r="T94" s="3"/>
      <c r="U94" s="5">
        <v>93</v>
      </c>
      <c r="V94" s="5">
        <f t="shared" si="4"/>
        <v>0.61652504498063632</v>
      </c>
      <c r="W94" s="5">
        <f t="shared" si="5"/>
        <v>0.84962131515440287</v>
      </c>
      <c r="X94" s="5">
        <f t="shared" si="6"/>
        <v>0.71652504498063641</v>
      </c>
    </row>
    <row r="95" spans="9:24" x14ac:dyDescent="0.25">
      <c r="I95" s="4">
        <v>50.717822189324778</v>
      </c>
      <c r="J95" s="4">
        <v>3.4582817017761253E-2</v>
      </c>
      <c r="K95" s="5">
        <f t="shared" si="7"/>
        <v>3.4355102863705723E-2</v>
      </c>
      <c r="L95" s="3"/>
      <c r="M95" s="3"/>
      <c r="N95" s="3"/>
      <c r="O95" s="3"/>
      <c r="P95" s="3"/>
      <c r="Q95" s="3"/>
      <c r="R95" s="3"/>
      <c r="S95" s="3"/>
      <c r="T95" s="3"/>
      <c r="U95" s="5">
        <v>94</v>
      </c>
      <c r="V95" s="5">
        <f t="shared" si="4"/>
        <v>0.65197958490208996</v>
      </c>
      <c r="W95" s="5">
        <f t="shared" si="5"/>
        <v>0.8787224051385073</v>
      </c>
      <c r="X95" s="5">
        <f t="shared" si="6"/>
        <v>0.75197958490209005</v>
      </c>
    </row>
    <row r="96" spans="9:24" x14ac:dyDescent="0.25">
      <c r="I96" s="4">
        <v>51.079694053787314</v>
      </c>
      <c r="J96" s="4">
        <v>3.5119785212722014E-2</v>
      </c>
      <c r="K96" s="5">
        <f t="shared" si="7"/>
        <v>3.4879493939478812E-2</v>
      </c>
      <c r="L96" s="3"/>
      <c r="M96" s="3"/>
      <c r="N96" s="3"/>
      <c r="O96" s="3"/>
      <c r="P96" s="3"/>
      <c r="Q96" s="3"/>
      <c r="R96" s="3"/>
      <c r="S96" s="3"/>
      <c r="T96" s="3"/>
      <c r="U96" s="5">
        <v>95</v>
      </c>
      <c r="V96" s="5">
        <f t="shared" si="4"/>
        <v>0.68484686290400387</v>
      </c>
      <c r="W96" s="5">
        <f t="shared" si="5"/>
        <v>0.89121044589552556</v>
      </c>
      <c r="X96" s="5">
        <f t="shared" si="6"/>
        <v>0.78484686290400396</v>
      </c>
    </row>
    <row r="97" spans="9:24" x14ac:dyDescent="0.25">
      <c r="I97" s="4">
        <v>51.448803355539106</v>
      </c>
      <c r="J97" s="4">
        <v>3.5646427096241225E-2</v>
      </c>
      <c r="K97" s="5">
        <f t="shared" si="7"/>
        <v>3.5407893188973867E-2</v>
      </c>
      <c r="L97" s="3"/>
      <c r="M97" s="3"/>
      <c r="N97" s="3"/>
      <c r="O97" s="3"/>
      <c r="P97" s="3"/>
      <c r="Q97" s="3"/>
      <c r="R97" s="3"/>
      <c r="S97" s="3"/>
      <c r="T97" s="3"/>
      <c r="U97" s="5">
        <v>96</v>
      </c>
      <c r="V97" s="5">
        <f t="shared" si="4"/>
        <v>0.71481982679921419</v>
      </c>
      <c r="W97" s="5">
        <f t="shared" si="5"/>
        <v>0.89640298147124708</v>
      </c>
      <c r="X97" s="5">
        <f t="shared" si="6"/>
        <v>0.81481982679921416</v>
      </c>
    </row>
    <row r="98" spans="9:24" x14ac:dyDescent="0.25">
      <c r="I98" s="4">
        <v>51.832387531869394</v>
      </c>
      <c r="J98" s="4">
        <v>3.6152416356877326E-2</v>
      </c>
      <c r="K98" s="5">
        <f t="shared" si="7"/>
        <v>3.5949497754758461E-2</v>
      </c>
      <c r="L98" s="3"/>
      <c r="M98" s="3"/>
      <c r="N98" s="3"/>
      <c r="O98" s="3"/>
      <c r="P98" s="3"/>
      <c r="Q98" s="3"/>
      <c r="R98" s="3"/>
      <c r="S98" s="3"/>
      <c r="T98" s="3"/>
      <c r="U98" s="5">
        <v>97</v>
      </c>
      <c r="V98" s="5">
        <f t="shared" si="4"/>
        <v>0.74174711084686551</v>
      </c>
      <c r="W98" s="5">
        <f t="shared" si="5"/>
        <v>0.89853364884600584</v>
      </c>
      <c r="X98" s="5">
        <f t="shared" si="6"/>
        <v>0.84174711084686549</v>
      </c>
    </row>
    <row r="99" spans="9:24" x14ac:dyDescent="0.25">
      <c r="I99" s="4">
        <v>52.201496833621185</v>
      </c>
      <c r="J99" s="4">
        <v>3.6668731928954978E-2</v>
      </c>
      <c r="K99" s="5">
        <f t="shared" si="7"/>
        <v>3.6462868587971785E-2</v>
      </c>
      <c r="L99" s="3"/>
      <c r="M99" s="3"/>
      <c r="N99" s="3"/>
      <c r="O99" s="3"/>
      <c r="P99" s="3"/>
      <c r="Q99" s="3"/>
      <c r="R99" s="3"/>
      <c r="S99" s="3"/>
      <c r="T99" s="3"/>
      <c r="U99" s="5">
        <v>98</v>
      </c>
      <c r="V99" s="5">
        <f t="shared" si="4"/>
        <v>0.76561470810713961</v>
      </c>
      <c r="W99" s="5">
        <f t="shared" si="5"/>
        <v>0.8994031769329307</v>
      </c>
      <c r="X99" s="5">
        <f t="shared" si="6"/>
        <v>0.8656147081071397</v>
      </c>
    </row>
    <row r="100" spans="9:24" x14ac:dyDescent="0.25">
      <c r="I100" s="4">
        <v>52.563368698083721</v>
      </c>
      <c r="J100" s="4">
        <v>3.7195373812474182E-2</v>
      </c>
      <c r="K100" s="5">
        <f t="shared" si="7"/>
        <v>3.6958219787210728E-2</v>
      </c>
      <c r="L100" s="3"/>
      <c r="M100" s="3"/>
      <c r="N100" s="3"/>
      <c r="O100" s="3"/>
      <c r="P100" s="3"/>
      <c r="Q100" s="3"/>
      <c r="R100" s="3"/>
      <c r="S100" s="3"/>
      <c r="T100" s="3"/>
      <c r="U100" s="5">
        <v>99</v>
      </c>
      <c r="V100" s="5">
        <f t="shared" si="4"/>
        <v>0.78651914807960988</v>
      </c>
      <c r="W100" s="5">
        <f t="shared" si="5"/>
        <v>0.89975724237597698</v>
      </c>
      <c r="X100" s="5">
        <f t="shared" si="6"/>
        <v>0.88651914807960996</v>
      </c>
    </row>
    <row r="101" spans="9:24" x14ac:dyDescent="0.25">
      <c r="I101" s="4">
        <v>52.939715437124761</v>
      </c>
      <c r="J101" s="4">
        <v>3.7701363073110283E-2</v>
      </c>
      <c r="K101" s="5">
        <f t="shared" si="7"/>
        <v>3.7464480145340893E-2</v>
      </c>
      <c r="L101" s="3"/>
      <c r="M101" s="3"/>
      <c r="N101" s="3"/>
      <c r="O101" s="3"/>
      <c r="P101" s="3"/>
      <c r="Q101" s="3"/>
      <c r="R101" s="3"/>
      <c r="S101" s="3"/>
      <c r="T101" s="3"/>
      <c r="U101" s="5">
        <v>100</v>
      </c>
      <c r="V101" s="5">
        <f t="shared" si="4"/>
        <v>0.80463766238230594</v>
      </c>
      <c r="W101" s="5">
        <f t="shared" si="5"/>
        <v>0.89990128433921102</v>
      </c>
      <c r="X101" s="5">
        <f t="shared" si="6"/>
        <v>0.90463766238230603</v>
      </c>
    </row>
    <row r="102" spans="9:24" x14ac:dyDescent="0.25">
      <c r="I102" s="4">
        <v>53.337774488033553</v>
      </c>
      <c r="J102" s="4">
        <v>3.8186699710863282E-2</v>
      </c>
      <c r="K102" s="5">
        <f t="shared" si="7"/>
        <v>3.7989444206107247E-2</v>
      </c>
      <c r="L102" s="3"/>
      <c r="M102" s="3"/>
      <c r="N102" s="3"/>
      <c r="O102" s="3"/>
      <c r="P102" s="3"/>
      <c r="Q102" s="3"/>
      <c r="R102" s="3"/>
      <c r="S102" s="3"/>
      <c r="T102" s="3"/>
      <c r="U102" s="5">
        <v>101</v>
      </c>
      <c r="V102" s="5">
        <f t="shared" si="4"/>
        <v>0.8201996087042519</v>
      </c>
      <c r="W102" s="5">
        <f t="shared" si="5"/>
        <v>0.89995986226825297</v>
      </c>
      <c r="X102" s="5">
        <f t="shared" si="6"/>
        <v>0.92019960870425188</v>
      </c>
    </row>
    <row r="103" spans="9:24" x14ac:dyDescent="0.25">
      <c r="I103" s="4">
        <v>53.728596101653096</v>
      </c>
      <c r="J103" s="4">
        <v>3.8672036348616275E-2</v>
      </c>
      <c r="K103" s="5">
        <f t="shared" si="7"/>
        <v>3.8493724558503584E-2</v>
      </c>
      <c r="L103" s="3"/>
      <c r="M103" s="3"/>
      <c r="N103" s="3"/>
      <c r="O103" s="3"/>
      <c r="P103" s="3"/>
      <c r="Q103" s="3"/>
      <c r="R103" s="3"/>
      <c r="S103" s="3"/>
      <c r="T103" s="3"/>
      <c r="U103" s="5">
        <v>102</v>
      </c>
      <c r="V103" s="5">
        <f t="shared" si="4"/>
        <v>0.83346184280486213</v>
      </c>
      <c r="W103" s="5">
        <f t="shared" si="5"/>
        <v>0.89998368073017609</v>
      </c>
      <c r="X103" s="5">
        <f t="shared" si="6"/>
        <v>0.93346184280486222</v>
      </c>
    </row>
    <row r="104" spans="9:24" x14ac:dyDescent="0.25">
      <c r="I104" s="4">
        <v>54.104942840694136</v>
      </c>
      <c r="J104" s="4">
        <v>3.9178025609252376E-2</v>
      </c>
      <c r="K104" s="5">
        <f t="shared" si="7"/>
        <v>3.8968310106600686E-2</v>
      </c>
      <c r="L104" s="3"/>
      <c r="M104" s="3"/>
      <c r="N104" s="3"/>
      <c r="O104" s="3"/>
      <c r="P104" s="3"/>
      <c r="Q104" s="3"/>
      <c r="R104" s="3"/>
      <c r="S104" s="3"/>
      <c r="T104" s="3"/>
      <c r="U104" s="5">
        <v>103</v>
      </c>
      <c r="V104" s="5">
        <f t="shared" si="4"/>
        <v>0.8446892637253226</v>
      </c>
      <c r="W104" s="5">
        <f t="shared" si="5"/>
        <v>0.89999336499970084</v>
      </c>
      <c r="X104" s="5">
        <f t="shared" si="6"/>
        <v>0.94468926372532258</v>
      </c>
    </row>
    <row r="105" spans="9:24" x14ac:dyDescent="0.25">
      <c r="I105" s="4">
        <v>54.488527017024424</v>
      </c>
      <c r="J105" s="4">
        <v>3.9673688558446926E-2</v>
      </c>
      <c r="K105" s="5">
        <f t="shared" si="7"/>
        <v>3.9440321506867437E-2</v>
      </c>
      <c r="L105" s="3"/>
      <c r="M105" s="3"/>
      <c r="N105" s="3"/>
      <c r="O105" s="3"/>
      <c r="P105" s="3"/>
      <c r="Q105" s="3"/>
      <c r="R105" s="3"/>
      <c r="S105" s="3"/>
      <c r="T105" s="3"/>
      <c r="U105" s="5">
        <v>104</v>
      </c>
      <c r="V105" s="5">
        <f t="shared" si="4"/>
        <v>0.8541406592809051</v>
      </c>
      <c r="W105" s="5">
        <f t="shared" si="5"/>
        <v>0.89999730239690912</v>
      </c>
      <c r="X105" s="5">
        <f t="shared" si="6"/>
        <v>0.95414065928090519</v>
      </c>
    </row>
    <row r="106" spans="9:24" x14ac:dyDescent="0.25">
      <c r="I106" s="4">
        <v>54.879348630643975</v>
      </c>
      <c r="J106" s="4">
        <v>4.0159025196199918E-2</v>
      </c>
      <c r="K106" s="5">
        <f t="shared" si="7"/>
        <v>3.9908500234142517E-2</v>
      </c>
      <c r="L106" s="3"/>
      <c r="M106" s="3"/>
      <c r="N106" s="3"/>
      <c r="O106" s="3"/>
      <c r="P106" s="3"/>
      <c r="Q106" s="3"/>
      <c r="R106" s="3"/>
      <c r="S106" s="3"/>
      <c r="T106" s="3"/>
      <c r="U106" s="5">
        <v>105</v>
      </c>
      <c r="V106" s="5">
        <f t="shared" si="4"/>
        <v>0.86205930145794663</v>
      </c>
      <c r="W106" s="5">
        <f t="shared" si="5"/>
        <v>0.89999890323423448</v>
      </c>
      <c r="X106" s="5">
        <f t="shared" si="6"/>
        <v>0.9620593014579466</v>
      </c>
    </row>
    <row r="107" spans="9:24" x14ac:dyDescent="0.25">
      <c r="I107" s="4">
        <v>55.277407681552759</v>
      </c>
      <c r="J107" s="4">
        <v>4.0634035522511353E-2</v>
      </c>
      <c r="K107" s="5">
        <f t="shared" si="7"/>
        <v>4.037151950286625E-2</v>
      </c>
      <c r="L107" s="3"/>
      <c r="M107" s="3"/>
      <c r="N107" s="3"/>
      <c r="O107" s="3"/>
      <c r="P107" s="3"/>
      <c r="Q107" s="3"/>
      <c r="R107" s="3"/>
      <c r="S107" s="3"/>
      <c r="T107" s="3"/>
      <c r="U107" s="5">
        <v>106</v>
      </c>
      <c r="V107" s="5">
        <f t="shared" si="4"/>
        <v>0.8686674217625886</v>
      </c>
      <c r="W107" s="5">
        <f t="shared" si="5"/>
        <v>0.89999955408795318</v>
      </c>
      <c r="X107" s="5">
        <f t="shared" si="6"/>
        <v>0.96866742176258858</v>
      </c>
    </row>
    <row r="108" spans="9:24" x14ac:dyDescent="0.25">
      <c r="I108" s="4">
        <v>55.668229295172303</v>
      </c>
      <c r="J108" s="4">
        <v>4.1119372160264352E-2</v>
      </c>
      <c r="K108" s="5">
        <f t="shared" si="7"/>
        <v>4.0811949570953986E-2</v>
      </c>
      <c r="L108" s="3"/>
      <c r="M108" s="3"/>
      <c r="N108" s="3"/>
      <c r="O108" s="3"/>
      <c r="P108" s="3"/>
      <c r="Q108" s="3"/>
      <c r="R108" s="3"/>
      <c r="S108" s="3"/>
      <c r="T108" s="3"/>
      <c r="U108" s="5">
        <v>107</v>
      </c>
      <c r="V108" s="5">
        <f t="shared" si="4"/>
        <v>0.87416362824123972</v>
      </c>
      <c r="W108" s="5">
        <f t="shared" si="5"/>
        <v>0.89999981870563084</v>
      </c>
      <c r="X108" s="5">
        <f t="shared" si="6"/>
        <v>0.97416362824123981</v>
      </c>
    </row>
    <row r="109" spans="9:24" x14ac:dyDescent="0.25">
      <c r="I109" s="4">
        <v>56.073525783370343</v>
      </c>
      <c r="J109" s="4">
        <v>4.1584056175134249E-2</v>
      </c>
      <c r="K109" s="5">
        <f t="shared" si="7"/>
        <v>4.1253248312361025E-2</v>
      </c>
      <c r="L109" s="3"/>
      <c r="M109" s="3"/>
      <c r="N109" s="3"/>
      <c r="O109" s="3"/>
      <c r="P109" s="3"/>
      <c r="Q109" s="3"/>
      <c r="R109" s="3"/>
      <c r="S109" s="3"/>
      <c r="T109" s="3"/>
      <c r="U109" s="5">
        <v>108</v>
      </c>
      <c r="V109" s="5">
        <f t="shared" si="4"/>
        <v>0.8787224051385073</v>
      </c>
      <c r="W109" s="5">
        <f t="shared" si="5"/>
        <v>0.89999992629120007</v>
      </c>
      <c r="X109" s="5">
        <f t="shared" si="6"/>
        <v>0.97872240513850728</v>
      </c>
    </row>
    <row r="110" spans="9:24" x14ac:dyDescent="0.25">
      <c r="I110" s="4">
        <v>56.500534583436142</v>
      </c>
      <c r="J110" s="4">
        <v>4.200743494423792E-2</v>
      </c>
      <c r="K110" s="5">
        <f t="shared" si="7"/>
        <v>4.1700504272483042E-2</v>
      </c>
      <c r="L110" s="3"/>
      <c r="M110" s="3"/>
      <c r="N110" s="3"/>
      <c r="O110" s="3"/>
      <c r="P110" s="3"/>
      <c r="Q110" s="3"/>
      <c r="R110" s="3"/>
      <c r="S110" s="3"/>
      <c r="T110" s="3"/>
      <c r="U110" s="5">
        <v>109</v>
      </c>
      <c r="V110" s="5">
        <f t="shared" si="4"/>
        <v>0.88249498325109565</v>
      </c>
      <c r="W110" s="5">
        <f t="shared" si="5"/>
        <v>0.89999997003223675</v>
      </c>
      <c r="X110" s="5">
        <f t="shared" si="6"/>
        <v>0.98249498325109563</v>
      </c>
    </row>
    <row r="111" spans="9:24" x14ac:dyDescent="0.25">
      <c r="I111" s="4">
        <v>56.934780820791183</v>
      </c>
      <c r="J111" s="4">
        <v>4.2420487401900041E-2</v>
      </c>
      <c r="K111" s="5">
        <f t="shared" si="7"/>
        <v>4.2136020500960054E-2</v>
      </c>
      <c r="L111" s="3"/>
      <c r="M111" s="3"/>
      <c r="N111" s="3"/>
      <c r="O111" s="3"/>
      <c r="P111" s="3"/>
      <c r="Q111" s="3"/>
      <c r="R111" s="3"/>
      <c r="S111" s="3"/>
      <c r="T111" s="3"/>
      <c r="U111" s="5">
        <v>110</v>
      </c>
      <c r="V111" s="5">
        <f t="shared" si="4"/>
        <v>0.88561103203032676</v>
      </c>
      <c r="W111" s="5">
        <f t="shared" si="5"/>
        <v>0.89999998781601642</v>
      </c>
      <c r="X111" s="5">
        <f t="shared" si="6"/>
        <v>0.98561103203032685</v>
      </c>
    </row>
    <row r="112" spans="9:24" x14ac:dyDescent="0.25">
      <c r="I112" s="4">
        <v>57.361789620856982</v>
      </c>
      <c r="J112" s="4">
        <v>4.282321354812061E-2</v>
      </c>
      <c r="K112" s="5">
        <f t="shared" si="7"/>
        <v>4.2544593008855415E-2</v>
      </c>
      <c r="L112" s="3"/>
      <c r="M112" s="3"/>
      <c r="N112" s="3"/>
      <c r="O112" s="3"/>
      <c r="P112" s="3"/>
      <c r="Q112" s="3"/>
      <c r="R112" s="3"/>
      <c r="S112" s="3"/>
      <c r="T112" s="3"/>
      <c r="U112" s="5">
        <v>111</v>
      </c>
      <c r="V112" s="5">
        <f t="shared" si="4"/>
        <v>0.88818077464538159</v>
      </c>
      <c r="W112" s="5">
        <f t="shared" si="5"/>
        <v>0.89999999504636186</v>
      </c>
      <c r="X112" s="5">
        <f t="shared" si="6"/>
        <v>0.98818077464538168</v>
      </c>
    </row>
    <row r="113" spans="9:24" x14ac:dyDescent="0.25">
      <c r="I113" s="4">
        <v>57.788798420922774</v>
      </c>
      <c r="J113" s="4">
        <v>4.3215613382899622E-2</v>
      </c>
      <c r="K113" s="5">
        <f t="shared" si="7"/>
        <v>4.2932991375106151E-2</v>
      </c>
      <c r="L113" s="3"/>
      <c r="M113" s="3"/>
      <c r="N113" s="3"/>
      <c r="O113" s="3"/>
      <c r="P113" s="3"/>
      <c r="Q113" s="3"/>
      <c r="R113" s="3"/>
      <c r="S113" s="3"/>
      <c r="T113" s="3"/>
      <c r="U113" s="5">
        <v>112</v>
      </c>
      <c r="V113" s="5">
        <f t="shared" si="4"/>
        <v>0.89029725201258059</v>
      </c>
      <c r="W113" s="5">
        <f t="shared" si="5"/>
        <v>0.89999999798600105</v>
      </c>
      <c r="X113" s="5">
        <f t="shared" si="6"/>
        <v>0.99029725201258056</v>
      </c>
    </row>
    <row r="114" spans="9:24" x14ac:dyDescent="0.25">
      <c r="I114" s="4">
        <v>58.23028209556707</v>
      </c>
      <c r="J114" s="4">
        <v>4.3597686906237089E-2</v>
      </c>
      <c r="K114" s="5">
        <f t="shared" si="7"/>
        <v>4.3312682486088827E-2</v>
      </c>
      <c r="L114" s="3"/>
      <c r="M114" s="3"/>
      <c r="N114" s="3"/>
      <c r="O114" s="3"/>
      <c r="P114" s="3"/>
      <c r="Q114" s="3"/>
      <c r="R114" s="3"/>
      <c r="S114" s="3"/>
      <c r="T114" s="3"/>
      <c r="U114" s="5">
        <v>113</v>
      </c>
      <c r="V114" s="5">
        <f t="shared" si="4"/>
        <v>0.89203855850647662</v>
      </c>
      <c r="W114" s="5">
        <f t="shared" si="5"/>
        <v>0.89999999918116913</v>
      </c>
      <c r="X114" s="5">
        <f t="shared" si="6"/>
        <v>0.9920385585064766</v>
      </c>
    </row>
    <row r="115" spans="9:24" x14ac:dyDescent="0.25">
      <c r="I115" s="4">
        <v>58.671765770211366</v>
      </c>
      <c r="J115" s="4">
        <v>4.3969434118133005E-2</v>
      </c>
      <c r="K115" s="5">
        <f t="shared" si="7"/>
        <v>4.3669488481559222E-2</v>
      </c>
      <c r="L115" s="3"/>
      <c r="M115" s="3"/>
      <c r="N115" s="3"/>
      <c r="O115" s="3"/>
      <c r="P115" s="3"/>
      <c r="Q115" s="3"/>
      <c r="R115" s="3"/>
      <c r="S115" s="3"/>
      <c r="T115" s="3"/>
      <c r="U115" s="5">
        <v>114</v>
      </c>
      <c r="V115" s="5">
        <f t="shared" si="4"/>
        <v>0.89346994307747207</v>
      </c>
      <c r="W115" s="5">
        <f t="shared" si="5"/>
        <v>0.89999999966708821</v>
      </c>
      <c r="X115" s="5">
        <f t="shared" si="6"/>
        <v>0.99346994307747205</v>
      </c>
    </row>
    <row r="116" spans="9:24" x14ac:dyDescent="0.25">
      <c r="I116" s="4">
        <v>59.134961756723413</v>
      </c>
      <c r="J116" s="4">
        <v>4.4320528707145812E-2</v>
      </c>
      <c r="K116" s="5">
        <f t="shared" si="7"/>
        <v>4.4018565590287953E-2</v>
      </c>
      <c r="L116" s="3"/>
      <c r="M116" s="3"/>
      <c r="N116" s="3"/>
      <c r="O116" s="3"/>
      <c r="P116" s="3"/>
      <c r="Q116" s="3"/>
      <c r="R116" s="3"/>
      <c r="S116" s="3"/>
      <c r="T116" s="3"/>
      <c r="U116" s="5">
        <v>115</v>
      </c>
      <c r="V116" s="5">
        <f t="shared" si="4"/>
        <v>0.89464571926057224</v>
      </c>
      <c r="W116" s="5">
        <f t="shared" si="5"/>
        <v>0.89999999986464818</v>
      </c>
      <c r="X116" s="5">
        <f t="shared" si="6"/>
        <v>0.99464571926057221</v>
      </c>
    </row>
    <row r="117" spans="9:24" x14ac:dyDescent="0.25">
      <c r="I117" s="4">
        <v>59.605395180524717</v>
      </c>
      <c r="J117" s="4">
        <v>4.4640644361833959E-2</v>
      </c>
      <c r="K117" s="5">
        <f t="shared" si="7"/>
        <v>4.4345925750867106E-2</v>
      </c>
      <c r="L117" s="3"/>
      <c r="M117" s="3"/>
      <c r="N117" s="3"/>
      <c r="O117" s="3"/>
      <c r="P117" s="3"/>
      <c r="Q117" s="3"/>
      <c r="R117" s="3"/>
      <c r="S117" s="3"/>
      <c r="T117" s="3"/>
      <c r="U117" s="5">
        <v>116</v>
      </c>
      <c r="V117" s="5">
        <f t="shared" si="4"/>
        <v>0.89561096088043957</v>
      </c>
      <c r="W117" s="5">
        <f t="shared" si="5"/>
        <v>0.89999999994497004</v>
      </c>
      <c r="X117" s="5">
        <f t="shared" si="6"/>
        <v>0.99561096088043954</v>
      </c>
    </row>
    <row r="118" spans="9:24" x14ac:dyDescent="0.25">
      <c r="I118" s="4">
        <v>60.083066041615261</v>
      </c>
      <c r="J118" s="4">
        <v>4.4940107393638989E-2</v>
      </c>
      <c r="K118" s="5">
        <f t="shared" si="7"/>
        <v>4.464963874727268E-2</v>
      </c>
      <c r="L118" s="3"/>
      <c r="M118" s="3"/>
      <c r="N118" s="3"/>
      <c r="O118" s="3"/>
      <c r="P118" s="3"/>
      <c r="Q118" s="3"/>
      <c r="R118" s="3"/>
      <c r="S118" s="3"/>
      <c r="T118" s="3"/>
      <c r="U118" s="5">
        <v>117</v>
      </c>
      <c r="V118" s="5">
        <f t="shared" si="4"/>
        <v>0.89640298147124708</v>
      </c>
      <c r="W118" s="5">
        <f t="shared" si="5"/>
        <v>0.89999999997762647</v>
      </c>
      <c r="X118" s="5">
        <f t="shared" si="6"/>
        <v>0.99640298147124717</v>
      </c>
    </row>
    <row r="119" spans="9:24" x14ac:dyDescent="0.25">
      <c r="I119" s="4">
        <v>60.560736902705813</v>
      </c>
      <c r="J119" s="4">
        <v>4.5208591491119367E-2</v>
      </c>
      <c r="K119" s="5">
        <f t="shared" si="7"/>
        <v>4.4923826259409869E-2</v>
      </c>
      <c r="L119" s="3"/>
      <c r="M119" s="3"/>
      <c r="N119" s="3"/>
      <c r="O119" s="3"/>
      <c r="P119" s="3"/>
      <c r="Q119" s="3"/>
      <c r="R119" s="3"/>
      <c r="S119" s="3"/>
      <c r="T119" s="3"/>
      <c r="U119" s="5">
        <v>118</v>
      </c>
      <c r="V119" s="5">
        <f t="shared" si="4"/>
        <v>0.89705260808045129</v>
      </c>
      <c r="W119" s="5">
        <f t="shared" si="5"/>
        <v>0.89999999999090363</v>
      </c>
      <c r="X119" s="5">
        <f t="shared" si="6"/>
        <v>0.99705260808045137</v>
      </c>
    </row>
    <row r="120" spans="9:24" x14ac:dyDescent="0.25">
      <c r="I120" s="4">
        <v>61.04564520108562</v>
      </c>
      <c r="J120" s="4">
        <v>4.54667492771582E-2</v>
      </c>
      <c r="K120" s="5">
        <f t="shared" si="7"/>
        <v>4.517138451896234E-2</v>
      </c>
      <c r="L120" s="3"/>
      <c r="M120" s="3"/>
      <c r="N120" s="3"/>
      <c r="O120" s="3"/>
      <c r="P120" s="3"/>
      <c r="Q120" s="3"/>
      <c r="R120" s="3"/>
      <c r="S120" s="3"/>
      <c r="T120" s="3"/>
      <c r="U120" s="5">
        <v>119</v>
      </c>
      <c r="V120" s="5">
        <f t="shared" si="4"/>
        <v>0.89758526694023333</v>
      </c>
      <c r="W120" s="5">
        <f t="shared" si="5"/>
        <v>0.89999999999630165</v>
      </c>
      <c r="X120" s="5">
        <f t="shared" si="6"/>
        <v>0.99758526694023342</v>
      </c>
    </row>
    <row r="121" spans="9:24" x14ac:dyDescent="0.25">
      <c r="I121" s="4">
        <v>61.523316062176164</v>
      </c>
      <c r="J121" s="4">
        <v>4.5704254440313917E-2</v>
      </c>
      <c r="K121" s="5">
        <f t="shared" si="7"/>
        <v>4.5384410108528804E-2</v>
      </c>
      <c r="L121" s="3"/>
      <c r="M121" s="3"/>
      <c r="N121" s="3"/>
      <c r="O121" s="3"/>
      <c r="P121" s="3"/>
      <c r="Q121" s="3"/>
      <c r="R121" s="3"/>
      <c r="S121" s="3"/>
      <c r="T121" s="3"/>
      <c r="U121" s="5">
        <v>120</v>
      </c>
      <c r="V121" s="5">
        <f t="shared" si="4"/>
        <v>0.8980219014746923</v>
      </c>
      <c r="W121" s="5">
        <f t="shared" si="5"/>
        <v>0.89999999999849634</v>
      </c>
      <c r="X121" s="5">
        <f t="shared" si="6"/>
        <v>0.99802190147469227</v>
      </c>
    </row>
    <row r="122" spans="9:24" x14ac:dyDescent="0.25">
      <c r="I122" s="4">
        <v>61.993749485977467</v>
      </c>
      <c r="J122" s="4">
        <v>4.5890128046261872E-2</v>
      </c>
      <c r="K122" s="5">
        <f t="shared" si="7"/>
        <v>4.5563859207570362E-2</v>
      </c>
      <c r="L122" s="3"/>
      <c r="M122" s="3"/>
      <c r="N122" s="3"/>
      <c r="O122" s="3"/>
      <c r="P122" s="3"/>
      <c r="Q122" s="3"/>
      <c r="R122" s="3"/>
      <c r="S122" s="3"/>
      <c r="T122" s="3"/>
      <c r="U122">
        <v>121</v>
      </c>
      <c r="V122" s="5">
        <f t="shared" si="4"/>
        <v>0.89837974368876006</v>
      </c>
      <c r="W122" s="5">
        <f t="shared" si="5"/>
        <v>0.89999999999938873</v>
      </c>
      <c r="X122" s="5">
        <f t="shared" si="6"/>
        <v>0.99837974368876004</v>
      </c>
    </row>
    <row r="123" spans="9:24" x14ac:dyDescent="0.25">
      <c r="I123" s="4">
        <v>62.47865778435726</v>
      </c>
      <c r="J123" s="4">
        <v>4.6034696406443622E-2</v>
      </c>
      <c r="K123" s="5">
        <f t="shared" si="7"/>
        <v>4.5716921468064324E-2</v>
      </c>
      <c r="L123" s="3"/>
      <c r="M123" s="3"/>
      <c r="N123" s="3"/>
      <c r="O123" s="3"/>
      <c r="P123" s="3"/>
      <c r="Q123" s="3"/>
      <c r="R123" s="3"/>
      <c r="S123" s="3"/>
      <c r="T123" s="3"/>
    </row>
    <row r="124" spans="9:24" x14ac:dyDescent="0.25">
      <c r="I124" s="4">
        <v>62.970803520026323</v>
      </c>
      <c r="J124" s="4">
        <v>4.6158612143742256E-2</v>
      </c>
      <c r="K124" s="5">
        <f t="shared" si="7"/>
        <v>4.5838811702171411E-2</v>
      </c>
      <c r="L124" s="3"/>
      <c r="M124" s="3"/>
      <c r="N124" s="3"/>
      <c r="O124" s="3"/>
      <c r="P124" s="3"/>
      <c r="Q124" s="3"/>
      <c r="R124" s="3"/>
      <c r="S124" s="3"/>
      <c r="T124" s="3"/>
    </row>
    <row r="125" spans="9:24" x14ac:dyDescent="0.25">
      <c r="I125" s="4">
        <v>63.484661567563116</v>
      </c>
      <c r="J125" s="4">
        <v>4.6220570012391576E-2</v>
      </c>
      <c r="K125" s="5">
        <f t="shared" si="7"/>
        <v>4.5929819896540991E-2</v>
      </c>
      <c r="L125" s="3"/>
      <c r="M125" s="3"/>
      <c r="N125" s="3"/>
      <c r="O125" s="3"/>
      <c r="P125" s="3"/>
      <c r="Q125" s="3"/>
      <c r="R125" s="3"/>
      <c r="S125" s="3"/>
      <c r="T125" s="3"/>
    </row>
    <row r="126" spans="9:24" x14ac:dyDescent="0.25">
      <c r="I126" s="4">
        <v>64.005757052389171</v>
      </c>
      <c r="J126" s="4">
        <v>4.6241222635274679E-2</v>
      </c>
      <c r="K126" s="5">
        <f t="shared" si="7"/>
        <v>4.5984058453232057E-2</v>
      </c>
      <c r="L126" s="3"/>
      <c r="M126" s="3"/>
      <c r="N126" s="3"/>
      <c r="O126" s="3"/>
      <c r="P126" s="3"/>
      <c r="Q126" s="3"/>
      <c r="R126" s="3"/>
      <c r="S126" s="3"/>
      <c r="T126" s="3"/>
    </row>
    <row r="127" spans="9:24" x14ac:dyDescent="0.25">
      <c r="I127" s="4">
        <v>64.519615099925971</v>
      </c>
      <c r="J127" s="4">
        <v>4.625154894671623E-2</v>
      </c>
      <c r="K127" s="5">
        <f t="shared" si="7"/>
        <v>4.5999888743614686E-2</v>
      </c>
      <c r="L127" s="3"/>
      <c r="M127" s="3"/>
      <c r="N127" s="3"/>
      <c r="O127" s="3"/>
      <c r="P127" s="3"/>
      <c r="Q127" s="3"/>
      <c r="R127" s="3"/>
      <c r="S127" s="3"/>
      <c r="T127" s="3"/>
    </row>
    <row r="128" spans="9:24" x14ac:dyDescent="0.25">
      <c r="I128" s="4">
        <v>65.033473147462786</v>
      </c>
      <c r="J128" s="4">
        <v>4.625154894671623E-2</v>
      </c>
      <c r="K128" s="5">
        <f t="shared" si="7"/>
        <v>4.5978288263598989E-2</v>
      </c>
      <c r="L128" s="3"/>
      <c r="M128" s="3"/>
      <c r="N128" s="3"/>
      <c r="O128" s="3"/>
      <c r="P128" s="3"/>
      <c r="Q128" s="3"/>
      <c r="R128" s="3"/>
      <c r="S128" s="3"/>
      <c r="T128" s="3"/>
    </row>
    <row r="129" spans="9:20" x14ac:dyDescent="0.25">
      <c r="I129" s="4">
        <v>65.540093757710338</v>
      </c>
      <c r="J129" s="4">
        <v>4.6199917389508467E-2</v>
      </c>
      <c r="K129" s="5">
        <f t="shared" si="7"/>
        <v>4.5920399374479691E-2</v>
      </c>
      <c r="L129" s="3"/>
      <c r="M129" s="3"/>
      <c r="N129" s="3"/>
      <c r="O129" s="3"/>
      <c r="P129" s="3"/>
      <c r="Q129" s="3"/>
      <c r="R129" s="3"/>
      <c r="S129" s="3"/>
      <c r="T129" s="3"/>
    </row>
    <row r="130" spans="9:20" x14ac:dyDescent="0.25">
      <c r="I130" s="4">
        <v>66.04671436795789</v>
      </c>
      <c r="J130" s="4">
        <v>4.6096654275092935E-2</v>
      </c>
      <c r="K130" s="5">
        <f t="shared" ref="K130:K141" si="8">0.046*EXP(-1/2*((I130-64.48)/18.012)^2)</f>
        <v>4.5826314956058198E-2</v>
      </c>
      <c r="L130" s="3"/>
      <c r="M130" s="3"/>
      <c r="N130" s="3"/>
      <c r="O130" s="3"/>
      <c r="P130" s="3"/>
      <c r="Q130" s="3"/>
      <c r="R130" s="3"/>
      <c r="S130" s="3"/>
      <c r="T130" s="3"/>
    </row>
    <row r="131" spans="9:20" x14ac:dyDescent="0.25">
      <c r="I131" s="4">
        <v>66.56057241549469</v>
      </c>
      <c r="J131" s="4">
        <v>4.596241222635275E-2</v>
      </c>
      <c r="K131" s="5">
        <f t="shared" si="8"/>
        <v>4.5694140637852522E-2</v>
      </c>
      <c r="L131" s="3"/>
      <c r="M131" s="3"/>
      <c r="N131" s="3"/>
      <c r="O131" s="3"/>
      <c r="P131" s="3"/>
      <c r="Q131" s="3"/>
      <c r="R131" s="3"/>
      <c r="S131" s="3"/>
      <c r="T131" s="3"/>
    </row>
    <row r="132" spans="9:20" x14ac:dyDescent="0.25">
      <c r="I132" s="4">
        <v>67.067193025742256</v>
      </c>
      <c r="J132" s="4">
        <v>4.5786864931846347E-2</v>
      </c>
      <c r="K132" s="5">
        <f t="shared" si="8"/>
        <v>4.5527911417895285E-2</v>
      </c>
      <c r="L132" s="3"/>
      <c r="M132" s="3"/>
      <c r="N132" s="3"/>
      <c r="O132" s="3"/>
      <c r="P132" s="3"/>
      <c r="Q132" s="3"/>
      <c r="R132" s="3"/>
      <c r="S132" s="3"/>
      <c r="T132" s="3"/>
    </row>
    <row r="133" spans="9:20" x14ac:dyDescent="0.25">
      <c r="I133" s="4">
        <v>67.566576198700545</v>
      </c>
      <c r="J133" s="4">
        <v>4.5570012391573725E-2</v>
      </c>
      <c r="K133" s="5">
        <f t="shared" si="8"/>
        <v>4.532953887573949E-2</v>
      </c>
      <c r="L133" s="3"/>
      <c r="M133" s="3"/>
      <c r="N133" s="3"/>
      <c r="O133" s="3"/>
      <c r="P133" s="3"/>
      <c r="Q133" s="3"/>
      <c r="R133" s="3"/>
      <c r="S133" s="3"/>
      <c r="T133" s="3"/>
    </row>
    <row r="134" spans="9:20" x14ac:dyDescent="0.25">
      <c r="I134" s="4">
        <v>68.065959371658849</v>
      </c>
      <c r="J134" s="4">
        <v>4.5342833539859566E-2</v>
      </c>
      <c r="K134" s="5">
        <f t="shared" si="8"/>
        <v>4.5097352047574243E-2</v>
      </c>
      <c r="L134" s="3"/>
      <c r="M134" s="3"/>
      <c r="N134" s="3"/>
      <c r="O134" s="3"/>
      <c r="P134" s="3"/>
      <c r="Q134" s="3"/>
      <c r="R134" s="3"/>
      <c r="S134" s="3"/>
      <c r="T134" s="3"/>
    </row>
    <row r="135" spans="9:20" x14ac:dyDescent="0.25">
      <c r="I135" s="4">
        <v>68.558105107327918</v>
      </c>
      <c r="J135" s="4">
        <v>4.5095002065262291E-2</v>
      </c>
      <c r="K135" s="5">
        <f t="shared" si="8"/>
        <v>4.4835962399013343E-2</v>
      </c>
      <c r="L135" s="3"/>
      <c r="M135" s="3"/>
      <c r="N135" s="3"/>
      <c r="O135" s="3"/>
      <c r="P135" s="3"/>
      <c r="Q135" s="3"/>
      <c r="R135" s="3"/>
      <c r="S135" s="3"/>
      <c r="T135" s="3"/>
    </row>
    <row r="136" spans="9:20" x14ac:dyDescent="0.25">
      <c r="I136" s="4">
        <v>69.028538531129215</v>
      </c>
      <c r="J136" s="4">
        <v>4.4805865344898804E-2</v>
      </c>
      <c r="K136" s="5">
        <f t="shared" si="8"/>
        <v>4.455641514348458E-2</v>
      </c>
      <c r="L136" s="3"/>
      <c r="M136" s="3"/>
      <c r="N136" s="3"/>
      <c r="O136" s="3"/>
      <c r="P136" s="3"/>
      <c r="Q136" s="3"/>
      <c r="R136" s="3"/>
      <c r="S136" s="3"/>
      <c r="T136" s="3"/>
    </row>
    <row r="137" spans="9:20" x14ac:dyDescent="0.25">
      <c r="I137" s="4">
        <v>69.491734517641248</v>
      </c>
      <c r="J137" s="4">
        <v>4.4485749690210658E-2</v>
      </c>
      <c r="K137" s="5">
        <f t="shared" si="8"/>
        <v>4.4253367898992875E-2</v>
      </c>
      <c r="L137" s="3"/>
      <c r="M137" s="3"/>
      <c r="N137" s="3"/>
      <c r="O137" s="3"/>
      <c r="P137" s="3"/>
      <c r="Q137" s="3"/>
      <c r="R137" s="3"/>
      <c r="S137" s="3"/>
      <c r="T137" s="3"/>
    </row>
    <row r="138" spans="9:20" x14ac:dyDescent="0.25">
      <c r="I138" s="4">
        <v>69.962167941442544</v>
      </c>
      <c r="J138" s="4">
        <v>4.4165634035522511E-2</v>
      </c>
      <c r="K138" s="5">
        <f t="shared" si="8"/>
        <v>4.3917957441089672E-2</v>
      </c>
      <c r="L138" s="3"/>
      <c r="M138" s="3"/>
      <c r="N138" s="3"/>
      <c r="O138" s="3"/>
      <c r="P138" s="3"/>
      <c r="Q138" s="3"/>
      <c r="R138" s="3"/>
      <c r="S138" s="3"/>
      <c r="T138" s="3"/>
    </row>
    <row r="139" spans="9:20" x14ac:dyDescent="0.25">
      <c r="I139" s="4">
        <v>70.425363927954606</v>
      </c>
      <c r="J139" s="4">
        <v>4.3814539446509711E-2</v>
      </c>
      <c r="K139" s="5">
        <f t="shared" si="8"/>
        <v>4.3561148860283207E-2</v>
      </c>
      <c r="L139" s="3"/>
      <c r="M139" s="3"/>
      <c r="N139" s="3"/>
      <c r="O139" s="3"/>
      <c r="P139" s="3"/>
      <c r="Q139" s="3"/>
      <c r="R139" s="3"/>
      <c r="S139" s="3"/>
      <c r="T139" s="3"/>
    </row>
    <row r="140" spans="9:20" x14ac:dyDescent="0.25">
      <c r="I140" s="4">
        <v>70.866847602598909</v>
      </c>
      <c r="J140" s="4">
        <v>4.3432465923172243E-2</v>
      </c>
      <c r="K140" s="5">
        <f t="shared" si="8"/>
        <v>4.3197166523572604E-2</v>
      </c>
      <c r="L140" s="3"/>
      <c r="M140" s="3"/>
      <c r="N140" s="3"/>
      <c r="O140" s="3"/>
      <c r="P140" s="3"/>
      <c r="Q140" s="3"/>
      <c r="R140" s="3"/>
      <c r="S140" s="3"/>
      <c r="T140" s="3"/>
    </row>
    <row r="141" spans="9:20" x14ac:dyDescent="0.25">
      <c r="I141" s="4">
        <v>71.308331277243184</v>
      </c>
      <c r="J141" s="4">
        <v>4.3040066088393225E-2</v>
      </c>
      <c r="K141" s="5">
        <f t="shared" si="8"/>
        <v>4.2810498677477063E-2</v>
      </c>
      <c r="L141" s="3"/>
      <c r="M141" s="3"/>
      <c r="N141" s="3"/>
      <c r="O141" s="3"/>
      <c r="P141" s="3"/>
      <c r="Q141" s="3"/>
      <c r="R141" s="3"/>
      <c r="S141" s="3"/>
      <c r="T141" s="3"/>
    </row>
    <row r="142" spans="9:20" x14ac:dyDescent="0.25">
      <c r="I142" s="4">
        <v>71.749814951887487</v>
      </c>
      <c r="J142" s="4">
        <v>4.2637339942172663E-2</v>
      </c>
      <c r="K142" s="3">
        <f t="shared" ref="K142:K193" si="9">0.0463*EXP(-1/2*((I142-64.48)/18.012)^2)</f>
        <v>4.267834430931064E-2</v>
      </c>
      <c r="L142" s="3"/>
      <c r="M142" s="3"/>
      <c r="N142" s="3"/>
      <c r="O142" s="3"/>
      <c r="P142" s="3"/>
      <c r="Q142" s="3"/>
      <c r="R142" s="3"/>
      <c r="S142" s="3"/>
      <c r="T142" s="3"/>
    </row>
    <row r="143" spans="9:20" x14ac:dyDescent="0.25">
      <c r="I143" s="4">
        <v>72.169586314664031</v>
      </c>
      <c r="J143" s="4">
        <v>4.2203634861627426E-2</v>
      </c>
      <c r="K143" s="3">
        <f t="shared" si="9"/>
        <v>4.2267307312646059E-2</v>
      </c>
      <c r="L143" s="3"/>
      <c r="M143" s="3"/>
      <c r="N143" s="3"/>
      <c r="O143" s="3"/>
      <c r="P143" s="3"/>
      <c r="Q143" s="3"/>
      <c r="R143" s="3"/>
      <c r="S143" s="3"/>
      <c r="T143" s="3"/>
    </row>
    <row r="144" spans="9:20" x14ac:dyDescent="0.25">
      <c r="I144" s="4">
        <v>72.582120240151326</v>
      </c>
      <c r="J144" s="4">
        <v>4.1769929781082196E-2</v>
      </c>
      <c r="K144" s="3">
        <f t="shared" si="9"/>
        <v>4.1845065629724135E-2</v>
      </c>
      <c r="L144" s="3"/>
      <c r="M144" s="3"/>
      <c r="N144" s="3"/>
      <c r="O144" s="3"/>
      <c r="P144" s="3"/>
      <c r="Q144" s="3"/>
      <c r="R144" s="3"/>
      <c r="S144" s="3"/>
      <c r="T144" s="3"/>
    </row>
    <row r="145" spans="9:20" x14ac:dyDescent="0.25">
      <c r="I145" s="4">
        <v>73.00189160292787</v>
      </c>
      <c r="J145" s="4">
        <v>4.1346551011978525E-2</v>
      </c>
      <c r="K145" s="3">
        <f t="shared" si="9"/>
        <v>4.1397449439573422E-2</v>
      </c>
      <c r="L145" s="3"/>
      <c r="M145" s="3"/>
      <c r="N145" s="3"/>
      <c r="O145" s="3"/>
      <c r="P145" s="3"/>
      <c r="Q145" s="3"/>
      <c r="R145" s="3"/>
      <c r="S145" s="3"/>
      <c r="T145" s="3"/>
    </row>
    <row r="146" spans="9:20" x14ac:dyDescent="0.25">
      <c r="I146" s="4">
        <v>73.414425528415165</v>
      </c>
      <c r="J146" s="4">
        <v>4.0892193308550179E-2</v>
      </c>
      <c r="K146" s="3">
        <f t="shared" si="9"/>
        <v>4.0940546178779937E-2</v>
      </c>
      <c r="L146" s="3"/>
      <c r="M146" s="3"/>
      <c r="N146" s="3"/>
      <c r="O146" s="3"/>
      <c r="P146" s="3"/>
      <c r="Q146" s="3"/>
      <c r="R146" s="3"/>
      <c r="S146" s="3"/>
      <c r="T146" s="3"/>
    </row>
    <row r="147" spans="9:20" x14ac:dyDescent="0.25">
      <c r="I147" s="4">
        <v>73.81248457932395</v>
      </c>
      <c r="J147" s="4">
        <v>4.0406856670797194E-2</v>
      </c>
      <c r="K147" s="3">
        <f t="shared" si="9"/>
        <v>4.0484318920302693E-2</v>
      </c>
      <c r="L147" s="3"/>
      <c r="M147" s="3"/>
      <c r="N147" s="3"/>
      <c r="O147" s="3"/>
      <c r="P147" s="3"/>
      <c r="Q147" s="3"/>
      <c r="R147" s="3"/>
      <c r="S147" s="3"/>
      <c r="T147" s="3"/>
    </row>
    <row r="148" spans="9:20" x14ac:dyDescent="0.25">
      <c r="I148" s="4">
        <v>74.210543630232749</v>
      </c>
      <c r="J148" s="4">
        <v>3.9921520033044194E-2</v>
      </c>
      <c r="K148" s="3">
        <f t="shared" si="9"/>
        <v>4.0013628474784659E-2</v>
      </c>
      <c r="L148" s="3"/>
      <c r="M148" s="3"/>
      <c r="N148" s="3"/>
      <c r="O148" s="3"/>
      <c r="P148" s="3"/>
      <c r="Q148" s="3"/>
      <c r="R148" s="3"/>
      <c r="S148" s="3"/>
      <c r="T148" s="3"/>
    </row>
    <row r="149" spans="9:20" x14ac:dyDescent="0.25">
      <c r="I149" s="4">
        <v>74.615840118430796</v>
      </c>
      <c r="J149" s="4">
        <v>3.9456836018174311E-2</v>
      </c>
      <c r="K149" s="3">
        <f t="shared" si="9"/>
        <v>3.9520166236626089E-2</v>
      </c>
      <c r="L149" s="3"/>
      <c r="M149" s="3"/>
      <c r="N149" s="3"/>
      <c r="O149" s="3"/>
      <c r="P149" s="3"/>
      <c r="Q149" s="3"/>
      <c r="R149" s="3"/>
      <c r="S149" s="3"/>
      <c r="T149" s="3"/>
    </row>
    <row r="150" spans="9:20" x14ac:dyDescent="0.25">
      <c r="I150" s="4">
        <v>75.013899169339581</v>
      </c>
      <c r="J150" s="4">
        <v>3.8981825691862863E-2</v>
      </c>
      <c r="K150" s="3">
        <f t="shared" si="9"/>
        <v>3.9022203533733646E-2</v>
      </c>
      <c r="L150" s="3"/>
      <c r="M150" s="3"/>
      <c r="N150" s="3"/>
      <c r="O150" s="3"/>
      <c r="P150" s="3"/>
      <c r="Q150" s="3"/>
      <c r="R150" s="3"/>
      <c r="S150" s="3"/>
      <c r="T150" s="3"/>
    </row>
    <row r="151" spans="9:20" x14ac:dyDescent="0.25">
      <c r="I151" s="4">
        <v>75.41195822024838</v>
      </c>
      <c r="J151" s="4">
        <v>3.8506815365551422E-2</v>
      </c>
      <c r="K151" s="3">
        <f t="shared" si="9"/>
        <v>3.8511701756384395E-2</v>
      </c>
      <c r="L151" s="3"/>
      <c r="M151" s="3"/>
      <c r="N151" s="3"/>
      <c r="O151" s="3"/>
      <c r="P151" s="3"/>
      <c r="Q151" s="3"/>
      <c r="R151" s="3"/>
      <c r="S151" s="3"/>
      <c r="T151" s="3"/>
    </row>
    <row r="152" spans="9:20" x14ac:dyDescent="0.25">
      <c r="I152" s="4">
        <v>75.802779833867916</v>
      </c>
      <c r="J152" s="4">
        <v>3.802147872779843E-2</v>
      </c>
      <c r="K152" s="3">
        <f t="shared" si="9"/>
        <v>3.7998920169560538E-2</v>
      </c>
      <c r="L152" s="3"/>
      <c r="M152" s="3"/>
      <c r="N152" s="3"/>
      <c r="O152" s="3"/>
      <c r="P152" s="3"/>
      <c r="Q152" s="3"/>
      <c r="R152" s="3"/>
      <c r="S152" s="3"/>
      <c r="T152" s="3"/>
    </row>
    <row r="153" spans="9:20" x14ac:dyDescent="0.25">
      <c r="I153" s="4">
        <v>76.171889135619708</v>
      </c>
      <c r="J153" s="4">
        <v>3.7505163155720778E-2</v>
      </c>
      <c r="K153" s="3">
        <f t="shared" si="9"/>
        <v>3.7504680823535773E-2</v>
      </c>
      <c r="L153" s="3"/>
      <c r="M153" s="3"/>
      <c r="N153" s="3"/>
      <c r="O153" s="3"/>
      <c r="P153" s="3"/>
      <c r="Q153" s="3"/>
      <c r="R153" s="3"/>
      <c r="S153" s="3"/>
      <c r="T153" s="3"/>
    </row>
    <row r="154" spans="9:20" x14ac:dyDescent="0.25">
      <c r="I154" s="4">
        <v>76.540998437371499</v>
      </c>
      <c r="J154" s="4">
        <v>3.6988847583643125E-2</v>
      </c>
      <c r="K154" s="3">
        <f t="shared" si="9"/>
        <v>3.700132832466721E-2</v>
      </c>
      <c r="L154" s="3"/>
      <c r="M154" s="3"/>
      <c r="N154" s="3"/>
      <c r="O154" s="3"/>
      <c r="P154" s="3"/>
      <c r="Q154" s="3"/>
      <c r="R154" s="3"/>
      <c r="S154" s="3"/>
      <c r="T154" s="3"/>
    </row>
    <row r="155" spans="9:20" x14ac:dyDescent="0.25">
      <c r="I155" s="4">
        <v>76.924582613701787</v>
      </c>
      <c r="J155" s="4">
        <v>3.6482858323007024E-2</v>
      </c>
      <c r="K155" s="3">
        <f t="shared" si="9"/>
        <v>3.646916227514127E-2</v>
      </c>
      <c r="L155" s="3"/>
      <c r="M155" s="3"/>
      <c r="N155" s="3"/>
      <c r="O155" s="3"/>
      <c r="P155" s="3"/>
      <c r="Q155" s="3"/>
      <c r="R155" s="3"/>
      <c r="S155" s="3"/>
      <c r="T155" s="3"/>
    </row>
    <row r="156" spans="9:20" x14ac:dyDescent="0.25">
      <c r="I156" s="4">
        <v>77.300929352742827</v>
      </c>
      <c r="J156" s="4">
        <v>3.5976869062370923E-2</v>
      </c>
      <c r="K156" s="3">
        <f t="shared" si="9"/>
        <v>3.5938632283496967E-2</v>
      </c>
      <c r="L156" s="3"/>
      <c r="M156" s="3"/>
      <c r="N156" s="3"/>
      <c r="O156" s="3"/>
      <c r="P156" s="3"/>
      <c r="Q156" s="3"/>
      <c r="R156" s="3"/>
      <c r="S156" s="3"/>
      <c r="T156" s="3"/>
    </row>
    <row r="157" spans="9:20" x14ac:dyDescent="0.25">
      <c r="I157" s="4">
        <v>77.670038654494618</v>
      </c>
      <c r="J157" s="4">
        <v>3.546055349029327E-2</v>
      </c>
      <c r="K157" s="3">
        <f t="shared" si="9"/>
        <v>3.5410782764292936E-2</v>
      </c>
      <c r="L157" s="3"/>
      <c r="M157" s="3"/>
      <c r="N157" s="3"/>
      <c r="O157" s="3"/>
      <c r="P157" s="3"/>
      <c r="Q157" s="3"/>
      <c r="R157" s="3"/>
      <c r="S157" s="3"/>
      <c r="T157" s="3"/>
    </row>
    <row r="158" spans="9:20" x14ac:dyDescent="0.25">
      <c r="I158" s="4">
        <v>78.031910518957162</v>
      </c>
      <c r="J158" s="4">
        <v>3.493391160677406E-2</v>
      </c>
      <c r="K158" s="3">
        <f t="shared" si="9"/>
        <v>3.4886585169561196E-2</v>
      </c>
      <c r="L158" s="3"/>
      <c r="M158" s="3"/>
      <c r="N158" s="3"/>
      <c r="O158" s="3"/>
      <c r="P158" s="3"/>
      <c r="Q158" s="3"/>
      <c r="R158" s="3"/>
      <c r="S158" s="3"/>
      <c r="T158" s="3"/>
    </row>
    <row r="159" spans="9:20" x14ac:dyDescent="0.25">
      <c r="I159" s="4">
        <v>78.386544946130442</v>
      </c>
      <c r="J159" s="4">
        <v>3.4396943411813298E-2</v>
      </c>
      <c r="K159" s="3">
        <f t="shared" si="9"/>
        <v>3.4366940035806946E-2</v>
      </c>
      <c r="L159" s="3"/>
      <c r="M159" s="3"/>
      <c r="N159" s="3"/>
      <c r="O159" s="3"/>
      <c r="P159" s="3"/>
      <c r="Q159" s="3"/>
      <c r="R159" s="3"/>
      <c r="S159" s="3"/>
      <c r="T159" s="3"/>
    </row>
    <row r="160" spans="9:20" x14ac:dyDescent="0.25">
      <c r="I160" s="4">
        <v>78.741179373303723</v>
      </c>
      <c r="J160" s="4">
        <v>3.3849648905410985E-2</v>
      </c>
      <c r="K160" s="3">
        <f t="shared" si="9"/>
        <v>3.3841913852791262E-2</v>
      </c>
      <c r="L160" s="3"/>
      <c r="M160" s="3"/>
      <c r="N160" s="3"/>
      <c r="O160" s="3"/>
      <c r="P160" s="3"/>
      <c r="Q160" s="3"/>
      <c r="R160" s="3"/>
      <c r="S160" s="3"/>
      <c r="T160" s="3"/>
    </row>
    <row r="161" spans="9:20" x14ac:dyDescent="0.25">
      <c r="I161" s="4">
        <v>79.103051237766266</v>
      </c>
      <c r="J161" s="4">
        <v>3.330235439900868E-2</v>
      </c>
      <c r="K161" s="3">
        <f t="shared" si="9"/>
        <v>3.3301130404298405E-2</v>
      </c>
      <c r="L161" s="3"/>
      <c r="M161" s="3"/>
      <c r="N161" s="3"/>
      <c r="O161" s="3"/>
      <c r="P161" s="3"/>
      <c r="Q161" s="3"/>
      <c r="R161" s="3"/>
      <c r="S161" s="3"/>
      <c r="T161" s="3"/>
    </row>
    <row r="162" spans="9:20" x14ac:dyDescent="0.25">
      <c r="I162" s="4">
        <v>79.472160539518057</v>
      </c>
      <c r="J162" s="4">
        <v>3.2775712515489469E-2</v>
      </c>
      <c r="K162" s="3">
        <f t="shared" si="9"/>
        <v>3.2744814023586123E-2</v>
      </c>
      <c r="L162" s="3"/>
      <c r="M162" s="3"/>
      <c r="N162" s="3"/>
      <c r="O162" s="3"/>
      <c r="P162" s="3"/>
      <c r="Q162" s="3"/>
      <c r="R162" s="3"/>
      <c r="S162" s="3"/>
      <c r="T162" s="3"/>
    </row>
    <row r="163" spans="9:20" x14ac:dyDescent="0.25">
      <c r="I163" s="4">
        <v>79.841269841269835</v>
      </c>
      <c r="J163" s="4">
        <v>3.2249070631970266E-2</v>
      </c>
      <c r="K163" s="3">
        <f t="shared" si="9"/>
        <v>3.2184272992467726E-2</v>
      </c>
      <c r="L163" s="3"/>
      <c r="M163" s="3"/>
      <c r="N163" s="3"/>
      <c r="O163" s="3"/>
      <c r="P163" s="3"/>
      <c r="Q163" s="3"/>
      <c r="R163" s="3"/>
      <c r="S163" s="3"/>
      <c r="T163" s="3"/>
    </row>
    <row r="164" spans="9:20" x14ac:dyDescent="0.25">
      <c r="I164" s="4">
        <v>80.188666831153867</v>
      </c>
      <c r="J164" s="4">
        <v>3.1712102437009497E-2</v>
      </c>
      <c r="K164" s="3">
        <f t="shared" si="9"/>
        <v>3.1653328526614379E-2</v>
      </c>
      <c r="L164" s="3"/>
      <c r="M164" s="3"/>
      <c r="N164" s="3"/>
      <c r="O164" s="3"/>
      <c r="P164" s="3"/>
      <c r="Q164" s="3"/>
      <c r="R164" s="3"/>
      <c r="S164" s="3"/>
      <c r="T164" s="3"/>
    </row>
    <row r="165" spans="9:20" x14ac:dyDescent="0.25">
      <c r="I165" s="4">
        <v>80.528826383748665</v>
      </c>
      <c r="J165" s="4">
        <v>3.1164807930607184E-2</v>
      </c>
      <c r="K165" s="3">
        <f t="shared" si="9"/>
        <v>3.1130710676344816E-2</v>
      </c>
      <c r="L165" s="3"/>
      <c r="M165" s="3"/>
      <c r="N165" s="3"/>
      <c r="O165" s="3"/>
      <c r="P165" s="3"/>
      <c r="Q165" s="3"/>
      <c r="R165" s="3"/>
      <c r="S165" s="3"/>
      <c r="T165" s="3"/>
    </row>
    <row r="166" spans="9:20" x14ac:dyDescent="0.25">
      <c r="I166" s="4">
        <v>80.88346081092196</v>
      </c>
      <c r="J166" s="4">
        <v>3.0617513424204872E-2</v>
      </c>
      <c r="K166" s="3">
        <f t="shared" si="9"/>
        <v>3.0583423100814751E-2</v>
      </c>
      <c r="L166" s="3"/>
      <c r="M166" s="3"/>
      <c r="N166" s="3"/>
      <c r="O166" s="3"/>
      <c r="P166" s="3"/>
      <c r="Q166" s="3"/>
      <c r="R166" s="3"/>
      <c r="S166" s="3"/>
      <c r="T166" s="3"/>
    </row>
    <row r="167" spans="9:20" x14ac:dyDescent="0.25">
      <c r="I167" s="4">
        <v>81.238095238095241</v>
      </c>
      <c r="J167" s="4">
        <v>3.0070218917802559E-2</v>
      </c>
      <c r="K167" s="3">
        <f t="shared" si="9"/>
        <v>3.0034112080932429E-2</v>
      </c>
      <c r="L167" s="3"/>
      <c r="M167" s="3"/>
      <c r="N167" s="3"/>
      <c r="O167" s="3"/>
      <c r="P167" s="3"/>
      <c r="Q167" s="3"/>
      <c r="R167" s="3"/>
      <c r="S167" s="3"/>
      <c r="T167" s="3"/>
    </row>
    <row r="168" spans="9:20" x14ac:dyDescent="0.25">
      <c r="I168" s="4">
        <v>81.592729665268521</v>
      </c>
      <c r="J168" s="4">
        <v>2.9533250722841804E-2</v>
      </c>
      <c r="K168" s="3">
        <f t="shared" si="9"/>
        <v>2.9483235932502145E-2</v>
      </c>
      <c r="L168" s="3"/>
      <c r="M168" s="3"/>
      <c r="N168" s="3"/>
      <c r="O168" s="3"/>
      <c r="P168" s="3"/>
      <c r="Q168" s="3"/>
      <c r="R168" s="3"/>
      <c r="S168" s="3"/>
      <c r="T168" s="3"/>
    </row>
    <row r="169" spans="9:20" x14ac:dyDescent="0.25">
      <c r="I169" s="4">
        <v>81.947364092441816</v>
      </c>
      <c r="J169" s="4">
        <v>2.8996282527881043E-2</v>
      </c>
      <c r="K169" s="3">
        <f t="shared" si="9"/>
        <v>2.8931246456238392E-2</v>
      </c>
      <c r="L169" s="3"/>
      <c r="M169" s="3"/>
      <c r="N169" s="3"/>
      <c r="O169" s="3"/>
      <c r="P169" s="3"/>
      <c r="Q169" s="3"/>
      <c r="R169" s="3"/>
      <c r="S169" s="3"/>
      <c r="T169" s="3"/>
    </row>
    <row r="170" spans="9:20" x14ac:dyDescent="0.25">
      <c r="I170" s="4">
        <v>82.301998519615097</v>
      </c>
      <c r="J170" s="4">
        <v>2.8448988021478726E-2</v>
      </c>
      <c r="K170" s="3">
        <f t="shared" si="9"/>
        <v>2.8378588363334675E-2</v>
      </c>
      <c r="L170" s="3"/>
      <c r="M170" s="3"/>
      <c r="N170" s="3"/>
      <c r="O170" s="3"/>
      <c r="P170" s="3"/>
      <c r="Q170" s="3"/>
      <c r="R170" s="3"/>
      <c r="S170" s="3"/>
      <c r="T170" s="3"/>
    </row>
    <row r="171" spans="9:20" x14ac:dyDescent="0.25">
      <c r="I171" s="4">
        <v>82.649395509499143</v>
      </c>
      <c r="J171" s="4">
        <v>2.7891367203634859E-2</v>
      </c>
      <c r="K171" s="3">
        <f t="shared" si="9"/>
        <v>2.7836981658502832E-2</v>
      </c>
      <c r="L171" s="3"/>
      <c r="M171" s="3"/>
      <c r="N171" s="3"/>
      <c r="O171" s="3"/>
      <c r="P171" s="3"/>
      <c r="Q171" s="3"/>
      <c r="R171" s="3"/>
      <c r="S171" s="3"/>
      <c r="T171" s="3"/>
    </row>
    <row r="172" spans="9:20" x14ac:dyDescent="0.25">
      <c r="I172" s="4">
        <v>82.996792499383176</v>
      </c>
      <c r="J172" s="4">
        <v>2.7333746385790999E-2</v>
      </c>
      <c r="K172" s="3">
        <f t="shared" si="9"/>
        <v>2.7295556051748174E-2</v>
      </c>
      <c r="L172" s="3"/>
      <c r="M172" s="3"/>
      <c r="N172" s="3"/>
      <c r="O172" s="3"/>
      <c r="P172" s="3"/>
      <c r="Q172" s="3"/>
      <c r="R172" s="3"/>
      <c r="S172" s="3"/>
      <c r="T172" s="3"/>
    </row>
    <row r="173" spans="9:20" x14ac:dyDescent="0.25">
      <c r="I173" s="4">
        <v>83.344189489267208</v>
      </c>
      <c r="J173" s="4">
        <v>2.6786451879388683E-2</v>
      </c>
      <c r="K173" s="3">
        <f t="shared" si="9"/>
        <v>2.6754706836287539E-2</v>
      </c>
      <c r="L173" s="3"/>
      <c r="M173" s="3"/>
      <c r="N173" s="3"/>
      <c r="O173" s="3"/>
      <c r="P173" s="3"/>
      <c r="Q173" s="3"/>
      <c r="R173" s="3"/>
      <c r="S173" s="3"/>
      <c r="T173" s="3"/>
    </row>
    <row r="174" spans="9:20" x14ac:dyDescent="0.25">
      <c r="I174" s="4">
        <v>83.698823916440489</v>
      </c>
      <c r="J174" s="4">
        <v>2.6259809995869476E-2</v>
      </c>
      <c r="K174" s="3">
        <f t="shared" si="9"/>
        <v>2.620358625274942E-2</v>
      </c>
      <c r="L174" s="3"/>
      <c r="M174" s="3"/>
      <c r="N174" s="3"/>
      <c r="O174" s="3"/>
      <c r="P174" s="3"/>
      <c r="Q174" s="3"/>
      <c r="R174" s="3"/>
      <c r="S174" s="3"/>
      <c r="T174" s="3"/>
    </row>
    <row r="175" spans="9:20" x14ac:dyDescent="0.25">
      <c r="I175" s="4">
        <v>84.046220906324535</v>
      </c>
      <c r="J175" s="4">
        <v>2.5712515489467163E-2</v>
      </c>
      <c r="K175" s="3">
        <f t="shared" si="9"/>
        <v>2.5665073610921539E-2</v>
      </c>
      <c r="L175" s="3"/>
      <c r="M175" s="3"/>
      <c r="N175" s="3"/>
      <c r="O175" s="3"/>
      <c r="P175" s="3"/>
      <c r="Q175" s="3"/>
      <c r="R175" s="3"/>
      <c r="S175" s="3"/>
      <c r="T175" s="3"/>
    </row>
    <row r="176" spans="9:20" x14ac:dyDescent="0.25">
      <c r="I176" s="4">
        <v>84.386380458919319</v>
      </c>
      <c r="J176" s="4">
        <v>2.5154894671623299E-2</v>
      </c>
      <c r="K176" s="3">
        <f t="shared" si="9"/>
        <v>2.5139442125459772E-2</v>
      </c>
      <c r="L176" s="3"/>
      <c r="M176" s="3"/>
      <c r="N176" s="3"/>
      <c r="O176" s="3"/>
      <c r="P176" s="3"/>
      <c r="Q176" s="3"/>
      <c r="R176" s="3"/>
      <c r="S176" s="3"/>
      <c r="T176" s="3"/>
    </row>
    <row r="177" spans="9:20" x14ac:dyDescent="0.25">
      <c r="I177" s="4">
        <v>84.741014886092614</v>
      </c>
      <c r="J177" s="4">
        <v>2.4607600165220983E-2</v>
      </c>
      <c r="K177" s="3">
        <f t="shared" si="9"/>
        <v>2.4593561172333616E-2</v>
      </c>
      <c r="L177" s="3"/>
      <c r="M177" s="3"/>
      <c r="N177" s="3"/>
      <c r="O177" s="3"/>
      <c r="P177" s="3"/>
      <c r="Q177" s="3"/>
      <c r="R177" s="3"/>
      <c r="S177" s="3"/>
      <c r="T177" s="3"/>
    </row>
    <row r="178" spans="9:20" x14ac:dyDescent="0.25">
      <c r="I178" s="4">
        <v>85.102886750555143</v>
      </c>
      <c r="J178" s="4">
        <v>2.4080958281701776E-2</v>
      </c>
      <c r="K178" s="3">
        <f t="shared" si="9"/>
        <v>2.4039148765604694E-2</v>
      </c>
      <c r="L178" s="3"/>
      <c r="M178" s="3"/>
      <c r="N178" s="3"/>
      <c r="O178" s="3"/>
      <c r="P178" s="3"/>
      <c r="Q178" s="3"/>
      <c r="R178" s="3"/>
      <c r="S178" s="3"/>
      <c r="T178" s="3"/>
    </row>
    <row r="179" spans="9:20" x14ac:dyDescent="0.25">
      <c r="I179" s="4">
        <v>85.464758615017686</v>
      </c>
      <c r="J179" s="4">
        <v>2.3543990086741014E-2</v>
      </c>
      <c r="K179" s="3">
        <f t="shared" si="9"/>
        <v>2.3487752146653634E-2</v>
      </c>
      <c r="L179" s="3"/>
      <c r="M179" s="3"/>
      <c r="N179" s="3"/>
      <c r="O179" s="3"/>
      <c r="P179" s="3"/>
      <c r="Q179" s="3"/>
      <c r="R179" s="3"/>
      <c r="S179" s="3"/>
      <c r="T179" s="3"/>
    </row>
    <row r="180" spans="9:20" x14ac:dyDescent="0.25">
      <c r="I180" s="4">
        <v>85.826630479480215</v>
      </c>
      <c r="J180" s="4">
        <v>2.3007021891780256E-2</v>
      </c>
      <c r="K180" s="3">
        <f t="shared" si="9"/>
        <v>2.2939742070052012E-2</v>
      </c>
      <c r="L180" s="3"/>
      <c r="M180" s="3"/>
      <c r="N180" s="3"/>
      <c r="O180" s="3"/>
      <c r="P180" s="3"/>
      <c r="Q180" s="3"/>
      <c r="R180" s="3"/>
      <c r="S180" s="3"/>
      <c r="T180" s="3"/>
    </row>
    <row r="181" spans="9:20" x14ac:dyDescent="0.25">
      <c r="I181" s="4">
        <v>86.18126490665351</v>
      </c>
      <c r="J181" s="4">
        <v>2.245972738537794E-2</v>
      </c>
      <c r="K181" s="3">
        <f t="shared" si="9"/>
        <v>2.2406323017772966E-2</v>
      </c>
      <c r="L181" s="3"/>
      <c r="M181" s="3"/>
      <c r="N181" s="3"/>
      <c r="O181" s="3"/>
      <c r="P181" s="3"/>
      <c r="Q181" s="3"/>
      <c r="R181" s="3"/>
      <c r="S181" s="3"/>
      <c r="T181" s="3"/>
    </row>
    <row r="182" spans="9:20" x14ac:dyDescent="0.25">
      <c r="I182" s="4">
        <v>86.528661896537542</v>
      </c>
      <c r="J182" s="4">
        <v>2.1902106567534076E-2</v>
      </c>
      <c r="K182" s="3">
        <f t="shared" si="9"/>
        <v>2.1887590219029716E-2</v>
      </c>
      <c r="L182" s="3"/>
      <c r="M182" s="3"/>
      <c r="N182" s="3"/>
      <c r="O182" s="3"/>
      <c r="P182" s="3"/>
      <c r="Q182" s="3"/>
      <c r="R182" s="3"/>
      <c r="S182" s="3"/>
      <c r="T182" s="3"/>
    </row>
    <row r="183" spans="9:20" x14ac:dyDescent="0.25">
      <c r="I183" s="4">
        <v>86.883296323710837</v>
      </c>
      <c r="J183" s="4">
        <v>2.1365138372573318E-2</v>
      </c>
      <c r="K183" s="3">
        <f t="shared" si="9"/>
        <v>2.1362237548195925E-2</v>
      </c>
      <c r="L183" s="3"/>
      <c r="M183" s="3"/>
      <c r="N183" s="3"/>
      <c r="O183" s="3"/>
      <c r="P183" s="3"/>
      <c r="Q183" s="3"/>
      <c r="R183" s="3"/>
      <c r="S183" s="3"/>
      <c r="T183" s="3"/>
    </row>
    <row r="184" spans="9:20" x14ac:dyDescent="0.25">
      <c r="I184" s="4">
        <v>87.24516818817338</v>
      </c>
      <c r="J184" s="4">
        <v>2.0838496489054111E-2</v>
      </c>
      <c r="K184" s="3">
        <f t="shared" si="9"/>
        <v>2.0830833994235378E-2</v>
      </c>
      <c r="L184" s="3"/>
      <c r="M184" s="3"/>
      <c r="N184" s="3"/>
      <c r="O184" s="3"/>
      <c r="P184" s="3"/>
      <c r="Q184" s="3"/>
      <c r="R184" s="3"/>
      <c r="S184" s="3"/>
      <c r="T184" s="3"/>
    </row>
    <row r="185" spans="9:20" x14ac:dyDescent="0.25">
      <c r="I185" s="4">
        <v>87.607040052635909</v>
      </c>
      <c r="J185" s="4">
        <v>2.0291201982651795E-2</v>
      </c>
      <c r="K185" s="3">
        <f t="shared" si="9"/>
        <v>2.0304452364701589E-2</v>
      </c>
      <c r="L185" s="3"/>
      <c r="M185" s="3"/>
      <c r="N185" s="3"/>
      <c r="O185" s="3"/>
      <c r="P185" s="3"/>
      <c r="Q185" s="3"/>
      <c r="R185" s="3"/>
      <c r="S185" s="3"/>
      <c r="T185" s="3"/>
    </row>
    <row r="186" spans="9:20" x14ac:dyDescent="0.25">
      <c r="I186" s="4">
        <v>87.968911917098453</v>
      </c>
      <c r="J186" s="4">
        <v>1.9743907476249482E-2</v>
      </c>
      <c r="K186" s="3">
        <f t="shared" si="9"/>
        <v>1.9783385234431853E-2</v>
      </c>
      <c r="L186" s="3"/>
      <c r="M186" s="3"/>
      <c r="N186" s="3"/>
      <c r="O186" s="3"/>
      <c r="P186" s="3"/>
      <c r="Q186" s="3"/>
      <c r="R186" s="3"/>
      <c r="S186" s="3"/>
      <c r="T186" s="3"/>
    </row>
    <row r="187" spans="9:20" x14ac:dyDescent="0.25">
      <c r="I187" s="4">
        <v>88.33802121885023</v>
      </c>
      <c r="J187" s="4">
        <v>1.9227591904171826E-2</v>
      </c>
      <c r="K187" s="3">
        <f t="shared" si="9"/>
        <v>1.9257660793634241E-2</v>
      </c>
      <c r="L187" s="3"/>
      <c r="M187" s="3"/>
      <c r="N187" s="3"/>
      <c r="O187" s="3"/>
      <c r="P187" s="3"/>
      <c r="Q187" s="3"/>
      <c r="R187" s="3"/>
      <c r="S187" s="3"/>
      <c r="T187" s="3"/>
    </row>
    <row r="188" spans="9:20" x14ac:dyDescent="0.25">
      <c r="I188" s="4">
        <v>88.714367957891284</v>
      </c>
      <c r="J188" s="4">
        <v>1.8721602643535729E-2</v>
      </c>
      <c r="K188" s="3">
        <f t="shared" si="9"/>
        <v>1.872791057161011E-2</v>
      </c>
      <c r="L188" s="3"/>
      <c r="M188" s="3"/>
      <c r="N188" s="3"/>
      <c r="O188" s="3"/>
      <c r="P188" s="3"/>
      <c r="Q188" s="3"/>
      <c r="R188" s="3"/>
      <c r="S188" s="3"/>
      <c r="T188" s="3"/>
    </row>
    <row r="189" spans="9:20" x14ac:dyDescent="0.25">
      <c r="I189" s="4">
        <v>89.090714696932324</v>
      </c>
      <c r="J189" s="4">
        <v>1.8205287071458076E-2</v>
      </c>
      <c r="K189" s="3">
        <f t="shared" si="9"/>
        <v>1.8204783636287719E-2</v>
      </c>
      <c r="L189" s="3"/>
      <c r="M189" s="3"/>
      <c r="N189" s="3"/>
      <c r="O189" s="3"/>
      <c r="P189" s="3"/>
      <c r="Q189" s="3"/>
      <c r="R189" s="3"/>
      <c r="S189" s="3"/>
      <c r="T189" s="3"/>
    </row>
    <row r="190" spans="9:20" x14ac:dyDescent="0.25">
      <c r="I190" s="4">
        <v>89.467061435973363</v>
      </c>
      <c r="J190" s="4">
        <v>1.768897149938042E-2</v>
      </c>
      <c r="K190" s="3">
        <f t="shared" si="9"/>
        <v>1.7688545263192683E-2</v>
      </c>
      <c r="L190" s="3"/>
      <c r="M190" s="3"/>
      <c r="N190" s="3"/>
      <c r="O190" s="3"/>
      <c r="P190" s="3"/>
      <c r="Q190" s="3"/>
      <c r="R190" s="3"/>
      <c r="S190" s="3"/>
      <c r="T190" s="3"/>
    </row>
    <row r="191" spans="9:20" x14ac:dyDescent="0.25">
      <c r="I191" s="4">
        <v>89.857883049592886</v>
      </c>
      <c r="J191" s="4">
        <v>1.7193308550185873E-2</v>
      </c>
      <c r="K191" s="3">
        <f t="shared" si="9"/>
        <v>1.716000931448421E-2</v>
      </c>
      <c r="L191" s="3"/>
      <c r="M191" s="3"/>
      <c r="N191" s="3"/>
      <c r="O191" s="3"/>
      <c r="P191" s="3"/>
      <c r="Q191" s="3"/>
      <c r="R191" s="3"/>
      <c r="S191" s="3"/>
      <c r="T191" s="3"/>
    </row>
    <row r="192" spans="9:20" x14ac:dyDescent="0.25">
      <c r="I192" s="4">
        <v>90.241467225923188</v>
      </c>
      <c r="J192" s="4">
        <v>1.6687319289549772E-2</v>
      </c>
      <c r="K192" s="3">
        <f t="shared" si="9"/>
        <v>1.6648997015476879E-2</v>
      </c>
      <c r="L192" s="3"/>
      <c r="M192" s="3"/>
      <c r="N192" s="3"/>
      <c r="O192" s="3"/>
      <c r="P192" s="3"/>
      <c r="Q192" s="3"/>
      <c r="R192" s="3"/>
      <c r="S192" s="3"/>
      <c r="T192" s="3"/>
    </row>
    <row r="193" spans="9:20" x14ac:dyDescent="0.25">
      <c r="I193" s="4">
        <v>90.610576527674965</v>
      </c>
      <c r="J193" s="4">
        <v>1.617100371747212E-2</v>
      </c>
      <c r="K193" s="3">
        <f t="shared" si="9"/>
        <v>1.6164717874522529E-2</v>
      </c>
      <c r="L193" s="3"/>
      <c r="M193" s="3"/>
      <c r="N193" s="3"/>
      <c r="O193" s="3"/>
      <c r="P193" s="3"/>
      <c r="Q193" s="3"/>
      <c r="R193" s="3"/>
      <c r="S193" s="3"/>
      <c r="T193" s="3"/>
    </row>
    <row r="194" spans="9:20" x14ac:dyDescent="0.25">
      <c r="I194" s="4">
        <v>90.994160704005267</v>
      </c>
      <c r="J194" s="4">
        <v>1.5665014456836018E-2</v>
      </c>
      <c r="K194" s="3">
        <f t="shared" ref="K194:K215" si="10">0.0463*EXP(-1/2*((I194-64.48)/18.012)^2)</f>
        <v>1.5669393771641248E-2</v>
      </c>
      <c r="L194" s="3"/>
      <c r="M194" s="3"/>
      <c r="N194" s="3"/>
      <c r="O194" s="3"/>
      <c r="P194" s="3"/>
      <c r="Q194" s="3"/>
      <c r="R194" s="3"/>
      <c r="S194" s="3"/>
      <c r="T194" s="3"/>
    </row>
    <row r="195" spans="9:20" x14ac:dyDescent="0.25">
      <c r="I195" s="4">
        <v>91.384982317624804</v>
      </c>
      <c r="J195" s="4">
        <v>1.5169351507641472E-2</v>
      </c>
      <c r="K195" s="3">
        <f t="shared" si="10"/>
        <v>1.5173252010619257E-2</v>
      </c>
      <c r="L195" s="3"/>
      <c r="M195" s="3"/>
      <c r="N195" s="3"/>
      <c r="O195" s="3"/>
      <c r="P195" s="3"/>
      <c r="Q195" s="3"/>
      <c r="R195" s="3"/>
      <c r="S195" s="3"/>
      <c r="T195" s="3"/>
    </row>
    <row r="196" spans="9:20" x14ac:dyDescent="0.25">
      <c r="I196" s="4">
        <v>91.783041368533588</v>
      </c>
      <c r="J196" s="4">
        <v>1.4694341181330029E-2</v>
      </c>
      <c r="K196" s="3">
        <f t="shared" si="10"/>
        <v>1.4676963007609352E-2</v>
      </c>
      <c r="L196" s="3"/>
      <c r="M196" s="3"/>
      <c r="N196" s="3"/>
      <c r="O196" s="3"/>
      <c r="P196" s="3"/>
      <c r="Q196" s="3"/>
      <c r="R196" s="3"/>
      <c r="S196" s="3"/>
      <c r="T196" s="3"/>
    </row>
    <row r="197" spans="9:20" x14ac:dyDescent="0.25">
      <c r="I197" s="4">
        <v>92.173862982153139</v>
      </c>
      <c r="J197" s="4">
        <v>1.4219330855018588E-2</v>
      </c>
      <c r="K197" s="3">
        <f t="shared" si="10"/>
        <v>1.4198745047594739E-2</v>
      </c>
      <c r="L197" s="3"/>
      <c r="M197" s="3"/>
      <c r="N197" s="3"/>
      <c r="O197" s="3"/>
      <c r="P197" s="3"/>
      <c r="Q197" s="3"/>
      <c r="R197" s="3"/>
      <c r="S197" s="3"/>
      <c r="T197" s="3"/>
    </row>
    <row r="198" spans="9:20" x14ac:dyDescent="0.25">
      <c r="I198" s="4">
        <v>92.564684595772675</v>
      </c>
      <c r="J198" s="4">
        <v>1.3723667905824039E-2</v>
      </c>
      <c r="K198" s="3">
        <f t="shared" si="10"/>
        <v>1.3729643423100403E-2</v>
      </c>
      <c r="L198" s="3"/>
      <c r="M198" s="3"/>
      <c r="N198" s="3"/>
      <c r="O198" s="3"/>
      <c r="P198" s="3"/>
      <c r="Q198" s="3"/>
      <c r="R198" s="3"/>
      <c r="S198" s="3"/>
      <c r="T198" s="3"/>
    </row>
    <row r="199" spans="9:20" x14ac:dyDescent="0.25">
      <c r="I199" s="4">
        <v>92.962743646681474</v>
      </c>
      <c r="J199" s="4">
        <v>1.3238331268071047E-2</v>
      </c>
      <c r="K199" s="3">
        <f t="shared" si="10"/>
        <v>1.3261363460186635E-2</v>
      </c>
      <c r="L199" s="3"/>
      <c r="M199" s="3"/>
      <c r="N199" s="3"/>
      <c r="O199" s="3"/>
      <c r="P199" s="3"/>
      <c r="Q199" s="3"/>
      <c r="R199" s="3"/>
      <c r="S199" s="3"/>
      <c r="T199" s="3"/>
    </row>
    <row r="200" spans="9:20" x14ac:dyDescent="0.25">
      <c r="I200" s="4">
        <v>93.360802697590259</v>
      </c>
      <c r="J200" s="4">
        <v>1.2763320941759604E-2</v>
      </c>
      <c r="K200" s="3">
        <f t="shared" si="10"/>
        <v>1.2802800874827892E-2</v>
      </c>
      <c r="L200" s="3"/>
      <c r="M200" s="3"/>
      <c r="N200" s="3"/>
      <c r="O200" s="3"/>
      <c r="P200" s="3"/>
      <c r="Q200" s="3"/>
      <c r="R200" s="3"/>
      <c r="S200" s="3"/>
      <c r="T200" s="3"/>
    </row>
    <row r="201" spans="9:20" x14ac:dyDescent="0.25">
      <c r="I201" s="4">
        <v>93.773336623077554</v>
      </c>
      <c r="J201" s="4">
        <v>1.2308963238331267E-2</v>
      </c>
      <c r="K201" s="3">
        <f t="shared" si="10"/>
        <v>1.2337928081257797E-2</v>
      </c>
      <c r="L201" s="3"/>
      <c r="M201" s="3"/>
      <c r="N201" s="3"/>
      <c r="O201" s="3"/>
      <c r="P201" s="3"/>
      <c r="Q201" s="3"/>
      <c r="R201" s="3"/>
      <c r="S201" s="3"/>
      <c r="T201" s="3"/>
    </row>
    <row r="202" spans="9:20" x14ac:dyDescent="0.25">
      <c r="I202" s="4">
        <v>94.193107985854098</v>
      </c>
      <c r="J202" s="4">
        <v>1.1864931846344486E-2</v>
      </c>
      <c r="K202" s="3">
        <f t="shared" si="10"/>
        <v>1.187582614992359E-2</v>
      </c>
      <c r="L202" s="3"/>
      <c r="M202" s="3"/>
      <c r="N202" s="3"/>
      <c r="O202" s="3"/>
      <c r="P202" s="3"/>
      <c r="Q202" s="3"/>
      <c r="R202" s="3"/>
      <c r="S202" s="3"/>
      <c r="T202" s="3"/>
    </row>
    <row r="203" spans="9:20" x14ac:dyDescent="0.25">
      <c r="I203" s="4">
        <v>94.612879348630642</v>
      </c>
      <c r="J203" s="4">
        <v>1.1420900454357704E-2</v>
      </c>
      <c r="K203" s="3">
        <f t="shared" si="10"/>
        <v>1.1424824857270151E-2</v>
      </c>
      <c r="L203" s="3"/>
      <c r="M203" s="3"/>
      <c r="N203" s="3"/>
      <c r="O203" s="3"/>
      <c r="P203" s="3"/>
      <c r="Q203" s="3"/>
      <c r="R203" s="3"/>
      <c r="S203" s="3"/>
      <c r="T203" s="3"/>
    </row>
    <row r="204" spans="9:20" x14ac:dyDescent="0.25">
      <c r="I204" s="4">
        <v>95.032650711407186</v>
      </c>
      <c r="J204" s="4">
        <v>1.0987195373812472E-2</v>
      </c>
      <c r="K204" s="3">
        <f t="shared" si="10"/>
        <v>1.0984983110335321E-2</v>
      </c>
      <c r="L204" s="3"/>
      <c r="M204" s="3"/>
      <c r="N204" s="3"/>
      <c r="O204" s="3"/>
      <c r="P204" s="3"/>
      <c r="Q204" s="3"/>
      <c r="R204" s="3"/>
      <c r="S204" s="3"/>
      <c r="T204" s="3"/>
    </row>
    <row r="205" spans="9:20" x14ac:dyDescent="0.25">
      <c r="I205" s="4">
        <v>95.445184636894481</v>
      </c>
      <c r="J205" s="4">
        <v>1.0532837670384139E-2</v>
      </c>
      <c r="K205" s="3">
        <f t="shared" si="10"/>
        <v>1.0563635130224592E-2</v>
      </c>
      <c r="L205" s="3"/>
      <c r="M205" s="3"/>
      <c r="N205" s="3"/>
      <c r="O205" s="3"/>
      <c r="P205" s="3"/>
      <c r="Q205" s="3"/>
      <c r="R205" s="3"/>
      <c r="S205" s="3"/>
      <c r="T205" s="3"/>
    </row>
    <row r="206" spans="9:20" x14ac:dyDescent="0.25">
      <c r="I206" s="4">
        <v>95.857718562381777</v>
      </c>
      <c r="J206" s="4">
        <v>1.0078479966955801E-2</v>
      </c>
      <c r="K206" s="3">
        <f t="shared" si="10"/>
        <v>1.015312135682042E-2</v>
      </c>
      <c r="L206" s="3"/>
      <c r="M206" s="3"/>
      <c r="N206" s="3"/>
      <c r="O206" s="3"/>
      <c r="P206" s="3"/>
      <c r="Q206" s="3"/>
      <c r="R206" s="3"/>
      <c r="S206" s="3"/>
      <c r="T206" s="3"/>
    </row>
    <row r="207" spans="9:20" x14ac:dyDescent="0.25">
      <c r="I207" s="4">
        <v>96.284727362447569</v>
      </c>
      <c r="J207" s="4">
        <v>9.655101197852128E-3</v>
      </c>
      <c r="K207" s="3">
        <f t="shared" si="10"/>
        <v>9.7396157786342787E-3</v>
      </c>
      <c r="L207" s="3"/>
      <c r="M207" s="3"/>
      <c r="N207" s="3"/>
      <c r="O207" s="3"/>
      <c r="P207" s="3"/>
      <c r="Q207" s="3"/>
      <c r="R207" s="3"/>
      <c r="S207" s="3"/>
      <c r="T207" s="3"/>
    </row>
    <row r="208" spans="9:20" x14ac:dyDescent="0.25">
      <c r="I208" s="4">
        <v>96.726211037091872</v>
      </c>
      <c r="J208" s="4">
        <v>9.2627013630731097E-3</v>
      </c>
      <c r="K208" s="3">
        <f t="shared" si="10"/>
        <v>9.3242801298905401E-3</v>
      </c>
      <c r="L208" s="3"/>
      <c r="M208" s="3"/>
      <c r="N208" s="3"/>
      <c r="O208" s="3"/>
      <c r="P208" s="3"/>
      <c r="Q208" s="3"/>
      <c r="R208" s="3"/>
      <c r="S208" s="3"/>
      <c r="T208" s="3"/>
    </row>
    <row r="209" spans="9:20" x14ac:dyDescent="0.25">
      <c r="I209" s="4">
        <v>97.167694711736161</v>
      </c>
      <c r="J209" s="4">
        <v>8.8703015282940931E-3</v>
      </c>
      <c r="K209" s="3">
        <f t="shared" si="10"/>
        <v>8.9212948103193045E-3</v>
      </c>
      <c r="L209" s="3"/>
      <c r="M209" s="3"/>
      <c r="N209" s="3"/>
      <c r="O209" s="3"/>
      <c r="P209" s="3"/>
      <c r="Q209" s="3"/>
      <c r="R209" s="3"/>
      <c r="S209" s="3"/>
      <c r="T209" s="3"/>
    </row>
    <row r="210" spans="9:20" x14ac:dyDescent="0.25">
      <c r="I210" s="4">
        <v>97.601940949091201</v>
      </c>
      <c r="J210" s="4">
        <v>8.4779016935150765E-3</v>
      </c>
      <c r="K210" s="3">
        <f t="shared" si="10"/>
        <v>8.5369057948375127E-3</v>
      </c>
      <c r="L210" s="3"/>
      <c r="M210" s="3"/>
      <c r="N210" s="3"/>
      <c r="O210" s="3"/>
      <c r="P210" s="3"/>
      <c r="Q210" s="3"/>
      <c r="R210" s="3"/>
      <c r="S210" s="3"/>
      <c r="T210" s="3"/>
    </row>
    <row r="211" spans="9:20" x14ac:dyDescent="0.25">
      <c r="I211" s="4">
        <v>98.043424623735504</v>
      </c>
      <c r="J211" s="4">
        <v>8.0958281701776127E-3</v>
      </c>
      <c r="K211" s="3">
        <f t="shared" si="10"/>
        <v>8.1582221294220162E-3</v>
      </c>
      <c r="L211" s="3"/>
      <c r="M211" s="3"/>
      <c r="N211" s="3"/>
      <c r="O211" s="3"/>
      <c r="P211" s="3"/>
      <c r="Q211" s="3"/>
      <c r="R211" s="3"/>
      <c r="S211" s="3"/>
      <c r="T211" s="3"/>
    </row>
    <row r="212" spans="9:20" x14ac:dyDescent="0.25">
      <c r="I212" s="4">
        <v>98.492145735669055</v>
      </c>
      <c r="J212" s="4">
        <v>7.7240809582817026E-3</v>
      </c>
      <c r="K212" s="3">
        <f t="shared" si="10"/>
        <v>7.7857449099217896E-3</v>
      </c>
      <c r="L212" s="3"/>
      <c r="M212" s="3"/>
      <c r="N212" s="3"/>
      <c r="O212" s="3"/>
      <c r="P212" s="3"/>
      <c r="Q212" s="3"/>
      <c r="R212" s="3"/>
      <c r="S212" s="3"/>
      <c r="T212" s="3"/>
    </row>
    <row r="213" spans="9:20" x14ac:dyDescent="0.25">
      <c r="I213" s="4">
        <v>98.955341722181103</v>
      </c>
      <c r="J213" s="4">
        <v>7.3833126807104511E-3</v>
      </c>
      <c r="K213" s="3">
        <f t="shared" si="10"/>
        <v>7.4142531442175467E-3</v>
      </c>
      <c r="L213" s="3"/>
      <c r="M213" s="3"/>
      <c r="N213" s="3"/>
      <c r="O213" s="3"/>
      <c r="P213" s="3"/>
      <c r="Q213" s="3"/>
      <c r="R213" s="3"/>
      <c r="S213" s="3"/>
      <c r="T213" s="3"/>
    </row>
    <row r="214" spans="9:20" x14ac:dyDescent="0.25">
      <c r="I214" s="4">
        <v>99.396825396825392</v>
      </c>
      <c r="J214" s="4">
        <v>7.0012391573729855E-3</v>
      </c>
      <c r="K214" s="3">
        <f t="shared" si="10"/>
        <v>7.0723315147175414E-3</v>
      </c>
      <c r="L214" s="3"/>
      <c r="M214" s="3"/>
      <c r="N214" s="3"/>
      <c r="O214" s="3"/>
      <c r="P214" s="3"/>
      <c r="Q214" s="3"/>
      <c r="R214" s="3"/>
      <c r="S214" s="3"/>
      <c r="T214" s="3"/>
    </row>
    <row r="215" spans="9:20" x14ac:dyDescent="0.25">
      <c r="I215" s="4">
        <v>99.765934698577198</v>
      </c>
      <c r="J215" s="4">
        <v>6.4849235852953322E-3</v>
      </c>
      <c r="K215" s="3">
        <f t="shared" si="10"/>
        <v>6.7954621104944837E-3</v>
      </c>
      <c r="L215" s="3"/>
      <c r="M215" s="3"/>
      <c r="N215" s="3"/>
      <c r="O215" s="3"/>
      <c r="P215" s="3"/>
      <c r="Q215" s="3"/>
      <c r="R215" s="3"/>
      <c r="S215" s="3"/>
      <c r="T215" s="3"/>
    </row>
  </sheetData>
  <mergeCells count="2">
    <mergeCell ref="G1:H1"/>
    <mergeCell ref="P1:Q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3"/>
  <sheetViews>
    <sheetView topLeftCell="F1" zoomScaleNormal="100" workbookViewId="0">
      <selection activeCell="I2" sqref="I2:N2"/>
    </sheetView>
  </sheetViews>
  <sheetFormatPr defaultRowHeight="14.4" x14ac:dyDescent="0.25"/>
  <cols>
    <col min="1" max="1" width="13.44140625" customWidth="1"/>
    <col min="15" max="15" width="8.88671875" style="5"/>
    <col min="16" max="16" width="8" style="8" customWidth="1"/>
    <col min="34" max="34" width="8.88671875" style="13"/>
  </cols>
  <sheetData>
    <row r="1" spans="1:46" s="5" customFormat="1" x14ac:dyDescent="0.25">
      <c r="A1" s="2" t="s">
        <v>1</v>
      </c>
      <c r="B1" s="7" t="s">
        <v>2</v>
      </c>
      <c r="C1" s="5" t="s">
        <v>3</v>
      </c>
      <c r="D1" s="5" t="s">
        <v>0</v>
      </c>
      <c r="E1" s="5" t="s">
        <v>4</v>
      </c>
      <c r="F1" s="5" t="s">
        <v>5</v>
      </c>
      <c r="G1" s="5" t="s">
        <v>14</v>
      </c>
      <c r="I1" s="45" t="s">
        <v>19</v>
      </c>
      <c r="J1" s="45"/>
      <c r="K1" s="45"/>
      <c r="L1" s="45"/>
      <c r="M1" s="45"/>
      <c r="N1" s="45"/>
      <c r="O1" s="45"/>
      <c r="P1" s="8" t="s">
        <v>16</v>
      </c>
      <c r="Q1" s="5" t="s">
        <v>15</v>
      </c>
      <c r="S1" s="45" t="s">
        <v>17</v>
      </c>
      <c r="T1" s="45"/>
      <c r="U1" s="45"/>
      <c r="V1" s="45"/>
      <c r="W1" s="45"/>
      <c r="Y1" s="13" t="s">
        <v>49</v>
      </c>
      <c r="Z1" s="13"/>
      <c r="AA1" s="45" t="s">
        <v>19</v>
      </c>
      <c r="AB1" s="45"/>
      <c r="AC1" s="45"/>
      <c r="AD1" s="45"/>
      <c r="AE1" s="45"/>
      <c r="AF1" s="45"/>
      <c r="AG1" s="45"/>
      <c r="AH1" s="20"/>
      <c r="AI1" s="8" t="s">
        <v>16</v>
      </c>
      <c r="AJ1" s="13" t="s">
        <v>15</v>
      </c>
      <c r="AK1" s="13"/>
      <c r="AL1" s="45" t="s">
        <v>17</v>
      </c>
      <c r="AM1" s="45"/>
      <c r="AN1" s="45"/>
      <c r="AO1" s="45"/>
      <c r="AP1" s="45"/>
    </row>
    <row r="2" spans="1:46" x14ac:dyDescent="0.25">
      <c r="A2" s="10">
        <v>43887</v>
      </c>
      <c r="B2" s="9" t="s">
        <v>21</v>
      </c>
      <c r="C2" s="9">
        <v>6.4333333333333336</v>
      </c>
      <c r="D2" s="9">
        <v>75.433333333333337</v>
      </c>
      <c r="E2" s="9">
        <v>21.3</v>
      </c>
      <c r="F2" s="9">
        <v>1</v>
      </c>
      <c r="G2" s="13">
        <v>1</v>
      </c>
      <c r="I2" s="17">
        <v>0.35704177824857702</v>
      </c>
      <c r="J2" s="17">
        <v>0.96735058511466998</v>
      </c>
      <c r="K2" s="17">
        <v>1.9215604494098999</v>
      </c>
      <c r="L2" s="17">
        <v>53.752889433493301</v>
      </c>
      <c r="M2" s="17">
        <v>4.3524953132558102E-2</v>
      </c>
      <c r="N2" s="17">
        <v>0.67760465874538001</v>
      </c>
      <c r="P2" s="8">
        <v>0.35704177824857702</v>
      </c>
      <c r="Q2">
        <v>1</v>
      </c>
      <c r="S2" s="13">
        <v>2071.0850015194501</v>
      </c>
      <c r="T2" s="13">
        <v>287.38602031391298</v>
      </c>
      <c r="U2" s="13">
        <v>494.33702089383598</v>
      </c>
      <c r="V2" s="13">
        <v>1.3243923633632499</v>
      </c>
      <c r="W2" s="13">
        <v>4.3524953132558102E-2</v>
      </c>
      <c r="Y2" s="13">
        <v>1</v>
      </c>
      <c r="AA2" s="15">
        <v>0</v>
      </c>
      <c r="AB2" s="13">
        <v>0.28251281652767402</v>
      </c>
      <c r="AC2" s="13">
        <v>0.16942787873609999</v>
      </c>
      <c r="AD2" s="13">
        <v>71.120150495118907</v>
      </c>
      <c r="AE2" s="15">
        <v>7.7262520790100098E-5</v>
      </c>
      <c r="AF2" s="13">
        <v>1.45149221425224E-2</v>
      </c>
      <c r="AG2" s="13">
        <v>0.77782814661225097</v>
      </c>
      <c r="AI2" s="15">
        <v>1.95651321355374E-6</v>
      </c>
      <c r="AL2" s="13">
        <v>210613685.75666299</v>
      </c>
      <c r="AM2" s="13">
        <v>125590.52961003799</v>
      </c>
      <c r="AN2" s="13">
        <v>37215.515456708301</v>
      </c>
      <c r="AO2" s="13">
        <v>35577.304517770703</v>
      </c>
      <c r="AP2" s="13">
        <v>1931.7872626923099</v>
      </c>
      <c r="AQ2" s="13">
        <v>53734.611534582997</v>
      </c>
      <c r="AR2" s="13">
        <v>438.30122228355299</v>
      </c>
      <c r="AS2" s="15">
        <v>7.7262520790100098E-5</v>
      </c>
      <c r="AT2" s="13">
        <v>1.45149221425224E-2</v>
      </c>
    </row>
    <row r="3" spans="1:46" x14ac:dyDescent="0.25">
      <c r="A3" s="10">
        <v>43888</v>
      </c>
      <c r="B3" s="9" t="s">
        <v>21</v>
      </c>
      <c r="C3" s="9">
        <v>5.9333333333333336</v>
      </c>
      <c r="D3" s="9">
        <v>75.5</v>
      </c>
      <c r="E3" s="9">
        <v>21.2</v>
      </c>
      <c r="F3" s="9">
        <v>0</v>
      </c>
      <c r="G3" s="13">
        <v>0.31351682511601803</v>
      </c>
      <c r="I3" s="13">
        <v>0.41271266302177101</v>
      </c>
      <c r="J3" s="13">
        <v>0.61583847603056097</v>
      </c>
      <c r="K3" s="13">
        <v>3.4761441545657501</v>
      </c>
      <c r="L3" s="13">
        <v>54.419994945900797</v>
      </c>
      <c r="M3" s="13">
        <v>9.9195837616264201E-2</v>
      </c>
      <c r="N3" s="13">
        <v>0.67760465874537801</v>
      </c>
      <c r="P3" s="8">
        <v>0.35704177824857702</v>
      </c>
      <c r="Q3">
        <v>2</v>
      </c>
      <c r="Y3" s="13">
        <v>1.45149221425224E-2</v>
      </c>
      <c r="AA3" s="15">
        <v>2.3162891094052901E-7</v>
      </c>
      <c r="AB3" s="13">
        <v>0.99913860378290598</v>
      </c>
      <c r="AC3" s="13">
        <v>0.16505339248598799</v>
      </c>
      <c r="AD3" s="13">
        <v>78.735943219324398</v>
      </c>
      <c r="AE3" s="15">
        <v>7.1822384984440002E-5</v>
      </c>
      <c r="AF3" s="13">
        <v>1.1395170276126401E-2</v>
      </c>
      <c r="AG3" s="13">
        <v>0.77778024342183405</v>
      </c>
      <c r="AI3" s="15">
        <v>2.31773523350457E-6</v>
      </c>
    </row>
    <row r="4" spans="1:46" x14ac:dyDescent="0.25">
      <c r="A4" s="10">
        <v>43889</v>
      </c>
      <c r="B4" s="9" t="s">
        <v>21</v>
      </c>
      <c r="C4" s="9">
        <v>7.6000000000000014</v>
      </c>
      <c r="D4" s="9">
        <v>83.166666666666671</v>
      </c>
      <c r="E4" s="9">
        <v>21.166666666666671</v>
      </c>
      <c r="F4" s="9">
        <v>0</v>
      </c>
      <c r="G4" s="13">
        <v>0.41180962474684601</v>
      </c>
      <c r="I4" s="13">
        <v>0.40894392175784899</v>
      </c>
      <c r="J4" s="13">
        <v>0.242875340350933</v>
      </c>
      <c r="K4" s="13">
        <v>2.0483545770654499</v>
      </c>
      <c r="L4" s="13">
        <v>50.509327937742803</v>
      </c>
      <c r="M4" s="13">
        <v>9.5427111188714803E-2</v>
      </c>
      <c r="N4" s="13">
        <v>0.67760465874536602</v>
      </c>
      <c r="P4" s="8">
        <v>0.35704177824857702</v>
      </c>
      <c r="Q4" s="5">
        <v>3</v>
      </c>
      <c r="Y4" s="13">
        <v>1.2268302493302701E-2</v>
      </c>
      <c r="AA4" s="15">
        <v>0</v>
      </c>
      <c r="AB4" s="13">
        <v>0.98437514258059799</v>
      </c>
      <c r="AC4" s="13">
        <v>0.17437495469821199</v>
      </c>
      <c r="AD4" s="13">
        <v>82.0922808468938</v>
      </c>
      <c r="AE4" s="15">
        <v>7.0020986816610005E-5</v>
      </c>
      <c r="AF4" s="13">
        <v>3.6607569194957397E-2</v>
      </c>
      <c r="AG4" s="13">
        <v>0.77661210645107603</v>
      </c>
      <c r="AI4" s="15">
        <v>2.74564736251276E-6</v>
      </c>
    </row>
    <row r="5" spans="1:46" x14ac:dyDescent="0.25">
      <c r="A5" s="10">
        <v>43890</v>
      </c>
      <c r="B5" s="9" t="s">
        <v>21</v>
      </c>
      <c r="C5" s="9">
        <v>6</v>
      </c>
      <c r="D5" s="9">
        <v>80.833333333333329</v>
      </c>
      <c r="E5" s="9">
        <v>23.033333333333331</v>
      </c>
      <c r="F5" s="9">
        <v>1</v>
      </c>
      <c r="G5" s="13">
        <v>0.54091887084969703</v>
      </c>
      <c r="I5" s="13">
        <v>1.220703125E-3</v>
      </c>
      <c r="J5" s="13">
        <v>0.77177294281579101</v>
      </c>
      <c r="K5" s="13">
        <v>0</v>
      </c>
      <c r="L5" s="13">
        <v>0.99064195931500798</v>
      </c>
      <c r="M5" s="13">
        <v>7.3590367368881096E-2</v>
      </c>
      <c r="N5" s="13">
        <v>0.67760465874532905</v>
      </c>
      <c r="P5" s="8">
        <v>0.35704177824857702</v>
      </c>
      <c r="Q5" s="5">
        <v>4</v>
      </c>
      <c r="Y5" s="13">
        <v>0.58923848474403095</v>
      </c>
      <c r="AA5" s="15">
        <v>0</v>
      </c>
      <c r="AB5" s="13">
        <v>0.57888158594347205</v>
      </c>
      <c r="AC5" s="13">
        <v>0.17546889858175399</v>
      </c>
      <c r="AD5" s="13">
        <v>81.827741331194304</v>
      </c>
      <c r="AE5" s="15">
        <v>7.4475826785107304E-5</v>
      </c>
      <c r="AF5" s="13">
        <v>6.3700141305291794E-2</v>
      </c>
      <c r="AG5" s="13">
        <v>0.77626930503645297</v>
      </c>
      <c r="AI5" s="15">
        <v>3.25256190705222E-6</v>
      </c>
    </row>
    <row r="6" spans="1:46" x14ac:dyDescent="0.25">
      <c r="A6" s="10">
        <v>43891</v>
      </c>
      <c r="B6" s="9" t="s">
        <v>21</v>
      </c>
      <c r="C6" s="9">
        <v>3.166666666666667</v>
      </c>
      <c r="D6" s="9">
        <v>80.833333333333329</v>
      </c>
      <c r="E6" s="9">
        <v>22.9</v>
      </c>
      <c r="F6" s="9">
        <v>0</v>
      </c>
      <c r="G6" s="13">
        <v>0.71050603788383504</v>
      </c>
      <c r="I6" s="13">
        <v>0.39124531155093201</v>
      </c>
      <c r="J6" s="13">
        <v>0.25861069751407201</v>
      </c>
      <c r="K6" s="13">
        <v>2.3059783727771199</v>
      </c>
      <c r="L6" s="13">
        <v>85.384388670298193</v>
      </c>
      <c r="M6" s="13">
        <v>7.7728526006953402E-2</v>
      </c>
      <c r="N6" s="13">
        <v>0.67760465874480302</v>
      </c>
      <c r="P6" s="8">
        <v>0.35704177824857702</v>
      </c>
      <c r="Q6" s="5">
        <v>5</v>
      </c>
      <c r="Y6" s="13">
        <v>1.65137187970868</v>
      </c>
      <c r="AA6" s="15">
        <v>4.5527304148862397E-9</v>
      </c>
      <c r="AB6" s="13">
        <v>0.996069223729113</v>
      </c>
      <c r="AC6" s="13">
        <v>0.17630980332711901</v>
      </c>
      <c r="AD6" s="13">
        <v>77.006125172586394</v>
      </c>
      <c r="AE6" s="15">
        <v>9.8994767874021605E-5</v>
      </c>
      <c r="AF6" s="13">
        <v>1.6592324087433299E-2</v>
      </c>
      <c r="AG6" s="13">
        <v>0.77601457580233602</v>
      </c>
      <c r="AI6" s="15">
        <v>3.8530641622157603E-6</v>
      </c>
    </row>
    <row r="7" spans="1:46" x14ac:dyDescent="0.25">
      <c r="A7" s="10">
        <v>43892</v>
      </c>
      <c r="B7" s="9" t="s">
        <v>21</v>
      </c>
      <c r="C7" s="9">
        <v>5.7333333333333334</v>
      </c>
      <c r="D7" s="9">
        <v>78.099999999999994</v>
      </c>
      <c r="E7" s="9">
        <v>23.033333333333331</v>
      </c>
      <c r="F7" s="9">
        <v>0</v>
      </c>
      <c r="G7" s="13">
        <v>0.93326163510693705</v>
      </c>
      <c r="I7" s="13">
        <v>0.35263169617249002</v>
      </c>
      <c r="J7" s="13">
        <v>4.4611521944771901E-2</v>
      </c>
      <c r="K7" s="15">
        <v>2.3950273830216502</v>
      </c>
      <c r="L7" s="13">
        <v>67.358160316313302</v>
      </c>
      <c r="M7" s="13">
        <v>3.9114918538527797E-2</v>
      </c>
      <c r="N7" s="13">
        <v>0.67760465874448295</v>
      </c>
      <c r="P7" s="8">
        <v>0.35704177824857702</v>
      </c>
      <c r="Q7" s="5"/>
      <c r="Y7" s="13">
        <v>3.13975185271938</v>
      </c>
      <c r="AA7" s="15">
        <v>0</v>
      </c>
      <c r="AB7" s="13">
        <v>0.810078712267428</v>
      </c>
      <c r="AC7" s="13">
        <v>0.176341646382319</v>
      </c>
      <c r="AD7" s="13">
        <v>81.4302374816141</v>
      </c>
      <c r="AE7" s="15">
        <v>9.6766982980087005E-5</v>
      </c>
      <c r="AF7" s="13">
        <v>4.4770846979225697E-2</v>
      </c>
      <c r="AG7" s="13">
        <v>0.77598887756933899</v>
      </c>
      <c r="AI7" s="15">
        <v>4.56443198814935E-6</v>
      </c>
    </row>
    <row r="8" spans="1:46" x14ac:dyDescent="0.25">
      <c r="A8" s="10">
        <v>43893</v>
      </c>
      <c r="B8" s="9" t="s">
        <v>21</v>
      </c>
      <c r="C8" s="9">
        <v>6.333333333333333</v>
      </c>
      <c r="D8" s="9">
        <v>81.533333333333331</v>
      </c>
      <c r="E8" s="9">
        <v>22.833333333333329</v>
      </c>
      <c r="F8" s="9">
        <v>0</v>
      </c>
      <c r="G8" s="13">
        <v>1.2258548599482499</v>
      </c>
      <c r="I8" s="13">
        <v>0.34246440544308099</v>
      </c>
      <c r="J8" s="15">
        <v>0.151352311994398</v>
      </c>
      <c r="K8" s="15">
        <v>3.5209683850108302</v>
      </c>
      <c r="L8" s="13">
        <v>65.0997497038787</v>
      </c>
      <c r="M8" s="13">
        <v>2.89475285033973E-2</v>
      </c>
      <c r="N8" s="13">
        <v>0.67760465874356102</v>
      </c>
      <c r="P8" s="8">
        <v>0.35704177824857702</v>
      </c>
      <c r="Q8" s="5"/>
      <c r="Y8" s="13">
        <v>5.0248463892278297</v>
      </c>
      <c r="AA8" s="15">
        <v>4.7309191630873199E-7</v>
      </c>
      <c r="AB8" s="13">
        <v>0.96496804058551799</v>
      </c>
      <c r="AC8" s="13">
        <v>0.15755000083401899</v>
      </c>
      <c r="AD8" s="13">
        <v>84.876402965606204</v>
      </c>
      <c r="AE8" s="15">
        <v>3.6625654002672899E-6</v>
      </c>
      <c r="AF8" s="13">
        <v>1.9582519531249998E-2</v>
      </c>
      <c r="AG8" s="13">
        <v>0.77523476199488595</v>
      </c>
      <c r="AI8" s="15">
        <v>5.4071328199563197E-6</v>
      </c>
    </row>
    <row r="9" spans="1:46" x14ac:dyDescent="0.25">
      <c r="A9" s="10">
        <v>43894</v>
      </c>
      <c r="B9" s="9" t="s">
        <v>21</v>
      </c>
      <c r="C9" s="9">
        <v>6.0333333333333341</v>
      </c>
      <c r="D9" s="9">
        <v>83.3</v>
      </c>
      <c r="E9" s="9">
        <v>23.13333333333334</v>
      </c>
      <c r="F9" s="9">
        <v>2</v>
      </c>
      <c r="G9" s="13">
        <v>1.61018098369226</v>
      </c>
      <c r="I9" s="13">
        <v>0.40085248494317099</v>
      </c>
      <c r="J9" s="13">
        <v>0.58156580442644501</v>
      </c>
      <c r="K9" s="15">
        <v>1.7011530822902201</v>
      </c>
      <c r="L9" s="13">
        <v>61.4099855815927</v>
      </c>
      <c r="M9" s="13">
        <v>8.73355836844492E-2</v>
      </c>
      <c r="N9" s="13">
        <v>0.67760465874170095</v>
      </c>
      <c r="P9" s="8">
        <v>0.35704177824857702</v>
      </c>
      <c r="Q9" s="5"/>
      <c r="Y9" s="13">
        <v>7.3023789191527797</v>
      </c>
      <c r="AA9" s="15">
        <v>0</v>
      </c>
      <c r="AB9" s="13">
        <v>0.99959144472795203</v>
      </c>
      <c r="AC9" s="13">
        <v>0.13719293790505099</v>
      </c>
      <c r="AD9" s="13">
        <v>106.785159179961</v>
      </c>
      <c r="AE9" s="15">
        <v>9.9994842070878702E-5</v>
      </c>
      <c r="AF9" s="13">
        <v>9.9888868321065902E-2</v>
      </c>
      <c r="AG9" s="13">
        <v>0.77016936071170605</v>
      </c>
      <c r="AI9" s="15">
        <v>6.40541239461734E-6</v>
      </c>
    </row>
    <row r="10" spans="1:46" x14ac:dyDescent="0.25">
      <c r="A10" s="10">
        <v>43895</v>
      </c>
      <c r="B10" s="9" t="s">
        <v>21</v>
      </c>
      <c r="C10" s="9">
        <v>6.2</v>
      </c>
      <c r="D10" s="9">
        <v>81</v>
      </c>
      <c r="E10" s="9">
        <v>23.7</v>
      </c>
      <c r="F10" s="9">
        <v>0</v>
      </c>
      <c r="G10" s="13">
        <v>2.1149998135616501</v>
      </c>
      <c r="I10" s="13">
        <v>0.35880634042433002</v>
      </c>
      <c r="J10" s="13">
        <v>0.56672342831244804</v>
      </c>
      <c r="K10" s="15">
        <v>2.4695882440285102</v>
      </c>
      <c r="L10" s="13">
        <v>60.464993869931298</v>
      </c>
      <c r="M10" s="13">
        <v>4.5289610694575003E-2</v>
      </c>
      <c r="N10" s="13">
        <v>0.67760465874109399</v>
      </c>
      <c r="P10" s="8">
        <v>0.35704177824857702</v>
      </c>
      <c r="Q10" s="5"/>
      <c r="Y10" s="13">
        <v>9.9905542549035893</v>
      </c>
      <c r="AA10" s="15">
        <v>0</v>
      </c>
      <c r="AB10" s="13">
        <v>0.29622249229645697</v>
      </c>
      <c r="AC10" s="13">
        <v>0.136826899925656</v>
      </c>
      <c r="AD10" s="13">
        <v>98.108563321033799</v>
      </c>
      <c r="AE10" s="15">
        <v>9.98590669977702E-5</v>
      </c>
      <c r="AF10" s="13">
        <v>9.9994746804489901E-2</v>
      </c>
      <c r="AG10" s="13">
        <v>0.76993815379754604</v>
      </c>
      <c r="AI10" s="15">
        <v>7.5879921104553501E-6</v>
      </c>
    </row>
    <row r="11" spans="1:46" x14ac:dyDescent="0.25">
      <c r="A11" s="10">
        <v>43896</v>
      </c>
      <c r="B11" s="9" t="s">
        <v>21</v>
      </c>
      <c r="C11" s="9">
        <v>6.0999999999999988</v>
      </c>
      <c r="D11" s="9">
        <v>74.666666666666671</v>
      </c>
      <c r="E11" s="9">
        <v>24.833333333333329</v>
      </c>
      <c r="F11" s="9">
        <v>9</v>
      </c>
      <c r="G11" s="13">
        <v>2.7780878402304698</v>
      </c>
      <c r="I11" s="13">
        <v>0.37134186065914099</v>
      </c>
      <c r="J11" s="13">
        <v>0.88020855765556705</v>
      </c>
      <c r="K11" s="13">
        <v>4.6681252897224796</v>
      </c>
      <c r="L11" s="13">
        <v>60.962912553957999</v>
      </c>
      <c r="M11" s="13">
        <v>5.7825167739323002E-2</v>
      </c>
      <c r="N11" s="13">
        <v>0.67760465873679399</v>
      </c>
      <c r="P11" s="8">
        <v>0.35704177824857702</v>
      </c>
      <c r="Q11" s="5"/>
      <c r="Y11" s="13">
        <v>13.1284392076606</v>
      </c>
      <c r="AA11" s="15">
        <v>7.7486038208007802E-7</v>
      </c>
      <c r="AB11" s="13">
        <v>0.27304760026684799</v>
      </c>
      <c r="AC11" s="13">
        <v>0.207545438718401</v>
      </c>
      <c r="AD11" s="13">
        <v>65.911339959937706</v>
      </c>
      <c r="AE11" s="15">
        <v>9.9839839973462602E-5</v>
      </c>
      <c r="AF11" s="13">
        <v>3.3939404326946997E-2</v>
      </c>
      <c r="AG11" s="13">
        <v>0.75979067813380496</v>
      </c>
      <c r="AI11" s="15">
        <v>8.98889505051771E-6</v>
      </c>
    </row>
    <row r="12" spans="1:46" x14ac:dyDescent="0.25">
      <c r="A12" s="10">
        <v>43897</v>
      </c>
      <c r="B12" s="9" t="s">
        <v>21</v>
      </c>
      <c r="C12" s="9">
        <v>5.4333333333333336</v>
      </c>
      <c r="D12" s="9">
        <v>74.86666666666666</v>
      </c>
      <c r="E12" s="9">
        <v>24.63333333333334</v>
      </c>
      <c r="F12" s="9">
        <v>0</v>
      </c>
      <c r="G12" s="13">
        <v>3.6490651197929398</v>
      </c>
      <c r="I12" s="13">
        <v>0.41063352971966099</v>
      </c>
      <c r="J12" s="13">
        <v>0.52656504280258298</v>
      </c>
      <c r="K12" s="13">
        <v>3.5844497597977498</v>
      </c>
      <c r="L12" s="13">
        <v>63.944643329734603</v>
      </c>
      <c r="M12" s="13">
        <v>9.7116850946106906E-2</v>
      </c>
      <c r="N12" s="13">
        <v>0.67760465873474995</v>
      </c>
      <c r="P12" s="8">
        <v>0.35704177824857702</v>
      </c>
      <c r="Q12" s="5"/>
      <c r="Y12" s="13">
        <v>16.775353784748901</v>
      </c>
      <c r="AA12" s="15">
        <v>0</v>
      </c>
      <c r="AB12" s="13">
        <v>0.81224602574188898</v>
      </c>
      <c r="AC12" s="13">
        <v>0.119858275253083</v>
      </c>
      <c r="AD12" s="13">
        <v>117.99682123614301</v>
      </c>
      <c r="AE12" s="15">
        <v>9.9837224724356894E-5</v>
      </c>
      <c r="AF12" s="13">
        <v>9.99796485900879E-2</v>
      </c>
      <c r="AG12" s="13">
        <v>0.75304553515845996</v>
      </c>
      <c r="AI12" s="15">
        <v>1.06484243894502E-5</v>
      </c>
    </row>
    <row r="13" spans="1:46" x14ac:dyDescent="0.25">
      <c r="A13" s="10">
        <v>43898</v>
      </c>
      <c r="B13" s="9" t="s">
        <v>21</v>
      </c>
      <c r="C13" s="9">
        <v>5.0333333333333341</v>
      </c>
      <c r="D13" s="9">
        <v>81</v>
      </c>
      <c r="E13" s="9">
        <v>23.63333333333334</v>
      </c>
      <c r="F13" s="9">
        <v>7</v>
      </c>
      <c r="G13" s="13">
        <v>4.7931084307920298</v>
      </c>
      <c r="I13" s="13">
        <v>0.34010683890126198</v>
      </c>
      <c r="J13" s="13">
        <v>4.3049571732740897E-2</v>
      </c>
      <c r="K13" s="13">
        <v>0.64274066684962405</v>
      </c>
      <c r="L13" s="13">
        <v>93.082780786886303</v>
      </c>
      <c r="M13" s="13">
        <v>2.6589868760078999E-2</v>
      </c>
      <c r="N13" s="13">
        <v>0.67760465873294196</v>
      </c>
      <c r="P13" s="8">
        <v>0.35704177824857702</v>
      </c>
      <c r="Q13" s="5"/>
      <c r="Y13" s="13">
        <v>21.011176612141199</v>
      </c>
      <c r="AA13" s="15">
        <v>6.1988830566406301E-6</v>
      </c>
      <c r="AB13" s="13">
        <v>9.2624337661831903E-3</v>
      </c>
      <c r="AC13" s="13">
        <v>0.22939640507065501</v>
      </c>
      <c r="AD13" s="13">
        <v>41.757261597480301</v>
      </c>
      <c r="AE13" s="15">
        <v>2.2190324998621899E-6</v>
      </c>
      <c r="AF13" s="13">
        <v>1.00037184077948E-2</v>
      </c>
      <c r="AG13" s="13">
        <v>0.74724050895965799</v>
      </c>
      <c r="AI13" s="15">
        <v>1.2614322268496701E-5</v>
      </c>
    </row>
    <row r="14" spans="1:46" x14ac:dyDescent="0.25">
      <c r="A14" s="10">
        <v>43899</v>
      </c>
      <c r="B14" s="9" t="s">
        <v>21</v>
      </c>
      <c r="C14" s="9">
        <v>7.3666666666666671</v>
      </c>
      <c r="D14" s="9">
        <v>83.333333333333329</v>
      </c>
      <c r="E14" s="9">
        <v>23.833333333333329</v>
      </c>
      <c r="F14" s="9">
        <v>5</v>
      </c>
      <c r="G14" s="13">
        <v>6.2958285684507604</v>
      </c>
      <c r="I14" s="13">
        <v>0.383367769655589</v>
      </c>
      <c r="J14" s="13">
        <v>0.50527644724097898</v>
      </c>
      <c r="K14" s="13">
        <v>1.4681587026277301</v>
      </c>
      <c r="L14" s="13">
        <v>86.125924925803204</v>
      </c>
      <c r="M14" s="13">
        <v>6.9850795617781694E-2</v>
      </c>
      <c r="N14" s="13">
        <v>0.67760465873229203</v>
      </c>
      <c r="P14" s="8">
        <v>0.35704177824857702</v>
      </c>
      <c r="Q14" s="5"/>
      <c r="Y14" s="13">
        <v>25.937509593341801</v>
      </c>
      <c r="AA14" s="15">
        <v>9.5367431640625E-7</v>
      </c>
      <c r="AB14" s="13">
        <v>8.9899756139443197E-3</v>
      </c>
      <c r="AC14" s="13">
        <v>0.230573741302354</v>
      </c>
      <c r="AD14" s="13">
        <v>48.831047284160803</v>
      </c>
      <c r="AE14" s="15">
        <v>9.2042802119451098E-5</v>
      </c>
      <c r="AF14" s="13">
        <v>5.3746795654296901E-2</v>
      </c>
      <c r="AG14" s="13">
        <v>0.74619788654250596</v>
      </c>
      <c r="AI14" s="15">
        <v>1.49431423884975E-5</v>
      </c>
    </row>
    <row r="15" spans="1:46" x14ac:dyDescent="0.25">
      <c r="A15" s="10">
        <v>43900</v>
      </c>
      <c r="B15" s="9" t="s">
        <v>21</v>
      </c>
      <c r="C15" s="9">
        <v>6.9666666666666659</v>
      </c>
      <c r="D15" s="9">
        <v>82.2</v>
      </c>
      <c r="E15" s="9">
        <v>25</v>
      </c>
      <c r="F15" s="9">
        <v>6</v>
      </c>
      <c r="G15" s="13">
        <v>8.2696767527061805</v>
      </c>
      <c r="I15" s="13">
        <v>0.35630691623137201</v>
      </c>
      <c r="J15" s="13">
        <v>0.55966085412664002</v>
      </c>
      <c r="K15" s="13">
        <v>2.1776921804429898</v>
      </c>
      <c r="L15" s="13">
        <v>62.8692149964564</v>
      </c>
      <c r="M15" s="13">
        <v>4.2789941318304499E-2</v>
      </c>
      <c r="N15" s="13">
        <v>0.67760465873214404</v>
      </c>
      <c r="P15" s="8">
        <v>0.35704177824857702</v>
      </c>
      <c r="Q15" s="5"/>
      <c r="Y15" s="13">
        <v>31.679683683459199</v>
      </c>
      <c r="AA15" s="15">
        <v>9.0866467715722299E-6</v>
      </c>
      <c r="AB15" s="13">
        <v>0.99949656089125005</v>
      </c>
      <c r="AC15" s="13">
        <v>0.19695530868490599</v>
      </c>
      <c r="AD15" s="13">
        <v>69.649996924410104</v>
      </c>
      <c r="AE15" s="15">
        <v>1.7875261554763501E-6</v>
      </c>
      <c r="AF15" s="13">
        <v>1.00105993666466E-2</v>
      </c>
      <c r="AG15" s="13">
        <v>0.74265470097745401</v>
      </c>
      <c r="AI15" s="15">
        <v>1.7701875681597799E-5</v>
      </c>
    </row>
    <row r="16" spans="1:46" x14ac:dyDescent="0.25">
      <c r="A16" s="10">
        <v>43901</v>
      </c>
      <c r="B16" s="9" t="s">
        <v>21</v>
      </c>
      <c r="C16" s="9">
        <v>6.5</v>
      </c>
      <c r="D16" s="9">
        <v>83.86666666666666</v>
      </c>
      <c r="E16" s="9">
        <v>23.93333333333333</v>
      </c>
      <c r="F16" s="9">
        <v>7</v>
      </c>
      <c r="G16" s="13">
        <v>10.8623595529504</v>
      </c>
      <c r="I16" s="13">
        <v>0.34564961312138498</v>
      </c>
      <c r="J16" s="13">
        <v>0.95640601418558502</v>
      </c>
      <c r="K16" s="13">
        <v>1.4236651493602499</v>
      </c>
      <c r="L16" s="13">
        <v>85.329337822681197</v>
      </c>
      <c r="M16" s="13">
        <v>3.2132972319391703E-2</v>
      </c>
      <c r="N16" s="13">
        <v>0.67760465872818698</v>
      </c>
      <c r="P16" s="8">
        <v>0.35704177824857702</v>
      </c>
      <c r="Q16" s="5"/>
      <c r="Y16" s="13">
        <v>38.389621635578798</v>
      </c>
      <c r="AA16" s="15">
        <v>3.28346197453477E-7</v>
      </c>
      <c r="AB16" s="13">
        <v>0.88958888345971199</v>
      </c>
      <c r="AC16" s="13">
        <v>0.115233999752797</v>
      </c>
      <c r="AD16" s="13">
        <v>118.157240562607</v>
      </c>
      <c r="AE16" s="15">
        <v>8.1677383094097599E-7</v>
      </c>
      <c r="AF16" s="13">
        <v>5.5236410496249999E-2</v>
      </c>
      <c r="AG16" s="13">
        <v>0.73433500394590301</v>
      </c>
      <c r="AI16" s="15">
        <v>2.09698756501737E-5</v>
      </c>
    </row>
    <row r="17" spans="1:35" x14ac:dyDescent="0.25">
      <c r="A17" s="10">
        <v>43902</v>
      </c>
      <c r="B17" s="9" t="s">
        <v>21</v>
      </c>
      <c r="C17" s="9">
        <v>7.3666666666666671</v>
      </c>
      <c r="D17" s="9">
        <v>84.833333333333329</v>
      </c>
      <c r="E17" s="9">
        <v>21.666666666666671</v>
      </c>
      <c r="F17" s="9">
        <v>14</v>
      </c>
      <c r="G17" s="13">
        <v>14.267892033260001</v>
      </c>
      <c r="I17" s="13">
        <v>0.40017889620692099</v>
      </c>
      <c r="J17" s="13">
        <v>9.0447279287662094E-2</v>
      </c>
      <c r="K17" s="13">
        <v>2.4393022252582099</v>
      </c>
      <c r="L17" s="13">
        <v>47.744994466470303</v>
      </c>
      <c r="M17" s="13">
        <v>8.6662255863150003E-2</v>
      </c>
      <c r="N17" s="13">
        <v>0.67760465872809805</v>
      </c>
      <c r="P17" s="8">
        <v>0.35704177824857702</v>
      </c>
      <c r="Q17" s="5"/>
      <c r="Y17" s="13">
        <v>46.249606083003499</v>
      </c>
      <c r="AA17" s="15">
        <v>7.1525573730468801E-6</v>
      </c>
      <c r="AB17" s="13">
        <v>0.37865347454602399</v>
      </c>
      <c r="AC17" s="13">
        <v>0.27520505783166599</v>
      </c>
      <c r="AD17" s="13">
        <v>53.018049487674801</v>
      </c>
      <c r="AE17" s="15">
        <v>1.44719690214147E-5</v>
      </c>
      <c r="AF17" s="13">
        <v>1.24752274080554E-2</v>
      </c>
      <c r="AG17" s="13">
        <v>0.71715626626975104</v>
      </c>
      <c r="AI17" s="15">
        <v>2.4841138507892599E-5</v>
      </c>
    </row>
    <row r="18" spans="1:35" x14ac:dyDescent="0.25">
      <c r="A18" s="10">
        <v>43903</v>
      </c>
      <c r="B18" s="9" t="s">
        <v>21</v>
      </c>
      <c r="C18" s="9">
        <v>8.2666666666666675</v>
      </c>
      <c r="D18" s="9">
        <v>80</v>
      </c>
      <c r="E18" s="9">
        <v>21.466666666666669</v>
      </c>
      <c r="F18" s="9">
        <v>99</v>
      </c>
      <c r="G18" s="13">
        <v>18.7411162446258</v>
      </c>
      <c r="I18" s="13">
        <v>0.377430733146838</v>
      </c>
      <c r="J18" s="13">
        <v>3.0936356532059801E-2</v>
      </c>
      <c r="K18" s="13">
        <v>4.5357385598316604</v>
      </c>
      <c r="L18" s="13">
        <v>82.615070209731897</v>
      </c>
      <c r="M18" s="13">
        <v>6.3913707299900993E-2</v>
      </c>
      <c r="N18" s="13">
        <v>0.67760465872208497</v>
      </c>
      <c r="P18" s="8">
        <v>0.35704177824857702</v>
      </c>
      <c r="Q18" s="5"/>
      <c r="Y18" s="13">
        <v>55.477033640132298</v>
      </c>
      <c r="AA18" s="15">
        <v>5.8240949740717696E-7</v>
      </c>
      <c r="AB18" s="13">
        <v>0.999679459613393</v>
      </c>
      <c r="AC18" s="13">
        <v>0.105593744747823</v>
      </c>
      <c r="AD18" s="13">
        <v>126.093684188721</v>
      </c>
      <c r="AE18" s="15">
        <v>1.36912597417489E-5</v>
      </c>
      <c r="AF18" s="13">
        <v>4.1869727276096197E-2</v>
      </c>
      <c r="AG18" s="13">
        <v>0.712983812200496</v>
      </c>
      <c r="AI18" s="15">
        <v>2.9427003359950001E-5</v>
      </c>
    </row>
    <row r="19" spans="1:35" x14ac:dyDescent="0.25">
      <c r="A19" s="10">
        <v>43904</v>
      </c>
      <c r="B19" s="9" t="s">
        <v>21</v>
      </c>
      <c r="C19" s="9">
        <v>5.9333333333333327</v>
      </c>
      <c r="D19" s="9">
        <v>77.133333333333326</v>
      </c>
      <c r="E19" s="9">
        <v>20.6</v>
      </c>
      <c r="F19" s="9">
        <v>0</v>
      </c>
      <c r="G19" s="13">
        <v>24.616771508771102</v>
      </c>
      <c r="I19" s="13">
        <v>0.34169118290749101</v>
      </c>
      <c r="J19" s="13">
        <v>0.40500437474586298</v>
      </c>
      <c r="K19" s="13">
        <v>1.2072550288524999</v>
      </c>
      <c r="L19" s="13">
        <v>75.593611745273506</v>
      </c>
      <c r="M19" s="13">
        <v>2.8174135271970199E-2</v>
      </c>
      <c r="N19" s="13">
        <v>0.67760465871692099</v>
      </c>
      <c r="P19" s="8">
        <v>0.35704177824857702</v>
      </c>
      <c r="Q19" s="5"/>
      <c r="Y19" s="13">
        <v>66.330269040384195</v>
      </c>
      <c r="AA19" s="15">
        <v>1.5594938151952699E-7</v>
      </c>
      <c r="AB19" s="13">
        <v>0.50460252407030404</v>
      </c>
      <c r="AC19" s="13">
        <v>9.8392221617065498E-2</v>
      </c>
      <c r="AD19" s="13">
        <v>130.30146181517</v>
      </c>
      <c r="AE19" s="15">
        <v>4.8500966154742004E-7</v>
      </c>
      <c r="AF19" s="13">
        <v>5.9234603218642698E-2</v>
      </c>
      <c r="AG19" s="13">
        <v>0.71006798557857298</v>
      </c>
      <c r="AI19" s="15">
        <v>3.4859349595641599E-5</v>
      </c>
    </row>
    <row r="20" spans="1:35" x14ac:dyDescent="0.25">
      <c r="A20" s="10">
        <v>43905</v>
      </c>
      <c r="B20" s="9" t="s">
        <v>21</v>
      </c>
      <c r="C20" s="9">
        <v>5.0333333333333341</v>
      </c>
      <c r="D20" s="9">
        <v>79</v>
      </c>
      <c r="E20" s="9">
        <v>20.6</v>
      </c>
      <c r="F20" s="9">
        <v>11</v>
      </c>
      <c r="G20" s="13">
        <v>32.334543556807503</v>
      </c>
      <c r="I20" s="13">
        <v>0.35167567551179502</v>
      </c>
      <c r="J20" s="13">
        <v>0.98428322710076299</v>
      </c>
      <c r="K20" s="13">
        <v>4.1630244809745403</v>
      </c>
      <c r="L20" s="13">
        <v>60.094889598018902</v>
      </c>
      <c r="M20" s="13">
        <v>3.81591043019575E-2</v>
      </c>
      <c r="N20" s="13">
        <v>0.67760465871208897</v>
      </c>
      <c r="P20" s="8">
        <v>0.35704177824857702</v>
      </c>
      <c r="Q20" s="5"/>
      <c r="Y20" s="13">
        <v>79.115748850151405</v>
      </c>
      <c r="AA20" s="15">
        <v>1.67904176417988E-6</v>
      </c>
      <c r="AB20" s="13">
        <v>0.80078266676340804</v>
      </c>
      <c r="AC20" s="13">
        <v>0.110782626989855</v>
      </c>
      <c r="AD20" s="13">
        <v>115.03643672803101</v>
      </c>
      <c r="AE20" s="15">
        <v>1.2253393386238301E-5</v>
      </c>
      <c r="AF20" s="13">
        <v>2.5676730224629501E-2</v>
      </c>
      <c r="AG20" s="13">
        <v>0.70754148826418695</v>
      </c>
      <c r="AI20" s="15">
        <v>4.1294382762617399E-5</v>
      </c>
    </row>
    <row r="21" spans="1:35" x14ac:dyDescent="0.25">
      <c r="A21" s="10">
        <v>43906</v>
      </c>
      <c r="B21" s="9" t="s">
        <v>21</v>
      </c>
      <c r="C21" s="9">
        <v>8.4</v>
      </c>
      <c r="D21" s="9">
        <v>76.066666666666663</v>
      </c>
      <c r="E21" s="9">
        <v>19.899999999999999</v>
      </c>
      <c r="F21" s="9">
        <v>38</v>
      </c>
      <c r="G21" s="13">
        <v>42.471966994313398</v>
      </c>
      <c r="I21" s="13">
        <v>0.34292845365302799</v>
      </c>
      <c r="J21" s="13">
        <v>0.143732029321581</v>
      </c>
      <c r="K21" s="13">
        <v>1.95412273942193</v>
      </c>
      <c r="L21" s="13">
        <v>60.14392968832</v>
      </c>
      <c r="M21" s="13">
        <v>2.9411919145630998E-2</v>
      </c>
      <c r="N21" s="13">
        <v>0.67760465870147901</v>
      </c>
      <c r="P21" s="8">
        <v>0.35704177824857702</v>
      </c>
      <c r="Q21" s="5"/>
      <c r="Y21" s="13">
        <v>94.196523177894903</v>
      </c>
      <c r="AA21" s="15">
        <v>7.2634731197451802E-6</v>
      </c>
      <c r="AB21" s="13">
        <v>0.96279250591001397</v>
      </c>
      <c r="AC21" s="13">
        <v>0.29937569284496801</v>
      </c>
      <c r="AD21" s="13">
        <v>54.240165092467102</v>
      </c>
      <c r="AE21" s="15">
        <v>9.9851489786052702E-5</v>
      </c>
      <c r="AF21" s="13">
        <v>1.4295349121093801E-2</v>
      </c>
      <c r="AG21" s="13">
        <v>0.70114280844293997</v>
      </c>
      <c r="AI21" s="15">
        <v>4.8917116829666397E-5</v>
      </c>
    </row>
    <row r="22" spans="1:35" x14ac:dyDescent="0.25">
      <c r="A22" s="10">
        <v>43907</v>
      </c>
      <c r="B22" s="9" t="s">
        <v>21</v>
      </c>
      <c r="C22" s="9">
        <v>7.5333333333333341</v>
      </c>
      <c r="D22" s="9">
        <v>80.666666666666671</v>
      </c>
      <c r="E22" s="9">
        <v>20.266666666666669</v>
      </c>
      <c r="F22" s="9">
        <v>121</v>
      </c>
      <c r="G22" s="13">
        <v>55.787643242802901</v>
      </c>
      <c r="I22" s="13">
        <v>0.33995572695434001</v>
      </c>
      <c r="J22" s="13">
        <v>0.61033579852451003</v>
      </c>
      <c r="K22" s="13">
        <v>4.81519863810027</v>
      </c>
      <c r="L22" s="13">
        <v>83.744489752362199</v>
      </c>
      <c r="M22" s="13">
        <v>2.6439203873899801E-2</v>
      </c>
      <c r="N22" s="13">
        <v>0.67760465869787601</v>
      </c>
      <c r="P22" s="8">
        <v>0.35704177824857702</v>
      </c>
      <c r="Q22" s="5"/>
      <c r="Y22" s="13">
        <v>112.002467255844</v>
      </c>
      <c r="AA22" s="15">
        <v>8.8979194168281605E-7</v>
      </c>
      <c r="AB22" s="13">
        <v>0.99986568738398096</v>
      </c>
      <c r="AC22" s="13">
        <v>8.8427623946357503E-2</v>
      </c>
      <c r="AD22" s="13">
        <v>140.75776899759001</v>
      </c>
      <c r="AE22" s="15">
        <v>1.04423447493024E-5</v>
      </c>
      <c r="AF22" s="13">
        <v>2.3079397658973499E-2</v>
      </c>
      <c r="AG22" s="13">
        <v>0.67824671279177895</v>
      </c>
      <c r="AI22" s="15">
        <v>5.7946680368258698E-5</v>
      </c>
    </row>
    <row r="23" spans="1:35" x14ac:dyDescent="0.25">
      <c r="A23" s="10">
        <v>43908</v>
      </c>
      <c r="B23" s="9" t="s">
        <v>21</v>
      </c>
      <c r="C23" s="9">
        <v>8.3333333333333339</v>
      </c>
      <c r="D23" s="9">
        <v>80</v>
      </c>
      <c r="E23" s="9">
        <v>21.666666666666671</v>
      </c>
      <c r="F23" s="9">
        <v>51</v>
      </c>
      <c r="G23" s="13">
        <v>73.278008032991593</v>
      </c>
      <c r="I23" s="13">
        <v>0.39505946877864101</v>
      </c>
      <c r="J23" s="13">
        <v>6.54544879328951E-2</v>
      </c>
      <c r="K23" s="13">
        <v>4.8443963915599797</v>
      </c>
      <c r="L23" s="13">
        <v>75.641856052197298</v>
      </c>
      <c r="M23" s="13">
        <v>8.1542950797517597E-2</v>
      </c>
      <c r="N23" s="13">
        <v>0.67760465869622299</v>
      </c>
      <c r="P23" s="8">
        <v>0.35704177824857702</v>
      </c>
      <c r="Q23" s="5"/>
      <c r="Y23" s="13">
        <v>133.04244410693201</v>
      </c>
      <c r="AA23" s="15">
        <v>0</v>
      </c>
      <c r="AB23" s="13">
        <v>0.329344712447734</v>
      </c>
      <c r="AC23" s="13">
        <v>7.91084172415535E-2</v>
      </c>
      <c r="AD23" s="13">
        <v>159.19678094836499</v>
      </c>
      <c r="AE23" s="15">
        <v>9.9849849245491203E-5</v>
      </c>
      <c r="AF23" s="13">
        <v>9.8711210384288803E-2</v>
      </c>
      <c r="AG23" s="13">
        <v>0.66927185339184403</v>
      </c>
      <c r="AI23" s="15">
        <v>6.8642597309096794E-5</v>
      </c>
    </row>
    <row r="24" spans="1:35" x14ac:dyDescent="0.25">
      <c r="A24" s="10">
        <v>43909</v>
      </c>
      <c r="B24" s="9" t="s">
        <v>21</v>
      </c>
      <c r="C24" s="9">
        <v>8.9333333333333336</v>
      </c>
      <c r="D24" s="9">
        <v>82.666666666666671</v>
      </c>
      <c r="E24" s="9">
        <v>22.433333333333341</v>
      </c>
      <c r="F24" s="9">
        <v>249</v>
      </c>
      <c r="G24" s="13">
        <v>96.251896462321199</v>
      </c>
      <c r="I24" s="13">
        <v>0.40903179076497698</v>
      </c>
      <c r="J24" s="13">
        <v>0.68201564609105003</v>
      </c>
      <c r="K24" s="13">
        <v>2.0004438128084998</v>
      </c>
      <c r="L24" s="13">
        <v>83.071525907370699</v>
      </c>
      <c r="M24" s="13">
        <v>9.5514652269880401E-2</v>
      </c>
      <c r="N24" s="13">
        <v>0.67760465868982001</v>
      </c>
      <c r="P24" s="8">
        <v>0.35704177824857702</v>
      </c>
      <c r="Q24" s="5"/>
      <c r="Y24" s="13">
        <v>157.918756134266</v>
      </c>
      <c r="AA24" s="15">
        <v>1.9030396100072601E-6</v>
      </c>
      <c r="AB24" s="13">
        <v>0.99989651245451305</v>
      </c>
      <c r="AC24" s="13">
        <v>8.11514578923999E-2</v>
      </c>
      <c r="AD24" s="13">
        <v>147.116019410078</v>
      </c>
      <c r="AE24" s="15">
        <v>1.6072671704814601E-5</v>
      </c>
      <c r="AF24" s="13">
        <v>1.4829339662295901E-2</v>
      </c>
      <c r="AG24" s="13">
        <v>0.65281102308045202</v>
      </c>
      <c r="AI24" s="15">
        <v>8.1312220156921905E-5</v>
      </c>
    </row>
    <row r="25" spans="1:35" x14ac:dyDescent="0.25">
      <c r="A25" s="10">
        <v>43910</v>
      </c>
      <c r="B25" s="9" t="s">
        <v>21</v>
      </c>
      <c r="C25" s="9">
        <v>8.0333333333333332</v>
      </c>
      <c r="D25" s="9">
        <v>86.7</v>
      </c>
      <c r="E25" s="9">
        <v>22.166666666666671</v>
      </c>
      <c r="F25" s="9">
        <v>172</v>
      </c>
      <c r="G25" s="13">
        <v>126.428485452584</v>
      </c>
      <c r="I25" s="13">
        <v>0.37418162575857999</v>
      </c>
      <c r="J25" s="13">
        <v>0.551070616951016</v>
      </c>
      <c r="K25" s="13">
        <v>2.1345566754981999</v>
      </c>
      <c r="L25" s="13">
        <v>45.899966826669697</v>
      </c>
      <c r="M25" s="13">
        <v>6.0664474162049599E-2</v>
      </c>
      <c r="N25" s="13">
        <v>0.67760465868517195</v>
      </c>
      <c r="P25" s="8">
        <v>0.35704177824857702</v>
      </c>
      <c r="Q25" s="5"/>
      <c r="Y25" s="13">
        <v>187.344288944282</v>
      </c>
      <c r="AA25" s="15">
        <v>0</v>
      </c>
      <c r="AB25" s="13">
        <v>7.9106547194913196E-2</v>
      </c>
      <c r="AC25" s="13">
        <v>7.0488790111063196E-2</v>
      </c>
      <c r="AD25" s="13">
        <v>152.473470526401</v>
      </c>
      <c r="AE25" s="15">
        <v>8.5566457280034097E-5</v>
      </c>
      <c r="AF25" s="13">
        <v>7.3817232039390696E-2</v>
      </c>
      <c r="AG25" s="13">
        <v>0.64328279405134903</v>
      </c>
      <c r="AI25" s="15">
        <v>9.6319525564196598E-5</v>
      </c>
    </row>
    <row r="26" spans="1:35" x14ac:dyDescent="0.25">
      <c r="A26" s="10">
        <v>43911</v>
      </c>
      <c r="B26" s="9" t="s">
        <v>21</v>
      </c>
      <c r="C26" s="9">
        <v>4.166666666666667</v>
      </c>
      <c r="D26" s="9">
        <v>85</v>
      </c>
      <c r="E26" s="9">
        <v>22.166666666666671</v>
      </c>
      <c r="F26" s="9">
        <v>228</v>
      </c>
      <c r="G26" s="13">
        <v>166.065942815905</v>
      </c>
      <c r="I26" s="13">
        <v>0.37704391390041297</v>
      </c>
      <c r="J26" s="13">
        <v>0.69217978877775199</v>
      </c>
      <c r="K26" s="13">
        <v>1.9946267243117399</v>
      </c>
      <c r="L26" s="13">
        <v>65.0645709240206</v>
      </c>
      <c r="M26" s="13">
        <v>6.3526737509005907E-2</v>
      </c>
      <c r="N26" s="13">
        <v>0.67760465867586395</v>
      </c>
      <c r="P26" s="8">
        <v>0.35704177824857702</v>
      </c>
      <c r="Q26" s="5"/>
      <c r="Y26" s="13">
        <v>222.16282677548</v>
      </c>
      <c r="AA26" s="13">
        <v>0</v>
      </c>
      <c r="AB26" s="13">
        <v>0.44857886156420801</v>
      </c>
      <c r="AC26" s="13">
        <v>6.9984337282140194E-2</v>
      </c>
      <c r="AD26" s="13">
        <v>182.69357475724601</v>
      </c>
      <c r="AE26" s="15">
        <v>9.9964532712706799E-5</v>
      </c>
      <c r="AF26" s="13">
        <v>9.9614868164062495E-2</v>
      </c>
      <c r="AG26" s="13">
        <v>0.64178802739909102</v>
      </c>
      <c r="AI26" s="13">
        <v>1.1409551976165E-4</v>
      </c>
    </row>
    <row r="27" spans="1:35" x14ac:dyDescent="0.25">
      <c r="A27" s="10">
        <v>43912</v>
      </c>
      <c r="B27" s="9" t="s">
        <v>21</v>
      </c>
      <c r="C27" s="9">
        <v>2.7333333333333329</v>
      </c>
      <c r="D27" s="9">
        <v>86.333333333333329</v>
      </c>
      <c r="E27" s="9">
        <v>21.966666666666669</v>
      </c>
      <c r="F27" s="9">
        <v>525</v>
      </c>
      <c r="G27" s="13">
        <v>218.13040996744499</v>
      </c>
      <c r="I27" s="13">
        <v>0.400949068820798</v>
      </c>
      <c r="J27" s="13">
        <v>0.73805753804470997</v>
      </c>
      <c r="K27" s="13">
        <v>2.5301101501059402</v>
      </c>
      <c r="L27" s="13">
        <v>81.355258984555604</v>
      </c>
      <c r="M27" s="13">
        <v>8.7432623457416397E-2</v>
      </c>
      <c r="N27" s="13">
        <v>0.67760465866960795</v>
      </c>
      <c r="P27" s="8">
        <v>0.35704177824857702</v>
      </c>
      <c r="Q27" s="5"/>
      <c r="Y27" s="13">
        <v>263.37310749702402</v>
      </c>
      <c r="AA27" s="15">
        <v>5.8667923241717599E-7</v>
      </c>
      <c r="AB27" s="13">
        <v>0.856760230669251</v>
      </c>
      <c r="AC27" s="13">
        <v>6.9902737196182702E-2</v>
      </c>
      <c r="AD27" s="13">
        <v>175.36530354456701</v>
      </c>
      <c r="AE27" s="15">
        <v>6.1988830566406301E-6</v>
      </c>
      <c r="AF27" s="13">
        <v>2.9139247103950001E-2</v>
      </c>
      <c r="AG27" s="13">
        <v>0.628754410089849</v>
      </c>
      <c r="AI27" s="13">
        <v>1.3515054541846501E-4</v>
      </c>
    </row>
    <row r="28" spans="1:35" x14ac:dyDescent="0.25">
      <c r="A28" s="10">
        <v>43913</v>
      </c>
      <c r="B28" s="9" t="s">
        <v>21</v>
      </c>
      <c r="C28" s="9">
        <v>3.666666666666667</v>
      </c>
      <c r="D28" s="9">
        <v>86</v>
      </c>
      <c r="E28" s="9">
        <v>22.333333333333329</v>
      </c>
      <c r="F28" s="9">
        <v>378</v>
      </c>
      <c r="G28" s="13">
        <v>286.51796356169399</v>
      </c>
      <c r="I28" s="13">
        <v>0.40601447524177098</v>
      </c>
      <c r="J28" s="13">
        <v>0.17224190245962601</v>
      </c>
      <c r="K28" s="13">
        <v>1.7099826318684499</v>
      </c>
      <c r="L28" s="13">
        <v>55.509073063412501</v>
      </c>
      <c r="M28" s="13">
        <v>9.2497214857454102E-2</v>
      </c>
      <c r="N28" s="13">
        <v>0.67760465863936703</v>
      </c>
      <c r="P28" s="8">
        <v>0.35704177824857702</v>
      </c>
      <c r="Q28" s="5"/>
      <c r="Y28" s="13">
        <v>312.15728844135799</v>
      </c>
      <c r="AA28" s="15">
        <v>2.2578577771437101E-5</v>
      </c>
      <c r="AB28" s="13">
        <v>0.99993566096127195</v>
      </c>
      <c r="AC28" s="13">
        <v>0.115964029076759</v>
      </c>
      <c r="AD28" s="13">
        <v>111.69419151278299</v>
      </c>
      <c r="AE28" s="15">
        <v>3.8600024728401702E-5</v>
      </c>
      <c r="AF28" s="13">
        <v>1.00046406370373E-2</v>
      </c>
      <c r="AG28" s="13">
        <v>0.50110479883643699</v>
      </c>
      <c r="AI28" s="13">
        <v>1.6008883306734299E-4</v>
      </c>
    </row>
    <row r="29" spans="1:35" x14ac:dyDescent="0.25">
      <c r="A29" s="10">
        <v>43914</v>
      </c>
      <c r="B29" s="9" t="s">
        <v>21</v>
      </c>
      <c r="C29" s="9">
        <v>4.1000000000000014</v>
      </c>
      <c r="D29" s="9">
        <v>74.533333333333331</v>
      </c>
      <c r="E29" s="9">
        <v>24.666666666666671</v>
      </c>
      <c r="F29" s="9">
        <v>323</v>
      </c>
      <c r="G29" s="13">
        <v>376.34616583626399</v>
      </c>
      <c r="I29" s="13">
        <v>0.37659409518681303</v>
      </c>
      <c r="J29" s="15">
        <v>0.29232609998824399</v>
      </c>
      <c r="K29" s="13">
        <v>2.1485159647871401</v>
      </c>
      <c r="L29" s="13">
        <v>92.060559560486595</v>
      </c>
      <c r="M29" s="13">
        <v>6.3077760853163398E-2</v>
      </c>
      <c r="N29" s="13">
        <v>0.67760465861783004</v>
      </c>
      <c r="P29" s="8">
        <v>0.35704177824857702</v>
      </c>
      <c r="Q29" s="5"/>
      <c r="Y29" s="13">
        <v>369.91461476642701</v>
      </c>
      <c r="AA29" s="15">
        <v>2.6665308713646999E-5</v>
      </c>
      <c r="AB29" s="13">
        <v>0.23839522644562</v>
      </c>
      <c r="AC29" s="13">
        <v>0.17476677985824601</v>
      </c>
      <c r="AD29" s="13">
        <v>72.9850741523408</v>
      </c>
      <c r="AE29" s="15">
        <v>3.09199094772339E-5</v>
      </c>
      <c r="AF29" s="13">
        <v>0.01</v>
      </c>
      <c r="AG29" s="13">
        <v>0.49215457709663002</v>
      </c>
      <c r="AI29" s="13">
        <v>1.8962570040253899E-4</v>
      </c>
    </row>
    <row r="30" spans="1:35" x14ac:dyDescent="0.25">
      <c r="A30" s="10">
        <v>43915</v>
      </c>
      <c r="B30" s="9" t="s">
        <v>21</v>
      </c>
      <c r="C30" s="9">
        <v>4.6000000000000014</v>
      </c>
      <c r="D30" s="9">
        <v>74.100000000000009</v>
      </c>
      <c r="E30" s="9">
        <v>23.666666666666671</v>
      </c>
      <c r="F30" s="9">
        <v>307</v>
      </c>
      <c r="G30" s="13">
        <v>494.33702089383598</v>
      </c>
      <c r="I30" s="13">
        <v>0.32597563808373298</v>
      </c>
      <c r="J30" s="13">
        <v>0.38024685077491599</v>
      </c>
      <c r="K30" s="15">
        <v>4.21693573062384</v>
      </c>
      <c r="L30" s="13">
        <v>39.594579901277598</v>
      </c>
      <c r="M30" s="13">
        <v>1.24583219174233E-2</v>
      </c>
      <c r="N30" s="13">
        <v>0.67760465861088803</v>
      </c>
      <c r="P30" s="8">
        <v>0</v>
      </c>
      <c r="Q30" s="5"/>
      <c r="Y30" s="13">
        <v>438.30122228355299</v>
      </c>
      <c r="AA30" s="15">
        <v>2.4009304244843E-5</v>
      </c>
      <c r="AB30" s="13">
        <v>0.99996345342374304</v>
      </c>
      <c r="AC30" s="13">
        <v>9.9916563767505198E-2</v>
      </c>
      <c r="AD30" s="13">
        <v>128.88350055962499</v>
      </c>
      <c r="AE30" s="13">
        <v>0</v>
      </c>
      <c r="AF30" s="13">
        <v>1.0025843058681301E-2</v>
      </c>
      <c r="AG30" s="13">
        <v>0.45809938715012599</v>
      </c>
      <c r="AI30" s="13">
        <v>0</v>
      </c>
    </row>
    <row r="31" spans="1:35" x14ac:dyDescent="0.25">
      <c r="G31" s="13"/>
      <c r="I31" s="13"/>
      <c r="J31" s="13"/>
      <c r="K31" s="15"/>
      <c r="L31" s="13"/>
      <c r="M31" s="13"/>
      <c r="N31" s="13"/>
      <c r="Q31" s="5"/>
      <c r="Y31" s="5"/>
      <c r="AA31" s="15">
        <v>1.8982026934955001E-5</v>
      </c>
      <c r="AB31" s="15">
        <v>3.9298328426307101E-5</v>
      </c>
      <c r="AC31" s="13">
        <v>0.98978477008594701</v>
      </c>
      <c r="AD31" s="13">
        <v>177.28366467850401</v>
      </c>
      <c r="AE31" s="15">
        <v>9.9985648427256495E-5</v>
      </c>
      <c r="AF31" s="13">
        <v>1.3964021801948501E-2</v>
      </c>
      <c r="AG31" s="13">
        <v>0.35303553859305398</v>
      </c>
    </row>
    <row r="32" spans="1:35" x14ac:dyDescent="0.25">
      <c r="G32" s="13"/>
      <c r="I32" s="13"/>
      <c r="J32" s="13"/>
      <c r="K32" s="15"/>
      <c r="L32" s="13"/>
      <c r="M32" s="13"/>
      <c r="N32" s="13"/>
      <c r="Q32" s="5"/>
      <c r="Y32" s="5"/>
    </row>
    <row r="33" spans="9:25" x14ac:dyDescent="0.25">
      <c r="I33" s="13"/>
      <c r="J33" s="13"/>
      <c r="K33" s="13"/>
      <c r="L33" s="13"/>
      <c r="M33" s="13"/>
      <c r="N33" s="13"/>
      <c r="Q33" s="5"/>
      <c r="Y33" s="5"/>
    </row>
    <row r="34" spans="9:25" x14ac:dyDescent="0.25">
      <c r="I34" s="13"/>
      <c r="J34" s="13"/>
      <c r="K34" s="13"/>
      <c r="L34" s="13"/>
      <c r="M34" s="13"/>
      <c r="N34" s="13"/>
      <c r="Q34" s="5"/>
      <c r="Y34" s="5"/>
    </row>
    <row r="35" spans="9:25" x14ac:dyDescent="0.25">
      <c r="I35" s="13"/>
      <c r="J35" s="13"/>
      <c r="K35" s="15"/>
      <c r="L35" s="15"/>
      <c r="M35" s="13"/>
      <c r="N35" s="13"/>
      <c r="Q35" s="5"/>
      <c r="Y35" s="5"/>
    </row>
    <row r="36" spans="9:25" x14ac:dyDescent="0.25">
      <c r="I36" s="13"/>
      <c r="J36" s="15"/>
      <c r="K36" s="15"/>
      <c r="L36" s="13"/>
      <c r="M36" s="13"/>
      <c r="N36" s="13"/>
      <c r="Q36" s="5"/>
      <c r="Y36" s="5"/>
    </row>
    <row r="37" spans="9:25" x14ac:dyDescent="0.25">
      <c r="I37" s="13"/>
      <c r="J37" s="13"/>
      <c r="K37" s="13"/>
      <c r="L37" s="13"/>
      <c r="M37" s="13"/>
      <c r="N37" s="13"/>
      <c r="Q37" s="5"/>
      <c r="Y37" s="5"/>
    </row>
    <row r="38" spans="9:25" x14ac:dyDescent="0.25">
      <c r="I38" s="13"/>
      <c r="J38" s="13"/>
      <c r="K38" s="15"/>
      <c r="L38" s="13"/>
      <c r="M38" s="13"/>
      <c r="N38" s="13"/>
      <c r="Q38" s="5"/>
      <c r="Y38" s="5"/>
    </row>
    <row r="39" spans="9:25" x14ac:dyDescent="0.25">
      <c r="I39" s="13"/>
      <c r="J39" s="15"/>
      <c r="K39" s="15"/>
      <c r="L39" s="13"/>
      <c r="M39" s="13"/>
      <c r="N39" s="13"/>
      <c r="Q39" s="5"/>
      <c r="Y39" s="5"/>
    </row>
    <row r="40" spans="9:25" x14ac:dyDescent="0.25">
      <c r="I40" s="13"/>
      <c r="J40" s="13"/>
      <c r="K40" s="15"/>
      <c r="L40" s="13"/>
      <c r="M40" s="13"/>
      <c r="N40" s="13"/>
      <c r="Q40" s="5"/>
      <c r="Y40" s="5"/>
    </row>
    <row r="41" spans="9:25" x14ac:dyDescent="0.25">
      <c r="I41" s="13"/>
      <c r="J41" s="13"/>
      <c r="K41" s="13"/>
      <c r="L41" s="13"/>
      <c r="M41" s="13"/>
      <c r="N41" s="13"/>
      <c r="Q41" s="5"/>
      <c r="Y41" s="5"/>
    </row>
    <row r="42" spans="9:25" x14ac:dyDescent="0.25">
      <c r="I42" s="13"/>
      <c r="J42" s="13"/>
      <c r="K42" s="15"/>
      <c r="L42" s="13"/>
      <c r="M42" s="13"/>
      <c r="N42" s="13"/>
      <c r="Q42" s="5"/>
      <c r="Y42" s="5"/>
    </row>
    <row r="43" spans="9:25" x14ac:dyDescent="0.25">
      <c r="I43" s="13"/>
      <c r="J43" s="13"/>
      <c r="K43" s="13"/>
      <c r="L43" s="13"/>
      <c r="M43" s="13"/>
      <c r="N43" s="13"/>
      <c r="Q43" s="5"/>
      <c r="Y43" s="5"/>
    </row>
    <row r="44" spans="9:25" x14ac:dyDescent="0.25">
      <c r="I44" s="13"/>
      <c r="J44" s="13"/>
      <c r="K44" s="15"/>
      <c r="L44" s="13"/>
      <c r="M44" s="13"/>
      <c r="N44" s="13"/>
      <c r="Q44" s="5"/>
      <c r="Y44" s="5"/>
    </row>
    <row r="45" spans="9:25" x14ac:dyDescent="0.25">
      <c r="I45" s="13"/>
      <c r="J45" s="13"/>
      <c r="K45" s="13"/>
      <c r="L45" s="13"/>
      <c r="M45" s="13"/>
      <c r="N45" s="13"/>
      <c r="Q45" s="5"/>
      <c r="Y45" s="5"/>
    </row>
    <row r="46" spans="9:25" x14ac:dyDescent="0.25">
      <c r="I46" s="13"/>
      <c r="J46" s="13"/>
      <c r="K46" s="13"/>
      <c r="L46" s="13"/>
      <c r="M46" s="13"/>
      <c r="N46" s="13"/>
      <c r="Q46" s="5"/>
      <c r="Y46" s="5"/>
    </row>
    <row r="47" spans="9:25" x14ac:dyDescent="0.25">
      <c r="I47" s="13"/>
      <c r="J47" s="13"/>
      <c r="K47" s="13"/>
      <c r="L47" s="13"/>
      <c r="M47" s="13"/>
      <c r="N47" s="13"/>
      <c r="Q47" s="5"/>
      <c r="Y47" s="5"/>
    </row>
    <row r="48" spans="9:25" x14ac:dyDescent="0.25">
      <c r="I48" s="13"/>
      <c r="J48" s="13"/>
      <c r="K48" s="15"/>
      <c r="L48" s="13"/>
      <c r="M48" s="13"/>
      <c r="N48" s="13"/>
      <c r="Q48" s="5"/>
      <c r="Y48" s="5"/>
    </row>
    <row r="49" spans="1:25" x14ac:dyDescent="0.25">
      <c r="G49" s="13"/>
      <c r="I49" s="13"/>
      <c r="J49" s="13"/>
      <c r="K49" s="13"/>
      <c r="L49" s="13"/>
      <c r="M49" s="13"/>
      <c r="N49" s="13"/>
      <c r="Q49" s="5"/>
      <c r="Y49" s="5"/>
    </row>
    <row r="50" spans="1:25" x14ac:dyDescent="0.25">
      <c r="G50" s="13"/>
      <c r="I50" s="13"/>
      <c r="J50" s="13"/>
      <c r="K50" s="13"/>
      <c r="L50" s="13"/>
      <c r="M50" s="13"/>
      <c r="N50" s="13"/>
      <c r="Q50" s="5"/>
      <c r="Y50" s="5"/>
    </row>
    <row r="51" spans="1:25" x14ac:dyDescent="0.25">
      <c r="G51" s="13"/>
      <c r="I51" s="13"/>
      <c r="J51" s="13"/>
      <c r="K51" s="13"/>
      <c r="L51" s="13"/>
      <c r="M51" s="13"/>
      <c r="N51" s="13"/>
      <c r="Q51" s="5"/>
      <c r="Y51" s="5"/>
    </row>
    <row r="52" spans="1:25" x14ac:dyDescent="0.25">
      <c r="G52" s="13"/>
      <c r="Q52" s="5"/>
      <c r="Y52" s="5"/>
    </row>
    <row r="53" spans="1:25" x14ac:dyDescent="0.25">
      <c r="A53" s="10"/>
      <c r="B53" s="9"/>
      <c r="C53" s="9"/>
      <c r="D53" s="9"/>
      <c r="E53" s="9"/>
      <c r="F53" s="9"/>
      <c r="G53" s="13"/>
    </row>
  </sheetData>
  <mergeCells count="4">
    <mergeCell ref="I1:O1"/>
    <mergeCell ref="S1:W1"/>
    <mergeCell ref="AA1:AG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2"/>
  <sheetViews>
    <sheetView topLeftCell="H1" workbookViewId="0">
      <selection activeCell="N2" sqref="N2"/>
    </sheetView>
  </sheetViews>
  <sheetFormatPr defaultColWidth="8.88671875" defaultRowHeight="14.4" x14ac:dyDescent="0.25"/>
  <cols>
    <col min="1" max="1" width="13.44140625" style="13" customWidth="1"/>
    <col min="2" max="15" width="8.88671875" style="13"/>
    <col min="16" max="16" width="8" style="8" customWidth="1"/>
    <col min="17" max="16384" width="8.88671875" style="13"/>
  </cols>
  <sheetData>
    <row r="1" spans="1:46" x14ac:dyDescent="0.25">
      <c r="A1" s="2" t="s">
        <v>1</v>
      </c>
      <c r="B1" s="12" t="s">
        <v>2</v>
      </c>
      <c r="C1" s="13" t="s">
        <v>3</v>
      </c>
      <c r="D1" s="13" t="s">
        <v>0</v>
      </c>
      <c r="E1" s="13" t="s">
        <v>4</v>
      </c>
      <c r="F1" s="13" t="s">
        <v>5</v>
      </c>
      <c r="G1" s="13" t="s">
        <v>13</v>
      </c>
      <c r="I1" s="45" t="s">
        <v>19</v>
      </c>
      <c r="J1" s="45"/>
      <c r="K1" s="45"/>
      <c r="L1" s="45"/>
      <c r="M1" s="45"/>
      <c r="N1" s="45"/>
      <c r="O1" s="45"/>
      <c r="P1" s="8" t="s">
        <v>16</v>
      </c>
      <c r="Q1" s="13" t="s">
        <v>15</v>
      </c>
      <c r="S1" s="45" t="s">
        <v>17</v>
      </c>
      <c r="T1" s="45"/>
      <c r="U1" s="45"/>
      <c r="V1" s="45"/>
      <c r="W1" s="45"/>
      <c r="Y1" s="13" t="s">
        <v>50</v>
      </c>
      <c r="AA1" s="45" t="s">
        <v>19</v>
      </c>
      <c r="AB1" s="45"/>
      <c r="AC1" s="45"/>
      <c r="AD1" s="45"/>
      <c r="AE1" s="45"/>
      <c r="AF1" s="45"/>
      <c r="AG1" s="45"/>
      <c r="AH1" s="20"/>
      <c r="AI1" s="8" t="s">
        <v>16</v>
      </c>
      <c r="AJ1" s="13" t="s">
        <v>15</v>
      </c>
      <c r="AL1" s="45" t="s">
        <v>17</v>
      </c>
      <c r="AM1" s="45"/>
      <c r="AN1" s="45"/>
      <c r="AO1" s="45"/>
      <c r="AP1" s="45"/>
    </row>
    <row r="2" spans="1:46" x14ac:dyDescent="0.25">
      <c r="A2" s="14">
        <v>43915</v>
      </c>
      <c r="B2" s="13" t="s">
        <v>21</v>
      </c>
      <c r="C2" s="13">
        <v>4.6000000000000014</v>
      </c>
      <c r="D2" s="13">
        <v>74.100000000000009</v>
      </c>
      <c r="E2" s="13">
        <v>23.666666666666671</v>
      </c>
      <c r="F2" s="13">
        <v>307</v>
      </c>
      <c r="G2" s="34">
        <v>494.33702090000003</v>
      </c>
      <c r="I2" s="17">
        <v>0.46558970371081798</v>
      </c>
      <c r="J2" s="17">
        <v>0</v>
      </c>
      <c r="K2" s="17">
        <v>0.96718957121438098</v>
      </c>
      <c r="L2" s="17">
        <v>79.430261883213504</v>
      </c>
      <c r="M2" s="17">
        <v>0.33942250827206899</v>
      </c>
      <c r="N2" s="17">
        <v>-2.16278006259874E-3</v>
      </c>
      <c r="O2" s="17">
        <v>0.73497454355406799</v>
      </c>
      <c r="P2" s="42">
        <v>0.46558970371081798</v>
      </c>
      <c r="Q2" s="13">
        <v>1</v>
      </c>
      <c r="S2" s="34">
        <v>472076.06299810199</v>
      </c>
      <c r="T2" s="34">
        <v>269303.50323116197</v>
      </c>
      <c r="U2" s="34">
        <v>31220.938776350398</v>
      </c>
      <c r="V2" s="34">
        <v>0.46558970371081798</v>
      </c>
      <c r="W2" s="34">
        <v>4.3524952999999998E-2</v>
      </c>
      <c r="Y2" s="13">
        <v>438.30122228355299</v>
      </c>
      <c r="AA2" s="13">
        <v>3.1699856956657303E-4</v>
      </c>
      <c r="AB2" s="13">
        <v>4.2412756447615003E-2</v>
      </c>
      <c r="AC2" s="13">
        <v>6.8704148783016603E-2</v>
      </c>
      <c r="AD2" s="13">
        <v>63.1956011659328</v>
      </c>
      <c r="AE2" s="13">
        <v>0.99999995668640196</v>
      </c>
      <c r="AF2" s="13">
        <v>4.8556035699284204E-3</v>
      </c>
      <c r="AG2" s="13">
        <v>0.86319310444825104</v>
      </c>
      <c r="AI2" s="13">
        <v>9.00044696457875E-4</v>
      </c>
      <c r="AL2" s="13">
        <v>173521517.78351101</v>
      </c>
      <c r="AM2" s="13">
        <v>21753918.473107599</v>
      </c>
      <c r="AN2" s="13">
        <v>1836347.3495795699</v>
      </c>
      <c r="AO2" s="13">
        <v>1812209.5126636899</v>
      </c>
      <c r="AP2" s="13">
        <v>226043.16917848599</v>
      </c>
      <c r="AQ2" s="13">
        <v>11688194.1602211</v>
      </c>
      <c r="AR2" s="13">
        <v>26044.5754024868</v>
      </c>
      <c r="AS2" s="15">
        <v>7.7262520790100098E-5</v>
      </c>
      <c r="AT2" s="13">
        <v>1.45149221425224E-2</v>
      </c>
    </row>
    <row r="3" spans="1:46" x14ac:dyDescent="0.25">
      <c r="A3" s="10">
        <v>43916</v>
      </c>
      <c r="B3" s="9" t="s">
        <v>21</v>
      </c>
      <c r="C3" s="9">
        <v>5.5</v>
      </c>
      <c r="D3" s="9">
        <v>78.5</v>
      </c>
      <c r="E3" s="9">
        <v>21</v>
      </c>
      <c r="F3" s="9">
        <v>431</v>
      </c>
      <c r="G3" s="34">
        <v>177.43013073692299</v>
      </c>
      <c r="I3" s="34">
        <v>0.97363304456648903</v>
      </c>
      <c r="J3" s="34">
        <v>1.1922413181175699E-4</v>
      </c>
      <c r="K3" s="34">
        <v>0.99933174201457398</v>
      </c>
      <c r="L3" s="34">
        <v>99.956348120038498</v>
      </c>
      <c r="M3" s="34">
        <v>0.84746205307247802</v>
      </c>
      <c r="N3" s="34">
        <v>-2.1662085525062701E-3</v>
      </c>
      <c r="O3" s="34">
        <v>0.73497453939644097</v>
      </c>
      <c r="P3" s="39">
        <v>0.46558970371081798</v>
      </c>
      <c r="Q3" s="13">
        <v>2</v>
      </c>
      <c r="Y3" s="13">
        <v>519.27716965293996</v>
      </c>
      <c r="AA3" s="13">
        <v>1.05654069673555E-4</v>
      </c>
      <c r="AB3" s="13">
        <v>5.4843466170382403E-2</v>
      </c>
      <c r="AC3" s="13">
        <v>6.2515869928554499E-2</v>
      </c>
      <c r="AD3" s="13">
        <v>69.832132339763206</v>
      </c>
      <c r="AE3" s="13">
        <v>0.99999863294406599</v>
      </c>
      <c r="AF3" s="13">
        <v>2.7561953605905699E-3</v>
      </c>
      <c r="AG3" s="13">
        <v>0.86282869024759801</v>
      </c>
      <c r="AI3" s="13">
        <v>9.4090053933747902E-4</v>
      </c>
    </row>
    <row r="4" spans="1:46" x14ac:dyDescent="0.25">
      <c r="A4" s="10">
        <v>43917</v>
      </c>
      <c r="B4" s="9" t="s">
        <v>21</v>
      </c>
      <c r="C4" s="9">
        <v>5.1333333333333329</v>
      </c>
      <c r="D4" s="9">
        <v>81</v>
      </c>
      <c r="E4" s="9">
        <v>20.43333333333333</v>
      </c>
      <c r="F4" s="9">
        <v>432</v>
      </c>
      <c r="G4" s="34">
        <v>188.25385457660801</v>
      </c>
      <c r="I4" s="34">
        <v>0.61393720549405595</v>
      </c>
      <c r="J4" s="34">
        <v>1.35814631636111E-3</v>
      </c>
      <c r="K4" s="34">
        <v>0.99971598711443499</v>
      </c>
      <c r="L4" s="34">
        <v>99.892332570139104</v>
      </c>
      <c r="M4" s="34">
        <v>0.48777229733440403</v>
      </c>
      <c r="N4" s="34">
        <v>-2.1615800392422702E-3</v>
      </c>
      <c r="O4" s="34">
        <v>0.73497452417292697</v>
      </c>
      <c r="P4" s="39">
        <v>0.46558970371081798</v>
      </c>
      <c r="Q4" s="13">
        <v>3</v>
      </c>
      <c r="Y4" s="13">
        <v>92.354870779998393</v>
      </c>
      <c r="AA4" s="13">
        <v>0</v>
      </c>
      <c r="AB4" s="13">
        <v>2.2738614499644799E-2</v>
      </c>
      <c r="AC4" s="13">
        <v>6.1329360450416197E-2</v>
      </c>
      <c r="AD4" s="13">
        <v>67.085092378463003</v>
      </c>
      <c r="AE4" s="13">
        <v>0.381398844334633</v>
      </c>
      <c r="AF4" s="13">
        <v>0</v>
      </c>
      <c r="AG4" s="13">
        <v>0.86272453907098201</v>
      </c>
      <c r="AI4" s="13">
        <v>9.8457358736612609E-4</v>
      </c>
    </row>
    <row r="5" spans="1:46" x14ac:dyDescent="0.25">
      <c r="A5" s="10">
        <v>43918</v>
      </c>
      <c r="B5" s="9" t="s">
        <v>21</v>
      </c>
      <c r="C5" s="9">
        <v>4.6000000000000014</v>
      </c>
      <c r="D5" s="9">
        <v>82.666666666666671</v>
      </c>
      <c r="E5" s="9">
        <v>22.433333333333341</v>
      </c>
      <c r="F5" s="9">
        <v>487</v>
      </c>
      <c r="G5" s="34">
        <v>205.94755608198801</v>
      </c>
      <c r="I5" s="34">
        <v>0.85043481366916096</v>
      </c>
      <c r="J5" s="34">
        <v>4.3982073030479602E-4</v>
      </c>
      <c r="K5" s="34">
        <v>0.99981594035367904</v>
      </c>
      <c r="L5" s="34">
        <v>99.957099759395206</v>
      </c>
      <c r="M5" s="34">
        <v>0.72426313457333003</v>
      </c>
      <c r="N5" s="34">
        <v>-2.1671335136805902E-3</v>
      </c>
      <c r="O5" s="34">
        <v>0.73497451943333503</v>
      </c>
      <c r="P5" s="39">
        <v>0.46558970371081798</v>
      </c>
      <c r="Q5" s="13">
        <v>4</v>
      </c>
      <c r="Y5" s="13">
        <v>393.85751194002597</v>
      </c>
      <c r="AA5" s="13">
        <v>3.25822379413032E-4</v>
      </c>
      <c r="AB5" s="13">
        <v>5.5874903864627699E-2</v>
      </c>
      <c r="AC5" s="13">
        <v>6.4199852030205395E-2</v>
      </c>
      <c r="AD5" s="13">
        <v>70.144204089980093</v>
      </c>
      <c r="AE5" s="13">
        <v>0.99999950594037601</v>
      </c>
      <c r="AF5" s="13">
        <v>1.87476147713805E-3</v>
      </c>
      <c r="AG5" s="13">
        <v>0.86236803775731896</v>
      </c>
      <c r="AI5" s="13">
        <v>1.0312514905522999E-3</v>
      </c>
    </row>
    <row r="6" spans="1:46" x14ac:dyDescent="0.25">
      <c r="A6" s="10">
        <v>43919</v>
      </c>
      <c r="B6" s="9" t="s">
        <v>21</v>
      </c>
      <c r="C6" s="9">
        <v>3.5333333333333332</v>
      </c>
      <c r="D6" s="9">
        <v>86.7</v>
      </c>
      <c r="E6" s="9">
        <v>22.166666666666671</v>
      </c>
      <c r="F6" s="9">
        <v>352</v>
      </c>
      <c r="G6" s="34">
        <v>226.40188178780301</v>
      </c>
      <c r="I6" s="34">
        <v>0.157982994684813</v>
      </c>
      <c r="J6" s="34">
        <v>3.8592910900225901E-4</v>
      </c>
      <c r="K6" s="34">
        <v>0.998270658357437</v>
      </c>
      <c r="L6" s="34">
        <v>99.838710159467297</v>
      </c>
      <c r="M6" s="34">
        <v>3.1821268717304299E-2</v>
      </c>
      <c r="N6" s="34">
        <v>-2.1585120304661301E-3</v>
      </c>
      <c r="O6" s="34">
        <v>0.73497440291485305</v>
      </c>
      <c r="P6" s="39">
        <v>0.46558970371081798</v>
      </c>
      <c r="Q6" s="13">
        <v>5</v>
      </c>
      <c r="Y6" s="13">
        <v>545.21273484118603</v>
      </c>
      <c r="AA6" s="13">
        <v>4.5462933787932002E-4</v>
      </c>
      <c r="AB6" s="13">
        <v>5.4987427060640803E-2</v>
      </c>
      <c r="AC6" s="13">
        <v>6.4944670096301199E-2</v>
      </c>
      <c r="AD6" s="13">
        <v>69.869608272256301</v>
      </c>
      <c r="AE6" s="13">
        <v>0.99999977627937497</v>
      </c>
      <c r="AF6" s="13">
        <v>2.27720607732229E-3</v>
      </c>
      <c r="AG6" s="13">
        <v>0.86220113463256698</v>
      </c>
      <c r="AI6" s="13">
        <v>1.0811334438063801E-3</v>
      </c>
    </row>
    <row r="7" spans="1:46" x14ac:dyDescent="0.25">
      <c r="A7" s="10">
        <v>43920</v>
      </c>
      <c r="B7" s="9" t="s">
        <v>21</v>
      </c>
      <c r="C7" s="9">
        <v>4.8999999999999986</v>
      </c>
      <c r="D7" s="9">
        <v>85</v>
      </c>
      <c r="E7" s="9">
        <v>22.166666666666671</v>
      </c>
      <c r="F7" s="9">
        <v>323</v>
      </c>
      <c r="G7" s="34">
        <v>252.41671839329399</v>
      </c>
      <c r="I7" s="34">
        <v>6.6978419628251698E-2</v>
      </c>
      <c r="J7" s="34">
        <v>0</v>
      </c>
      <c r="K7" s="37">
        <v>0.58082019966000098</v>
      </c>
      <c r="L7" s="34">
        <v>80.364231083572406</v>
      </c>
      <c r="M7" s="34">
        <v>-5.9177816921207403E-2</v>
      </c>
      <c r="N7" s="34">
        <v>-2.1531841703503799E-3</v>
      </c>
      <c r="O7" s="34">
        <v>0.73497397163131195</v>
      </c>
      <c r="P7" s="39">
        <v>0.46558970371081798</v>
      </c>
      <c r="Y7" s="13">
        <v>693.47498601692996</v>
      </c>
      <c r="AA7" s="13">
        <v>4.3634586352792097E-4</v>
      </c>
      <c r="AB7" s="13">
        <v>6.0643454425283898E-2</v>
      </c>
      <c r="AC7" s="13">
        <v>6.2723148640560694E-2</v>
      </c>
      <c r="AD7" s="13">
        <v>72.598085985333199</v>
      </c>
      <c r="AE7" s="13">
        <v>0.99989590477115797</v>
      </c>
      <c r="AF7" s="13">
        <v>2.0205617661564999E-3</v>
      </c>
      <c r="AG7" s="13">
        <v>0.86194999127900096</v>
      </c>
      <c r="AI7" s="13">
        <v>1.1344307585417601E-3</v>
      </c>
    </row>
    <row r="8" spans="1:46" x14ac:dyDescent="0.25">
      <c r="A8" s="10">
        <v>43922</v>
      </c>
      <c r="B8" s="9" t="s">
        <v>21</v>
      </c>
      <c r="C8" s="9">
        <v>5.4333333333333336</v>
      </c>
      <c r="D8" s="9">
        <v>86</v>
      </c>
      <c r="E8" s="9">
        <v>22.333333333333329</v>
      </c>
      <c r="F8" s="9">
        <v>1119</v>
      </c>
      <c r="G8" s="34">
        <v>265.396977487085</v>
      </c>
      <c r="I8" s="34">
        <v>0.999999935330256</v>
      </c>
      <c r="J8" s="37">
        <v>2.1227666271217399E-5</v>
      </c>
      <c r="K8" s="37">
        <v>0.99997048584401804</v>
      </c>
      <c r="L8" s="34">
        <v>96.643839025630399</v>
      </c>
      <c r="M8" s="34">
        <v>0.87380609805556198</v>
      </c>
      <c r="N8" s="34">
        <v>-2.1785239539156001E-3</v>
      </c>
      <c r="O8" s="34">
        <v>0.73497301550666905</v>
      </c>
      <c r="P8" s="39">
        <v>0.46558970371081798</v>
      </c>
      <c r="Y8" s="13">
        <v>819.81239665978899</v>
      </c>
      <c r="AA8" s="13">
        <v>3.7262983742036902E-4</v>
      </c>
      <c r="AB8" s="13">
        <v>7.0582704218147704E-2</v>
      </c>
      <c r="AC8" s="13">
        <v>6.0212050883013499E-2</v>
      </c>
      <c r="AD8" s="13">
        <v>76.713339383739793</v>
      </c>
      <c r="AE8" s="13">
        <v>0.99274758356673698</v>
      </c>
      <c r="AF8" s="13">
        <v>1.7758422494295E-3</v>
      </c>
      <c r="AG8" s="13">
        <v>0.86159317780549105</v>
      </c>
      <c r="AI8" s="13">
        <v>1.1913674416302799E-3</v>
      </c>
    </row>
    <row r="9" spans="1:46" x14ac:dyDescent="0.25">
      <c r="A9" s="10">
        <v>43923</v>
      </c>
      <c r="B9" s="9" t="s">
        <v>21</v>
      </c>
      <c r="C9" s="9">
        <v>5.2333333333333334</v>
      </c>
      <c r="D9" s="9">
        <v>74.533333333333331</v>
      </c>
      <c r="E9" s="9">
        <v>24.666666666666671</v>
      </c>
      <c r="F9" s="9">
        <v>1208</v>
      </c>
      <c r="G9" s="34">
        <v>284.054606055926</v>
      </c>
      <c r="I9" s="34">
        <v>0.81441442925143803</v>
      </c>
      <c r="J9" s="34">
        <v>3.2144222142727101E-4</v>
      </c>
      <c r="K9" s="37">
        <v>0.99916111073623404</v>
      </c>
      <c r="L9" s="34">
        <v>99.353211795860503</v>
      </c>
      <c r="M9" s="34">
        <v>0.68826909535359204</v>
      </c>
      <c r="N9" s="34">
        <v>-2.1448832640629202E-3</v>
      </c>
      <c r="O9" s="34">
        <v>0.73497281310503704</v>
      </c>
      <c r="P9" s="39">
        <v>0.46558970371081798</v>
      </c>
      <c r="Y9" s="13">
        <v>942.97584022314095</v>
      </c>
      <c r="AA9" s="13">
        <v>4.69207763671875E-4</v>
      </c>
      <c r="AB9" s="13">
        <v>6.5218181620816204E-2</v>
      </c>
      <c r="AC9" s="13">
        <v>6.3823554691283396E-2</v>
      </c>
      <c r="AD9" s="13">
        <v>73.697784349344303</v>
      </c>
      <c r="AE9" s="13">
        <v>0.99999841291596403</v>
      </c>
      <c r="AF9" s="13">
        <v>2.9689892285156299E-4</v>
      </c>
      <c r="AG9" s="13">
        <v>0.86125848842367003</v>
      </c>
      <c r="AI9" s="13">
        <v>1.2521807780705599E-3</v>
      </c>
    </row>
    <row r="10" spans="1:46" x14ac:dyDescent="0.25">
      <c r="A10" s="10">
        <v>43924</v>
      </c>
      <c r="B10" s="9" t="s">
        <v>21</v>
      </c>
      <c r="C10" s="9">
        <v>6.666666666666667</v>
      </c>
      <c r="D10" s="9">
        <v>74.100000000000009</v>
      </c>
      <c r="E10" s="9">
        <v>23.666666666666671</v>
      </c>
      <c r="F10" s="9">
        <v>1012</v>
      </c>
      <c r="G10" s="34">
        <v>309.465553384717</v>
      </c>
      <c r="I10" s="34">
        <v>0.58463445056866803</v>
      </c>
      <c r="J10" s="34">
        <v>4.9294163355229103E-4</v>
      </c>
      <c r="K10" s="37">
        <v>8.6089626984309206E-5</v>
      </c>
      <c r="L10" s="34">
        <v>42.212183831072402</v>
      </c>
      <c r="M10" s="34">
        <v>0.45872249137319898</v>
      </c>
      <c r="N10" s="34">
        <v>-2.1583416010959602E-3</v>
      </c>
      <c r="O10" s="34">
        <v>0.73497275348745805</v>
      </c>
      <c r="P10" s="39">
        <v>0.46558970371081798</v>
      </c>
      <c r="Y10" s="13">
        <v>1053.3005549944601</v>
      </c>
      <c r="AA10" s="13">
        <v>2.5152691451479898E-4</v>
      </c>
      <c r="AB10" s="13">
        <v>9.9673576847901402E-2</v>
      </c>
      <c r="AC10" s="13">
        <v>5.6824605578933297E-2</v>
      </c>
      <c r="AD10" s="13">
        <v>85.167107329561503</v>
      </c>
      <c r="AE10" s="13">
        <v>0.99999991548369305</v>
      </c>
      <c r="AF10" s="13">
        <v>1.69477601804746E-4</v>
      </c>
      <c r="AG10" s="13">
        <v>0.86098339649246902</v>
      </c>
      <c r="AI10" s="13">
        <v>1.31712191301048E-3</v>
      </c>
    </row>
    <row r="11" spans="1:46" x14ac:dyDescent="0.25">
      <c r="A11" s="10">
        <v>43925</v>
      </c>
      <c r="B11" s="9" t="s">
        <v>21</v>
      </c>
      <c r="C11" s="9">
        <v>4.2</v>
      </c>
      <c r="D11" s="9">
        <v>78.5</v>
      </c>
      <c r="E11" s="9">
        <v>21</v>
      </c>
      <c r="F11" s="9">
        <v>1304</v>
      </c>
      <c r="G11" s="34">
        <v>323.21427382637802</v>
      </c>
      <c r="I11" s="34">
        <v>0.41574668946941901</v>
      </c>
      <c r="J11" s="34">
        <v>5.6444590263996499E-3</v>
      </c>
      <c r="K11" s="37">
        <v>2.1132070612051E-5</v>
      </c>
      <c r="L11" s="34">
        <v>43.7688965388882</v>
      </c>
      <c r="M11" s="34">
        <v>0.29236086502690301</v>
      </c>
      <c r="N11" s="34">
        <v>-2.1974034531215799E-3</v>
      </c>
      <c r="O11" s="34">
        <v>0.73496504894135795</v>
      </c>
      <c r="P11" s="39">
        <v>0.46558970371081798</v>
      </c>
      <c r="Y11" s="13">
        <v>1154.5270411824999</v>
      </c>
      <c r="AA11" s="13">
        <v>3.8560929944120298E-4</v>
      </c>
      <c r="AB11" s="13">
        <v>8.4610039548237495E-2</v>
      </c>
      <c r="AC11" s="13">
        <v>6.1215455462463403E-2</v>
      </c>
      <c r="AD11" s="13">
        <v>80.284986551949302</v>
      </c>
      <c r="AE11" s="13">
        <v>0.99999826035295403</v>
      </c>
      <c r="AF11" s="15">
        <v>2.4504238070877102E-6</v>
      </c>
      <c r="AG11" s="13">
        <v>0.85954076675383095</v>
      </c>
      <c r="AI11" s="13">
        <v>1.3864564279601999E-3</v>
      </c>
    </row>
    <row r="12" spans="1:46" x14ac:dyDescent="0.25">
      <c r="A12" s="10">
        <v>43926</v>
      </c>
      <c r="B12" s="9" t="s">
        <v>21</v>
      </c>
      <c r="C12" s="9">
        <v>3.7</v>
      </c>
      <c r="D12" s="9">
        <v>81</v>
      </c>
      <c r="E12" s="9">
        <v>20.43333333333333</v>
      </c>
      <c r="F12" s="9">
        <v>770</v>
      </c>
      <c r="G12" s="34">
        <v>372.418846354138</v>
      </c>
      <c r="I12" s="34">
        <v>0.53887477795232996</v>
      </c>
      <c r="J12" s="34">
        <v>2.61584544934257E-3</v>
      </c>
      <c r="K12" s="37">
        <v>7.8953392135261403E-7</v>
      </c>
      <c r="L12" s="34">
        <v>63.137499133583198</v>
      </c>
      <c r="M12" s="34">
        <v>0.41394768492552497</v>
      </c>
      <c r="N12" s="34">
        <v>-2.2134108120619401E-3</v>
      </c>
      <c r="O12" s="34">
        <v>0.73496278318887898</v>
      </c>
      <c r="P12" s="39">
        <v>0.46558970371081798</v>
      </c>
      <c r="Y12" s="13">
        <v>1260.8347713420501</v>
      </c>
      <c r="AA12" s="13">
        <v>0</v>
      </c>
      <c r="AB12" s="13">
        <v>0.71983857737255497</v>
      </c>
      <c r="AC12" s="13">
        <v>4.8288605158146203E-2</v>
      </c>
      <c r="AD12" s="13">
        <v>135.67005781365799</v>
      </c>
      <c r="AE12" s="13">
        <v>0.93429970580407495</v>
      </c>
      <c r="AF12" s="15">
        <v>5.7220458984375E-5</v>
      </c>
      <c r="AG12" s="13">
        <v>0.85945793155984596</v>
      </c>
      <c r="AI12" s="13">
        <v>1.4604649051335301E-3</v>
      </c>
    </row>
    <row r="13" spans="1:46" x14ac:dyDescent="0.25">
      <c r="A13" s="10">
        <v>43927</v>
      </c>
      <c r="B13" s="9" t="s">
        <v>21</v>
      </c>
      <c r="C13" s="9">
        <v>6.6000000000000014</v>
      </c>
      <c r="D13" s="9">
        <v>76.666666666666671</v>
      </c>
      <c r="E13" s="9">
        <v>23</v>
      </c>
      <c r="F13" s="9">
        <v>1031</v>
      </c>
      <c r="G13" s="34">
        <v>409.70287518159699</v>
      </c>
      <c r="I13" s="34">
        <v>0.87692320962970205</v>
      </c>
      <c r="J13" s="34">
        <v>3.4953997485853303E-2</v>
      </c>
      <c r="K13" s="37">
        <v>9.6730236811559695E-6</v>
      </c>
      <c r="L13" s="34">
        <v>62.121213417217902</v>
      </c>
      <c r="M13" s="34">
        <v>0.76825533920477895</v>
      </c>
      <c r="N13" s="34">
        <v>-2.14261310755837E-3</v>
      </c>
      <c r="O13" s="34">
        <v>0.73495978824598396</v>
      </c>
      <c r="P13" s="39">
        <v>0.46558970371081798</v>
      </c>
      <c r="Y13" s="13">
        <v>1340.84992613278</v>
      </c>
      <c r="AA13" s="13">
        <v>2.3273435447435101E-4</v>
      </c>
      <c r="AB13" s="13">
        <v>0.53969252214688301</v>
      </c>
      <c r="AC13" s="13">
        <v>5.28694244592171E-2</v>
      </c>
      <c r="AD13" s="13">
        <v>122.241338028435</v>
      </c>
      <c r="AE13" s="13">
        <v>0.99999982719115899</v>
      </c>
      <c r="AF13" s="15">
        <v>7.3862514532452303E-6</v>
      </c>
      <c r="AG13" s="13">
        <v>0.85800722677975905</v>
      </c>
      <c r="AI13" s="13">
        <v>1.5394434728596899E-3</v>
      </c>
    </row>
    <row r="14" spans="1:46" x14ac:dyDescent="0.25">
      <c r="A14" s="10">
        <v>43928</v>
      </c>
      <c r="B14" s="9" t="s">
        <v>21</v>
      </c>
      <c r="C14" s="9">
        <v>5.3666666666666671</v>
      </c>
      <c r="D14" s="9">
        <v>82.666666666666671</v>
      </c>
      <c r="E14" s="9">
        <v>22.56666666666667</v>
      </c>
      <c r="F14" s="9">
        <v>1873</v>
      </c>
      <c r="G14" s="34">
        <v>413.70128279491701</v>
      </c>
      <c r="I14" s="34">
        <v>0.93410264367802498</v>
      </c>
      <c r="J14" s="34">
        <v>0.25448234050641899</v>
      </c>
      <c r="K14" s="37">
        <v>3.33296593579835E-6</v>
      </c>
      <c r="L14" s="34">
        <v>30.9836392474304</v>
      </c>
      <c r="M14" s="34">
        <v>0.93515821052985004</v>
      </c>
      <c r="N14" s="34">
        <v>-2.1720876057473898E-3</v>
      </c>
      <c r="O14" s="34">
        <v>0.73494208499270897</v>
      </c>
      <c r="P14" s="39">
        <v>0.46558970371081798</v>
      </c>
      <c r="Y14" s="13">
        <v>1434.5071704228001</v>
      </c>
      <c r="AA14" s="13">
        <v>9.7100395038207698E-4</v>
      </c>
      <c r="AB14" s="13">
        <v>8.5096076071005805E-2</v>
      </c>
      <c r="AC14" s="13">
        <v>6.3282398107330107E-2</v>
      </c>
      <c r="AD14" s="13">
        <v>80.185302308490805</v>
      </c>
      <c r="AE14" s="13">
        <v>0.99960718299763796</v>
      </c>
      <c r="AF14" s="15">
        <v>5.9063920524682298E-5</v>
      </c>
      <c r="AG14" s="13">
        <v>0.85799313378327402</v>
      </c>
      <c r="AI14" s="13">
        <v>1.6237043239081901E-3</v>
      </c>
    </row>
    <row r="15" spans="1:46" x14ac:dyDescent="0.25">
      <c r="A15" s="10">
        <v>43929</v>
      </c>
      <c r="B15" s="9" t="s">
        <v>21</v>
      </c>
      <c r="C15" s="9">
        <v>4.1333333333333337</v>
      </c>
      <c r="D15" s="9">
        <v>85.866666666666674</v>
      </c>
      <c r="E15" s="9">
        <v>20.233333333333331</v>
      </c>
      <c r="F15" s="9">
        <v>2136</v>
      </c>
      <c r="G15" s="34">
        <v>462.02313409849199</v>
      </c>
      <c r="I15" s="34">
        <v>0.93295499410583005</v>
      </c>
      <c r="J15" s="34">
        <v>0.19475669909291601</v>
      </c>
      <c r="K15" s="37">
        <v>1.23291707967432E-5</v>
      </c>
      <c r="L15" s="34">
        <v>43.556560609986697</v>
      </c>
      <c r="M15" s="34">
        <v>0.90414965154917504</v>
      </c>
      <c r="N15" s="34">
        <v>-2.1742861861286898E-3</v>
      </c>
      <c r="O15" s="34">
        <v>0.73488522029054903</v>
      </c>
      <c r="P15" s="39">
        <v>0.46558970371081798</v>
      </c>
      <c r="Y15" s="13">
        <v>1549.52546527348</v>
      </c>
      <c r="AA15" s="13">
        <v>4.81451240306408E-4</v>
      </c>
      <c r="AB15" s="13">
        <v>0.38379405420944801</v>
      </c>
      <c r="AC15" s="13">
        <v>5.5279638494576698E-2</v>
      </c>
      <c r="AD15" s="13">
        <v>113.307796895338</v>
      </c>
      <c r="AE15" s="13">
        <v>0.99999930166767503</v>
      </c>
      <c r="AF15" s="13">
        <v>2.71528121497777E-4</v>
      </c>
      <c r="AG15" s="13">
        <v>0.85670775096443996</v>
      </c>
      <c r="AI15" s="13">
        <v>1.71357619736658E-3</v>
      </c>
    </row>
    <row r="16" spans="1:46" x14ac:dyDescent="0.25">
      <c r="A16" s="10">
        <v>43930</v>
      </c>
      <c r="B16" s="9" t="s">
        <v>21</v>
      </c>
      <c r="C16" s="9">
        <v>4.6000000000000014</v>
      </c>
      <c r="D16" s="9">
        <v>83.666666666666671</v>
      </c>
      <c r="E16" s="9">
        <v>18</v>
      </c>
      <c r="F16" s="9">
        <v>1922</v>
      </c>
      <c r="G16" s="34">
        <v>516.74053340708997</v>
      </c>
      <c r="I16" s="34">
        <v>0.99931764915274601</v>
      </c>
      <c r="J16" s="34">
        <v>5.0830183754144703E-3</v>
      </c>
      <c r="K16" s="34">
        <v>0.99999999889309399</v>
      </c>
      <c r="L16" s="37">
        <v>1.5710346374930899E-6</v>
      </c>
      <c r="M16" s="34">
        <v>0.87821550339741306</v>
      </c>
      <c r="N16" s="34">
        <v>-2.1532929969338998E-3</v>
      </c>
      <c r="O16" s="34">
        <v>0.73482975422889696</v>
      </c>
      <c r="P16" s="39">
        <v>0.46558970371081798</v>
      </c>
      <c r="Y16" s="13">
        <v>1634.86160480071</v>
      </c>
      <c r="AA16" s="15">
        <v>6.7911847390078595E-7</v>
      </c>
      <c r="AB16" s="13">
        <v>0.99999996895638199</v>
      </c>
      <c r="AC16" s="13">
        <v>4.4553957457894797E-2</v>
      </c>
      <c r="AD16" s="13">
        <v>154.06570727564699</v>
      </c>
      <c r="AE16" s="13">
        <v>0.77493874135341001</v>
      </c>
      <c r="AF16" s="13">
        <v>3.3600446108833499E-3</v>
      </c>
      <c r="AG16" s="13">
        <v>0.85647682381469203</v>
      </c>
      <c r="AI16" s="13">
        <v>1.8094048134013E-3</v>
      </c>
    </row>
    <row r="17" spans="1:35" x14ac:dyDescent="0.25">
      <c r="A17" s="10">
        <v>43931</v>
      </c>
      <c r="B17" s="9" t="s">
        <v>21</v>
      </c>
      <c r="C17" s="9">
        <v>4.0666666666666673</v>
      </c>
      <c r="D17" s="9">
        <v>80.666666666666671</v>
      </c>
      <c r="E17" s="9">
        <v>18.666666666666671</v>
      </c>
      <c r="F17" s="9">
        <v>1546</v>
      </c>
      <c r="G17" s="34">
        <v>554.99282538172497</v>
      </c>
      <c r="I17" s="34">
        <v>0.84627310933351596</v>
      </c>
      <c r="J17" s="34">
        <v>7.5688907478056303E-2</v>
      </c>
      <c r="K17" s="37">
        <v>5.8081610435745099E-5</v>
      </c>
      <c r="L17" s="34">
        <v>60.400333238095598</v>
      </c>
      <c r="M17" s="34">
        <v>0.75790461241412399</v>
      </c>
      <c r="N17" s="34">
        <v>-2.1749013054150898E-3</v>
      </c>
      <c r="O17" s="34">
        <v>0.734810768171691</v>
      </c>
      <c r="P17" s="39">
        <v>0.46558970371081798</v>
      </c>
      <c r="Y17" s="13">
        <v>1726.5802384250501</v>
      </c>
      <c r="AA17" s="13">
        <v>1.1940164418481299E-3</v>
      </c>
      <c r="AB17" s="13">
        <v>0.13686628500391901</v>
      </c>
      <c r="AC17" s="13">
        <v>6.4058103334729596E-2</v>
      </c>
      <c r="AD17" s="13">
        <v>88.897569743686603</v>
      </c>
      <c r="AE17" s="13">
        <v>0.99999961824206696</v>
      </c>
      <c r="AF17" s="15">
        <v>1.9286493128101199E-6</v>
      </c>
      <c r="AG17" s="13">
        <v>0.85340610835625197</v>
      </c>
      <c r="AI17" s="13">
        <v>1.91155324881882E-3</v>
      </c>
    </row>
    <row r="18" spans="1:35" x14ac:dyDescent="0.25">
      <c r="A18" s="10">
        <v>43932</v>
      </c>
      <c r="B18" s="9" t="s">
        <v>21</v>
      </c>
      <c r="C18" s="9">
        <v>3.333333333333333</v>
      </c>
      <c r="D18" s="9">
        <v>83.533333333333331</v>
      </c>
      <c r="E18" s="9">
        <v>19.7</v>
      </c>
      <c r="F18" s="9">
        <v>1089</v>
      </c>
      <c r="G18" s="34">
        <v>610.65186303903204</v>
      </c>
      <c r="I18" s="34">
        <v>0.51936699845556</v>
      </c>
      <c r="J18" s="34">
        <v>1.4894519155528299E-4</v>
      </c>
      <c r="K18" s="34">
        <v>0.99999998099068299</v>
      </c>
      <c r="L18" s="37">
        <v>5.8761318346256503E-5</v>
      </c>
      <c r="M18" s="34">
        <v>0.39358144347753399</v>
      </c>
      <c r="N18" s="34">
        <v>-1.97253323341084E-3</v>
      </c>
      <c r="O18" s="34">
        <v>0.73480164801457404</v>
      </c>
      <c r="P18" s="39">
        <v>0.46558970371081798</v>
      </c>
      <c r="Y18" s="13">
        <v>1834.4020231869999</v>
      </c>
      <c r="AA18" s="13">
        <v>1.15232266776333E-3</v>
      </c>
      <c r="AB18" s="13">
        <v>0.116410443838229</v>
      </c>
      <c r="AC18" s="13">
        <v>6.6150699113291397E-2</v>
      </c>
      <c r="AD18" s="13">
        <v>85.041950304466496</v>
      </c>
      <c r="AE18" s="13">
        <v>0.99999916730992899</v>
      </c>
      <c r="AF18" s="15">
        <v>1.06962368140451E-6</v>
      </c>
      <c r="AG18" s="13">
        <v>0.85318083434791003</v>
      </c>
      <c r="AI18" s="13">
        <v>2.0204022398325498E-3</v>
      </c>
    </row>
    <row r="19" spans="1:35" x14ac:dyDescent="0.25">
      <c r="A19" s="10">
        <v>43933</v>
      </c>
      <c r="B19" s="9" t="s">
        <v>21</v>
      </c>
      <c r="C19" s="9">
        <v>2.2666666666666671</v>
      </c>
      <c r="D19" s="9">
        <v>77.36666666666666</v>
      </c>
      <c r="E19" s="9">
        <v>19.166666666666671</v>
      </c>
      <c r="F19" s="9">
        <v>1465</v>
      </c>
      <c r="G19" s="34">
        <v>675.79438466163299</v>
      </c>
      <c r="I19" s="34">
        <v>0.64967710393032596</v>
      </c>
      <c r="J19" s="34">
        <v>6.5570261889778001E-3</v>
      </c>
      <c r="K19" s="34">
        <v>0.999999908456775</v>
      </c>
      <c r="L19" s="34">
        <v>1.0234495211491901E-4</v>
      </c>
      <c r="M19" s="34">
        <v>0.53015841772934102</v>
      </c>
      <c r="N19" s="34">
        <v>-2.0577856247370198E-3</v>
      </c>
      <c r="O19" s="34">
        <v>0.73473279598334096</v>
      </c>
      <c r="P19" s="39">
        <v>0.46558970371081798</v>
      </c>
      <c r="Y19" s="13">
        <v>1936.0642411062399</v>
      </c>
      <c r="AA19" s="13">
        <v>1.1909650484407399E-3</v>
      </c>
      <c r="AB19" s="13">
        <v>0.99929955830624895</v>
      </c>
      <c r="AC19" s="13">
        <v>5.9384518703010897E-2</v>
      </c>
      <c r="AD19" s="13">
        <v>126.93292629811501</v>
      </c>
      <c r="AE19" s="13">
        <v>0.99999355826487402</v>
      </c>
      <c r="AF19" s="15">
        <v>1.4370915552008901E-6</v>
      </c>
      <c r="AG19" s="13">
        <v>0.85056955497076203</v>
      </c>
      <c r="AI19" s="13">
        <v>2.1363503968386301E-3</v>
      </c>
    </row>
    <row r="20" spans="1:35" x14ac:dyDescent="0.25">
      <c r="A20" s="10">
        <v>43934</v>
      </c>
      <c r="B20" s="9" t="s">
        <v>21</v>
      </c>
      <c r="C20" s="9">
        <v>5.2666666666666666</v>
      </c>
      <c r="D20" s="9">
        <v>80.666666666666671</v>
      </c>
      <c r="E20" s="9">
        <v>19.399999999999999</v>
      </c>
      <c r="F20" s="9">
        <v>1238</v>
      </c>
      <c r="G20" s="34">
        <v>754.734375968976</v>
      </c>
      <c r="I20" s="34">
        <v>0.38544905561404602</v>
      </c>
      <c r="J20" s="34">
        <v>0.20962400119587099</v>
      </c>
      <c r="K20" s="37">
        <v>3.4273642749771398E-5</v>
      </c>
      <c r="L20" s="34">
        <v>66.141751406202204</v>
      </c>
      <c r="M20" s="34">
        <v>0.36403634499648502</v>
      </c>
      <c r="N20" s="34">
        <v>-2.1702590795564798E-3</v>
      </c>
      <c r="O20" s="34">
        <v>0.73470816872091005</v>
      </c>
      <c r="P20" s="39">
        <v>0.46558970371081798</v>
      </c>
      <c r="Y20" s="13">
        <v>2042.0643328746701</v>
      </c>
      <c r="AA20" s="13">
        <v>1.953125E-3</v>
      </c>
      <c r="AB20" s="13">
        <v>0.88191993344697595</v>
      </c>
      <c r="AC20" s="13">
        <v>6.8237385082975804E-2</v>
      </c>
      <c r="AD20" s="13">
        <v>116.966698638804</v>
      </c>
      <c r="AE20" s="13">
        <v>0.99999892489414</v>
      </c>
      <c r="AF20" s="13">
        <v>0</v>
      </c>
      <c r="AG20" s="13">
        <v>0.83853845803375404</v>
      </c>
      <c r="AI20" s="13">
        <v>2.25981431432594E-3</v>
      </c>
    </row>
    <row r="21" spans="1:35" x14ac:dyDescent="0.25">
      <c r="A21" s="10">
        <v>43935</v>
      </c>
      <c r="B21" s="9" t="s">
        <v>21</v>
      </c>
      <c r="C21" s="9">
        <v>7.2666666666666666</v>
      </c>
      <c r="D21" s="9">
        <v>80.899999999999991</v>
      </c>
      <c r="E21" s="9">
        <v>20.7</v>
      </c>
      <c r="F21" s="9">
        <v>1832</v>
      </c>
      <c r="G21" s="34">
        <v>764.32336128734005</v>
      </c>
      <c r="I21" s="34">
        <v>0.40099383887113099</v>
      </c>
      <c r="J21" s="34">
        <v>9.7183597843016906E-3</v>
      </c>
      <c r="K21" s="34">
        <v>0.99999984058285496</v>
      </c>
      <c r="L21" s="37">
        <v>4.1553312613018502E-7</v>
      </c>
      <c r="M21" s="34">
        <v>0.28439614270508601</v>
      </c>
      <c r="N21" s="34">
        <v>-2.2329170700876601E-3</v>
      </c>
      <c r="O21" s="34">
        <v>0.73468036016248595</v>
      </c>
      <c r="P21" s="39">
        <v>0.46558970371081798</v>
      </c>
      <c r="Y21" s="13">
        <v>2149.8424960050702</v>
      </c>
      <c r="AA21" s="15">
        <v>1.05617433687755E-8</v>
      </c>
      <c r="AB21" s="13">
        <v>0.99937286627276301</v>
      </c>
      <c r="AC21" s="13">
        <v>3.7718148913466802E-2</v>
      </c>
      <c r="AD21" s="13">
        <v>174.54619761351699</v>
      </c>
      <c r="AE21" s="13">
        <v>0.73381252832011001</v>
      </c>
      <c r="AF21" s="13">
        <v>1.22320558499459E-2</v>
      </c>
      <c r="AG21" s="13">
        <v>0.83742511990414603</v>
      </c>
      <c r="AI21" s="13">
        <v>2.39122855731044E-3</v>
      </c>
    </row>
    <row r="22" spans="1:35" x14ac:dyDescent="0.25">
      <c r="A22" s="10">
        <v>43936</v>
      </c>
      <c r="B22" s="9" t="s">
        <v>21</v>
      </c>
      <c r="C22" s="9">
        <v>7.2666666666666666</v>
      </c>
      <c r="D22" s="9">
        <v>75.833333333333329</v>
      </c>
      <c r="E22" s="9">
        <v>22</v>
      </c>
      <c r="F22" s="9">
        <v>3058</v>
      </c>
      <c r="G22" s="34">
        <v>786.14289941267896</v>
      </c>
      <c r="I22" s="34">
        <v>0.134983531268454</v>
      </c>
      <c r="J22" s="34">
        <v>0.51630763394258194</v>
      </c>
      <c r="K22" s="37">
        <v>1.6031629471724398E-5</v>
      </c>
      <c r="L22" s="34">
        <v>30.142248625028401</v>
      </c>
      <c r="M22" s="34">
        <v>0.267011502820373</v>
      </c>
      <c r="N22" s="34">
        <v>-2.1425126767749001E-3</v>
      </c>
      <c r="O22" s="34">
        <v>0.73466393825851295</v>
      </c>
      <c r="P22" s="39">
        <v>0.46558970371081798</v>
      </c>
      <c r="Y22" s="13">
        <v>2305.9577571325799</v>
      </c>
      <c r="AA22" s="15">
        <v>4.0778351993009401E-5</v>
      </c>
      <c r="AB22" s="13">
        <v>0.98152966433340305</v>
      </c>
      <c r="AC22" s="13">
        <v>3.6273831155307801E-2</v>
      </c>
      <c r="AD22" s="13">
        <v>177.74089665387899</v>
      </c>
      <c r="AE22" s="13">
        <v>0.80142737875069703</v>
      </c>
      <c r="AF22" s="13">
        <v>1.7655799881272999E-2</v>
      </c>
      <c r="AG22" s="13">
        <v>0.82913478838493004</v>
      </c>
      <c r="AI22" s="13">
        <v>2.5310455039195198E-3</v>
      </c>
    </row>
    <row r="23" spans="1:35" x14ac:dyDescent="0.25">
      <c r="A23" s="10">
        <v>43937</v>
      </c>
      <c r="B23" s="9" t="s">
        <v>21</v>
      </c>
      <c r="C23" s="9">
        <v>7.5333333333333341</v>
      </c>
      <c r="D23" s="9">
        <v>85.399999999999991</v>
      </c>
      <c r="E23" s="9">
        <v>20.5</v>
      </c>
      <c r="F23" s="9">
        <v>2105</v>
      </c>
      <c r="G23" s="34">
        <v>848.95785619111905</v>
      </c>
      <c r="I23" s="34">
        <v>0.31871144694881298</v>
      </c>
      <c r="J23" s="34">
        <v>9.5715694089345896E-2</v>
      </c>
      <c r="K23" s="37">
        <v>9.6818354033967297E-5</v>
      </c>
      <c r="L23" s="34">
        <v>76.3668854642805</v>
      </c>
      <c r="M23" s="34">
        <v>0.24026855113388401</v>
      </c>
      <c r="N23" s="34">
        <v>-2.2015423486332298E-3</v>
      </c>
      <c r="O23" s="34">
        <v>0.73462676036616004</v>
      </c>
      <c r="P23" s="39">
        <v>0.46558970371081798</v>
      </c>
      <c r="Y23" s="13">
        <v>2455.0900607622002</v>
      </c>
      <c r="AA23" s="13">
        <v>1.92168038679308E-3</v>
      </c>
      <c r="AB23" s="13">
        <v>0.19442822326060299</v>
      </c>
      <c r="AC23" s="13">
        <v>8.0555126671698396E-2</v>
      </c>
      <c r="AD23" s="13">
        <v>91.028833070433805</v>
      </c>
      <c r="AE23" s="13">
        <v>0.82094253316952503</v>
      </c>
      <c r="AF23" s="13">
        <v>6.1170684152078703E-4</v>
      </c>
      <c r="AG23" s="13">
        <v>0.82324978461074405</v>
      </c>
      <c r="AI23" s="13">
        <v>2.6797350219911402E-3</v>
      </c>
    </row>
    <row r="24" spans="1:35" x14ac:dyDescent="0.25">
      <c r="A24" s="10">
        <v>43938</v>
      </c>
      <c r="B24" s="9" t="s">
        <v>21</v>
      </c>
      <c r="C24" s="9">
        <v>4.2</v>
      </c>
      <c r="D24" s="9">
        <v>79.2</v>
      </c>
      <c r="E24" s="9">
        <v>19.666666666666671</v>
      </c>
      <c r="F24" s="9">
        <v>3257</v>
      </c>
      <c r="G24" s="34">
        <v>910.17445474145097</v>
      </c>
      <c r="I24" s="34">
        <v>0.78067970988248303</v>
      </c>
      <c r="J24" s="34">
        <v>9.3859275784216097E-3</v>
      </c>
      <c r="K24" s="34">
        <v>0.78123961284607402</v>
      </c>
      <c r="L24" s="34">
        <v>2.5078256139916002</v>
      </c>
      <c r="M24" s="34">
        <v>0.66392681791987396</v>
      </c>
      <c r="N24" s="34">
        <v>-1.86177320080549E-3</v>
      </c>
      <c r="O24" s="34">
        <v>0.73315075501127402</v>
      </c>
      <c r="P24" s="39">
        <v>0.46558970371081798</v>
      </c>
      <c r="Y24" s="13">
        <v>2593.07711079811</v>
      </c>
      <c r="AA24" s="13">
        <v>2.1953211847995902E-3</v>
      </c>
      <c r="AB24" s="13">
        <v>0.173104574680749</v>
      </c>
      <c r="AC24" s="13">
        <v>8.3261088145383105E-2</v>
      </c>
      <c r="AD24" s="13">
        <v>85.969312662175994</v>
      </c>
      <c r="AE24" s="13">
        <v>0.99999944451689904</v>
      </c>
      <c r="AF24" s="15">
        <v>1.52587890625E-5</v>
      </c>
      <c r="AG24" s="13">
        <v>0.82317636163702301</v>
      </c>
      <c r="AI24" s="13">
        <v>2.8377839558412698E-3</v>
      </c>
    </row>
    <row r="25" spans="1:35" x14ac:dyDescent="0.25">
      <c r="A25" s="10">
        <v>43939</v>
      </c>
      <c r="B25" s="9" t="s">
        <v>21</v>
      </c>
      <c r="C25" s="9">
        <v>2.9666666666666659</v>
      </c>
      <c r="D25" s="9">
        <v>80</v>
      </c>
      <c r="E25" s="9">
        <v>19.333333333333329</v>
      </c>
      <c r="F25" s="9">
        <v>2976</v>
      </c>
      <c r="G25" s="34">
        <v>1071.6546780353401</v>
      </c>
      <c r="I25" s="34">
        <v>0.70520814877001003</v>
      </c>
      <c r="J25" s="34">
        <v>7.3750009745692999E-2</v>
      </c>
      <c r="K25" s="34">
        <v>0.99999999329178302</v>
      </c>
      <c r="L25" s="37">
        <v>3.7559946886034399E-7</v>
      </c>
      <c r="M25" s="34">
        <v>0.65224920051409596</v>
      </c>
      <c r="N25" s="34">
        <v>-2.2485173888677802E-3</v>
      </c>
      <c r="O25" s="34">
        <v>0.73286519132507699</v>
      </c>
      <c r="P25" s="39">
        <v>0.46558970371081798</v>
      </c>
      <c r="Y25" s="13">
        <v>2745.4575845016102</v>
      </c>
      <c r="AA25" s="13">
        <v>2.7277019318680002E-3</v>
      </c>
      <c r="AB25" s="13">
        <v>0.29754999549461802</v>
      </c>
      <c r="AC25" s="13">
        <v>8.1890930994561795E-2</v>
      </c>
      <c r="AD25" s="13">
        <v>94.247156946866397</v>
      </c>
      <c r="AE25" s="13">
        <v>0.99999986507363303</v>
      </c>
      <c r="AF25" s="15">
        <v>5.7672969777655702E-7</v>
      </c>
      <c r="AG25" s="13">
        <v>0.81942325005139705</v>
      </c>
      <c r="AI25" s="13">
        <v>3.00569539774319E-3</v>
      </c>
    </row>
    <row r="26" spans="1:35" x14ac:dyDescent="0.25">
      <c r="A26" s="10">
        <v>43940</v>
      </c>
      <c r="B26" s="9" t="s">
        <v>21</v>
      </c>
      <c r="C26" s="9">
        <v>2.6</v>
      </c>
      <c r="D26" s="9">
        <v>79.333333333333329</v>
      </c>
      <c r="E26" s="9">
        <v>19.966666666666669</v>
      </c>
      <c r="F26" s="9">
        <v>1996</v>
      </c>
      <c r="G26" s="34">
        <v>1200.28264721709</v>
      </c>
      <c r="I26" s="34">
        <v>0.38970440539446899</v>
      </c>
      <c r="J26" s="34">
        <v>0.31940587406876197</v>
      </c>
      <c r="K26" s="34">
        <v>0.99999989894591002</v>
      </c>
      <c r="L26" s="37">
        <v>3.4428389024121499E-6</v>
      </c>
      <c r="M26" s="34">
        <v>0.580866103058717</v>
      </c>
      <c r="N26" s="34">
        <v>-2.2789372235718598E-3</v>
      </c>
      <c r="O26" s="34">
        <v>0.72562481997094797</v>
      </c>
      <c r="P26" s="39">
        <v>0.46558970371081798</v>
      </c>
      <c r="Y26" s="13">
        <v>2858.1638138382</v>
      </c>
      <c r="AA26" s="13">
        <v>2.7114616653182199E-3</v>
      </c>
      <c r="AB26" s="13">
        <v>0.46848785084319</v>
      </c>
      <c r="AC26" s="13">
        <v>8.3338736289175305E-2</v>
      </c>
      <c r="AD26" s="13">
        <v>99.263669395463594</v>
      </c>
      <c r="AE26" s="13">
        <v>0.99999953364526395</v>
      </c>
      <c r="AF26" s="15">
        <v>9.1907665022983299E-7</v>
      </c>
      <c r="AG26" s="13">
        <v>0.81431208647216402</v>
      </c>
      <c r="AI26" s="13">
        <v>3.18398771722207E-3</v>
      </c>
    </row>
    <row r="27" spans="1:35" x14ac:dyDescent="0.25">
      <c r="A27" s="10">
        <v>43941</v>
      </c>
      <c r="B27" s="9" t="s">
        <v>21</v>
      </c>
      <c r="C27" s="9">
        <v>4.4000000000000004</v>
      </c>
      <c r="D27" s="9">
        <v>77.766666666666666</v>
      </c>
      <c r="E27" s="9">
        <v>20.033333333333331</v>
      </c>
      <c r="F27" s="9">
        <v>2089</v>
      </c>
      <c r="G27" s="34">
        <v>1318.9735324640701</v>
      </c>
      <c r="I27" s="34">
        <v>0.65097254095284496</v>
      </c>
      <c r="J27" s="34">
        <v>0.46935630033699799</v>
      </c>
      <c r="K27" s="34">
        <v>0.99996400270385499</v>
      </c>
      <c r="L27" s="34">
        <v>1.2024812855962601</v>
      </c>
      <c r="M27" s="34">
        <v>0.985582424546943</v>
      </c>
      <c r="N27" s="34">
        <v>-3.1180859290125301E-3</v>
      </c>
      <c r="O27" s="34">
        <v>0.699529106645152</v>
      </c>
      <c r="P27" s="39">
        <v>0.46558970371081798</v>
      </c>
      <c r="Y27" s="13">
        <v>3012.9321085134302</v>
      </c>
      <c r="AA27" s="13">
        <v>3.00039945797137E-3</v>
      </c>
      <c r="AB27" s="13">
        <v>0.41845636790808399</v>
      </c>
      <c r="AC27" s="13">
        <v>8.9910938246400396E-2</v>
      </c>
      <c r="AD27" s="13">
        <v>95.352216829677502</v>
      </c>
      <c r="AE27" s="13">
        <v>0.99998159053792302</v>
      </c>
      <c r="AF27" s="15">
        <v>5.6266595639398201E-6</v>
      </c>
      <c r="AG27" s="13">
        <v>0.80190207955812098</v>
      </c>
      <c r="AI27" s="13">
        <v>3.3731933200737102E-3</v>
      </c>
    </row>
    <row r="28" spans="1:35" x14ac:dyDescent="0.25">
      <c r="A28" s="10">
        <v>43942</v>
      </c>
      <c r="B28" s="9" t="s">
        <v>21</v>
      </c>
      <c r="C28" s="9">
        <v>4.166666666666667</v>
      </c>
      <c r="D28" s="9">
        <v>79.833333333333329</v>
      </c>
      <c r="E28" s="9">
        <v>19.833333333333329</v>
      </c>
      <c r="F28" s="9">
        <v>2336</v>
      </c>
      <c r="G28" s="34">
        <v>1375.4849797903801</v>
      </c>
      <c r="I28" s="34">
        <v>0.78595672404952099</v>
      </c>
      <c r="J28" s="34">
        <v>1.2055997697005799E-2</v>
      </c>
      <c r="K28" s="34">
        <v>0.97643037025801505</v>
      </c>
      <c r="L28" s="34">
        <v>99.985575499687798</v>
      </c>
      <c r="M28" s="34">
        <v>0.66470550944011797</v>
      </c>
      <c r="N28" s="34">
        <v>1.7614021309963999E-3</v>
      </c>
      <c r="O28" s="34">
        <v>0.68038087769829902</v>
      </c>
      <c r="P28" s="39">
        <v>0.46558970371081798</v>
      </c>
      <c r="Y28" s="13">
        <v>3183.06997648787</v>
      </c>
      <c r="AA28" s="13">
        <v>3.03304560410544E-3</v>
      </c>
      <c r="AB28" s="13">
        <v>0.47991732887829203</v>
      </c>
      <c r="AC28" s="13">
        <v>9.0852129366659498E-2</v>
      </c>
      <c r="AD28" s="13">
        <v>96.723122327551593</v>
      </c>
      <c r="AE28" s="13">
        <v>0.99999901963998195</v>
      </c>
      <c r="AF28" s="13">
        <v>0</v>
      </c>
      <c r="AG28" s="13">
        <v>0.79925997566594897</v>
      </c>
      <c r="AI28" s="13">
        <v>3.5738571081608099E-3</v>
      </c>
    </row>
    <row r="29" spans="1:35" x14ac:dyDescent="0.25">
      <c r="A29" s="10">
        <v>43943</v>
      </c>
      <c r="B29" s="9" t="s">
        <v>21</v>
      </c>
      <c r="C29" s="9">
        <v>6.3666666666666671</v>
      </c>
      <c r="D29" s="9">
        <v>81.100000000000009</v>
      </c>
      <c r="E29" s="9">
        <v>20</v>
      </c>
      <c r="F29" s="9">
        <v>2678</v>
      </c>
      <c r="G29" s="34">
        <v>1502.6738044659401</v>
      </c>
      <c r="I29" s="34">
        <v>0.16183744965154501</v>
      </c>
      <c r="J29" s="37">
        <v>0.55102833492101899</v>
      </c>
      <c r="K29" s="34">
        <v>1.6547861522894398E-2</v>
      </c>
      <c r="L29" s="34">
        <v>55.301899598838702</v>
      </c>
      <c r="M29" s="34">
        <v>0.26449804980726099</v>
      </c>
      <c r="N29" s="34">
        <v>-9.7520902060990195E-3</v>
      </c>
      <c r="O29" s="34">
        <v>0.440373823639791</v>
      </c>
      <c r="P29" s="39">
        <v>0.46558970371081798</v>
      </c>
      <c r="Y29" s="13">
        <v>3395.5550985088398</v>
      </c>
      <c r="AA29" s="13">
        <v>2.8232360535532801E-3</v>
      </c>
      <c r="AB29" s="13">
        <v>0.67897733432973795</v>
      </c>
      <c r="AC29" s="13">
        <v>9.6981922758911196E-2</v>
      </c>
      <c r="AD29" s="13">
        <v>99.659630938595996</v>
      </c>
      <c r="AE29" s="13">
        <v>0.86744156641424797</v>
      </c>
      <c r="AF29" s="13">
        <v>1.37325089461182E-4</v>
      </c>
      <c r="AG29" s="13">
        <v>0.78294195910059206</v>
      </c>
      <c r="AI29" s="13">
        <v>3.7865346106267799E-3</v>
      </c>
    </row>
    <row r="30" spans="1:35" x14ac:dyDescent="0.25">
      <c r="A30" s="10">
        <v>43944</v>
      </c>
      <c r="B30" s="9" t="s">
        <v>21</v>
      </c>
      <c r="C30" s="9">
        <v>6.6333333333333329</v>
      </c>
      <c r="D30" s="9">
        <v>81.5</v>
      </c>
      <c r="E30" s="9">
        <v>20.2</v>
      </c>
      <c r="F30" s="9">
        <v>4279</v>
      </c>
      <c r="G30" s="34">
        <v>1543.11116935017</v>
      </c>
      <c r="I30" s="34">
        <v>0.37440056071160499</v>
      </c>
      <c r="J30" s="34">
        <v>4.9266183219598403E-4</v>
      </c>
      <c r="K30" s="37">
        <v>0.99234962921352199</v>
      </c>
      <c r="L30" s="34">
        <v>86.589714217873606</v>
      </c>
      <c r="M30" s="34">
        <v>0.29882884345657501</v>
      </c>
      <c r="N30" s="34">
        <v>4.4672756540298002E-2</v>
      </c>
      <c r="O30" s="34">
        <v>-0.17171750625146201</v>
      </c>
      <c r="P30" s="39">
        <v>0.46558970371081798</v>
      </c>
      <c r="Y30" s="13">
        <v>3583.7184138432399</v>
      </c>
      <c r="AA30" s="13">
        <v>3.6273559292415701E-3</v>
      </c>
      <c r="AB30" s="13">
        <v>0.492803467471501</v>
      </c>
      <c r="AC30" s="13">
        <v>0.101438312189191</v>
      </c>
      <c r="AD30" s="13">
        <v>93.747109506773</v>
      </c>
      <c r="AE30" s="13">
        <v>0.99999705540239803</v>
      </c>
      <c r="AF30" s="15">
        <v>6.0385851421429501E-6</v>
      </c>
      <c r="AG30" s="13">
        <v>0.77573464619113197</v>
      </c>
      <c r="AI30" s="13">
        <v>4.0117897573149E-3</v>
      </c>
    </row>
    <row r="31" spans="1:35" x14ac:dyDescent="0.25">
      <c r="A31" s="10">
        <v>43945</v>
      </c>
      <c r="B31" s="9" t="s">
        <v>21</v>
      </c>
      <c r="C31" s="9">
        <v>6.5666666666666664</v>
      </c>
      <c r="D31" s="9">
        <v>79</v>
      </c>
      <c r="E31" s="9">
        <v>20.9</v>
      </c>
      <c r="F31" s="9">
        <v>4007</v>
      </c>
      <c r="G31" s="34">
        <v>1657.6502842739501</v>
      </c>
      <c r="I31" s="34">
        <v>0.31336550978584898</v>
      </c>
      <c r="J31" s="34">
        <v>0.19322601937068501</v>
      </c>
      <c r="K31" s="37">
        <v>0.99989212823683304</v>
      </c>
      <c r="L31" s="34">
        <v>50.565553018476201</v>
      </c>
      <c r="M31" s="34">
        <v>0.99999996868517804</v>
      </c>
      <c r="N31" s="34">
        <v>0.76497608398752104</v>
      </c>
      <c r="O31" s="34">
        <v>-0.78739807962221897</v>
      </c>
      <c r="P31" s="39">
        <v>0.46558970371081798</v>
      </c>
      <c r="Y31" s="13">
        <v>3831.1422029167202</v>
      </c>
      <c r="AA31" s="13">
        <v>3.6910723639844698E-3</v>
      </c>
      <c r="AB31" s="13">
        <v>0.83650516845050005</v>
      </c>
      <c r="AC31" s="13">
        <v>0.913856742802449</v>
      </c>
      <c r="AD31" s="13">
        <v>138.279210892203</v>
      </c>
      <c r="AE31" s="13">
        <v>0.54144963572986504</v>
      </c>
      <c r="AF31" s="13">
        <v>7.9251814553016803E-2</v>
      </c>
      <c r="AG31" s="13">
        <v>0.32248978247523802</v>
      </c>
      <c r="AI31" s="13">
        <v>4.2501922660193097E-3</v>
      </c>
    </row>
    <row r="32" spans="1:35" x14ac:dyDescent="0.25">
      <c r="A32" s="10">
        <v>43946</v>
      </c>
      <c r="B32" s="9" t="s">
        <v>21</v>
      </c>
      <c r="C32" s="9">
        <v>6.666666666666667</v>
      </c>
      <c r="D32" s="9">
        <v>75.966666666666654</v>
      </c>
      <c r="E32" s="9">
        <v>20.866666666666671</v>
      </c>
      <c r="F32" s="9">
        <v>5281</v>
      </c>
      <c r="G32" s="34">
        <v>1795.55147944143</v>
      </c>
      <c r="I32" s="13">
        <v>0.71902887543789296</v>
      </c>
      <c r="J32" s="13">
        <v>0.50845824155040398</v>
      </c>
      <c r="K32" s="15">
        <v>0.69333168628956698</v>
      </c>
      <c r="L32" s="13">
        <v>173.22006468991299</v>
      </c>
      <c r="M32" s="13">
        <v>0.59286766729178897</v>
      </c>
      <c r="N32" s="13">
        <v>-2.1584114932706698E-3</v>
      </c>
      <c r="O32" s="13">
        <v>0.73497439882928695</v>
      </c>
      <c r="P32" s="39">
        <v>0.46558970371081798</v>
      </c>
      <c r="Y32" s="13">
        <v>4052.2874346073199</v>
      </c>
      <c r="AI32" s="13">
        <v>4.5023146168632804E-3</v>
      </c>
    </row>
    <row r="33" spans="1:35" x14ac:dyDescent="0.25">
      <c r="A33" s="10">
        <v>43947</v>
      </c>
      <c r="B33" s="9" t="s">
        <v>21</v>
      </c>
      <c r="C33" s="9">
        <v>5.9333333333333327</v>
      </c>
      <c r="D33" s="9">
        <v>77.166666666666671</v>
      </c>
      <c r="E33" s="9">
        <v>21</v>
      </c>
      <c r="F33" s="9">
        <v>3776</v>
      </c>
      <c r="G33" s="34">
        <v>1936.5811940758599</v>
      </c>
      <c r="I33" s="13">
        <v>0.81725811066712994</v>
      </c>
      <c r="J33" s="13">
        <v>4.5575574206545602</v>
      </c>
      <c r="K33" s="13">
        <v>1.8502619360314001</v>
      </c>
      <c r="L33" s="13">
        <v>174.90130797979799</v>
      </c>
      <c r="M33" s="13">
        <v>0.69109700363973603</v>
      </c>
      <c r="N33" s="13">
        <v>-2.15829708916004E-3</v>
      </c>
      <c r="O33" s="13">
        <v>0.73497439254615304</v>
      </c>
      <c r="P33" s="39">
        <v>0.46558970371081798</v>
      </c>
      <c r="Y33" s="13">
        <v>4286.2037016167396</v>
      </c>
      <c r="AI33" s="13">
        <v>4.7687285897482301E-3</v>
      </c>
    </row>
    <row r="34" spans="1:35" x14ac:dyDescent="0.25">
      <c r="A34" s="10">
        <v>43948</v>
      </c>
      <c r="B34" s="9" t="s">
        <v>21</v>
      </c>
      <c r="C34" s="9">
        <v>5.3</v>
      </c>
      <c r="D34" s="9">
        <v>79.5</v>
      </c>
      <c r="E34" s="9">
        <v>19.5</v>
      </c>
      <c r="F34" s="9">
        <v>4346</v>
      </c>
      <c r="G34" s="34">
        <v>2134.7299173095198</v>
      </c>
      <c r="I34" s="13">
        <v>0.94569051237034496</v>
      </c>
      <c r="J34" s="13">
        <v>2.5728522743424499E-2</v>
      </c>
      <c r="K34" s="13">
        <v>1.9501621985552899</v>
      </c>
      <c r="L34" s="13">
        <v>87.374651159286103</v>
      </c>
      <c r="M34" s="13">
        <v>0.81953023352872301</v>
      </c>
      <c r="N34" s="13">
        <v>-2.1570228630569698E-3</v>
      </c>
      <c r="O34" s="13">
        <v>0.73497430949403997</v>
      </c>
      <c r="P34" s="39">
        <v>0.46558970371081798</v>
      </c>
      <c r="Y34" s="13">
        <v>4536.9470910310501</v>
      </c>
      <c r="AI34" s="13">
        <v>5.0500013445922403E-3</v>
      </c>
    </row>
    <row r="35" spans="1:35" x14ac:dyDescent="0.25">
      <c r="A35" s="10">
        <v>43949</v>
      </c>
      <c r="B35" s="9" t="s">
        <v>21</v>
      </c>
      <c r="C35" s="9">
        <v>7.7333333333333334</v>
      </c>
      <c r="D35" s="9">
        <v>80.766666666666666</v>
      </c>
      <c r="E35" s="9">
        <v>19.666666666666671</v>
      </c>
      <c r="F35" s="9">
        <v>5789</v>
      </c>
      <c r="G35" s="34">
        <v>2349.70128511747</v>
      </c>
      <c r="I35" s="13">
        <v>0.52341937719135601</v>
      </c>
      <c r="J35" s="13">
        <v>1.9436795054701299</v>
      </c>
      <c r="K35" s="15">
        <v>1.7688110009686999</v>
      </c>
      <c r="L35" s="15">
        <v>152.299550941539</v>
      </c>
      <c r="M35" s="13">
        <v>0.39725997573960597</v>
      </c>
      <c r="N35" s="13">
        <v>-2.1569442115041402E-3</v>
      </c>
      <c r="O35" s="13">
        <v>0.73497430912244599</v>
      </c>
      <c r="P35" s="39">
        <v>0.46558970371081798</v>
      </c>
      <c r="Y35" s="13">
        <v>4783.1403021217002</v>
      </c>
      <c r="AI35" s="13">
        <v>5.3466910291276003E-3</v>
      </c>
    </row>
    <row r="36" spans="1:35" x14ac:dyDescent="0.25">
      <c r="A36" s="10">
        <v>43950</v>
      </c>
      <c r="B36" s="9" t="s">
        <v>21</v>
      </c>
      <c r="C36" s="9">
        <v>8.2000000000000011</v>
      </c>
      <c r="D36" s="9">
        <v>79.333333333333329</v>
      </c>
      <c r="E36" s="9">
        <v>19.2</v>
      </c>
      <c r="F36" s="9">
        <v>6450</v>
      </c>
      <c r="G36" s="34">
        <v>2388.1370867641399</v>
      </c>
      <c r="I36" s="13">
        <v>0.32171302136011498</v>
      </c>
      <c r="J36" s="15">
        <v>4.98725440972534</v>
      </c>
      <c r="K36" s="15">
        <v>1.35960473030114</v>
      </c>
      <c r="L36" s="13">
        <v>99.384999776379203</v>
      </c>
      <c r="M36" s="13">
        <v>0.195555026976069</v>
      </c>
      <c r="N36" s="13">
        <v>-2.1561571247197299E-3</v>
      </c>
      <c r="O36" s="13">
        <v>0.73497425070761002</v>
      </c>
      <c r="P36" s="39">
        <v>0.46558970371081798</v>
      </c>
      <c r="Y36" s="13">
        <v>5047.3770952805498</v>
      </c>
      <c r="AI36" s="13">
        <v>5.6593419054875001E-3</v>
      </c>
    </row>
    <row r="37" spans="1:35" x14ac:dyDescent="0.25">
      <c r="A37" s="10">
        <v>43951</v>
      </c>
      <c r="B37" s="9" t="s">
        <v>21</v>
      </c>
      <c r="C37" s="9">
        <v>13.7</v>
      </c>
      <c r="D37" s="9">
        <v>76</v>
      </c>
      <c r="E37" s="9">
        <v>20.666666666666671</v>
      </c>
      <c r="F37" s="9">
        <v>7502</v>
      </c>
      <c r="G37" s="34">
        <v>2543.5832019642698</v>
      </c>
      <c r="I37" s="13">
        <v>0.98016725828386997</v>
      </c>
      <c r="J37" s="13">
        <v>1.1015594144345799</v>
      </c>
      <c r="K37" s="13">
        <v>1.99652071646202</v>
      </c>
      <c r="L37" s="13">
        <v>89.356650820863294</v>
      </c>
      <c r="M37" s="13">
        <v>0.85400909636915201</v>
      </c>
      <c r="N37" s="13">
        <v>-2.1558969436617E-3</v>
      </c>
      <c r="O37" s="13">
        <v>0.73497423289853603</v>
      </c>
      <c r="P37" s="39">
        <v>0.46558970371081798</v>
      </c>
      <c r="Y37" s="13">
        <v>5399.8080986189498</v>
      </c>
      <c r="AI37" s="13">
        <v>5.9884789947993004E-3</v>
      </c>
    </row>
    <row r="38" spans="1:35" x14ac:dyDescent="0.25">
      <c r="A38" s="10">
        <v>43951</v>
      </c>
      <c r="B38" s="9" t="s">
        <v>21</v>
      </c>
      <c r="C38" s="9">
        <v>13.7</v>
      </c>
      <c r="D38" s="9">
        <v>76</v>
      </c>
      <c r="E38" s="9">
        <v>20.666666666666671</v>
      </c>
      <c r="F38" s="9">
        <v>7502</v>
      </c>
      <c r="G38" s="34">
        <v>2322.94827525045</v>
      </c>
      <c r="I38" s="13">
        <v>0.84362406148612201</v>
      </c>
      <c r="J38" s="13">
        <v>4.9594751225693603</v>
      </c>
      <c r="K38" s="15">
        <v>1.7183222998437899</v>
      </c>
      <c r="L38" s="13">
        <v>102.554767068022</v>
      </c>
      <c r="M38" s="13">
        <v>0.71746579031892599</v>
      </c>
      <c r="N38" s="13">
        <v>-2.1557910658467402E-3</v>
      </c>
      <c r="O38" s="13">
        <v>0.73497422413222502</v>
      </c>
      <c r="P38" s="39">
        <v>0.46558970371081798</v>
      </c>
      <c r="Y38" s="13">
        <v>5713.1540484364104</v>
      </c>
      <c r="AI38" s="13">
        <v>6.3346022485981099E-3</v>
      </c>
    </row>
    <row r="39" spans="1:35" x14ac:dyDescent="0.25">
      <c r="A39" s="10">
        <v>43952</v>
      </c>
      <c r="B39" s="9" t="s">
        <v>21</v>
      </c>
      <c r="C39" s="9">
        <v>11.25</v>
      </c>
      <c r="D39" s="9">
        <v>84</v>
      </c>
      <c r="E39" s="9">
        <v>21</v>
      </c>
      <c r="F39" s="9">
        <v>5015</v>
      </c>
      <c r="G39" s="34">
        <v>2476.2369279219402</v>
      </c>
      <c r="I39" s="13">
        <v>0.76224533845211895</v>
      </c>
      <c r="J39" s="15">
        <v>4.9251200167973899</v>
      </c>
      <c r="K39" s="15">
        <v>0.97231316688767</v>
      </c>
      <c r="L39" s="13">
        <v>172.271853195782</v>
      </c>
      <c r="M39" s="13">
        <v>0.63608887308468298</v>
      </c>
      <c r="N39" s="13">
        <v>-2.15409097071695E-3</v>
      </c>
      <c r="O39" s="13">
        <v>0.73497407538620596</v>
      </c>
      <c r="P39" s="39">
        <v>0.46558970371081798</v>
      </c>
      <c r="Y39" s="13">
        <v>6191.8983793513898</v>
      </c>
      <c r="AI39" s="13">
        <v>6.6981802671207897E-3</v>
      </c>
    </row>
    <row r="40" spans="1:35" x14ac:dyDescent="0.25">
      <c r="A40" s="10">
        <v>43953</v>
      </c>
      <c r="B40" s="9" t="s">
        <v>21</v>
      </c>
      <c r="C40" s="9">
        <v>5.5666666666666664</v>
      </c>
      <c r="D40" s="9">
        <v>83.166666666666671</v>
      </c>
      <c r="E40" s="9">
        <v>20.666666666666671</v>
      </c>
      <c r="F40" s="9">
        <v>4898</v>
      </c>
      <c r="G40" s="34">
        <v>2851.6003911717598</v>
      </c>
      <c r="I40" s="13">
        <v>0.19553502544833301</v>
      </c>
      <c r="J40" s="13">
        <v>2.2126165337229202</v>
      </c>
      <c r="K40" s="15">
        <v>1.24784358630349</v>
      </c>
      <c r="L40" s="13">
        <v>117.874677532476</v>
      </c>
      <c r="M40" s="13">
        <v>6.9377299179093299E-2</v>
      </c>
      <c r="N40" s="13">
        <v>-2.15353855603473E-3</v>
      </c>
      <c r="O40" s="13">
        <v>0.73497397194931602</v>
      </c>
      <c r="P40" s="39">
        <v>0.46558970371081798</v>
      </c>
      <c r="Y40" s="13">
        <v>6526.3105912655201</v>
      </c>
      <c r="AI40" s="13">
        <v>7.07964359741839E-3</v>
      </c>
    </row>
    <row r="41" spans="1:35" x14ac:dyDescent="0.25">
      <c r="A41" s="10">
        <v>43954</v>
      </c>
      <c r="B41" s="9" t="s">
        <v>21</v>
      </c>
      <c r="C41" s="9">
        <v>2.166666666666667</v>
      </c>
      <c r="D41" s="9">
        <v>76.2</v>
      </c>
      <c r="E41" s="9">
        <v>18.5</v>
      </c>
      <c r="F41" s="9">
        <v>4726</v>
      </c>
      <c r="G41" s="34">
        <v>3581.6238715720901</v>
      </c>
      <c r="I41" s="13">
        <v>0.44334461773566902</v>
      </c>
      <c r="J41" s="13">
        <v>4.7003753404260804</v>
      </c>
      <c r="K41" s="13">
        <v>1.3030177544655901</v>
      </c>
      <c r="L41" s="13">
        <v>150.49734008883999</v>
      </c>
      <c r="M41" s="13">
        <v>0.317189675232045</v>
      </c>
      <c r="N41" s="13">
        <v>-2.1524720525387701E-3</v>
      </c>
      <c r="O41" s="13">
        <v>0.73497390482485203</v>
      </c>
      <c r="P41" s="39">
        <v>0.46558970371081798</v>
      </c>
      <c r="Y41" s="13">
        <v>6819.6609546517402</v>
      </c>
      <c r="AI41" s="13">
        <v>7.4793776586422603E-3</v>
      </c>
    </row>
    <row r="42" spans="1:35" x14ac:dyDescent="0.25">
      <c r="A42" s="10">
        <v>43955</v>
      </c>
      <c r="B42" s="9" t="s">
        <v>21</v>
      </c>
      <c r="C42" s="9">
        <v>5.7666666666666657</v>
      </c>
      <c r="D42" s="9">
        <v>78.566666666666663</v>
      </c>
      <c r="E42" s="9">
        <v>18.399999999999999</v>
      </c>
      <c r="F42" s="9">
        <v>6794</v>
      </c>
      <c r="G42" s="34">
        <v>4222.4282588460501</v>
      </c>
      <c r="I42" s="13">
        <v>0.96157525861707205</v>
      </c>
      <c r="J42" s="13">
        <v>4.1857086945902102</v>
      </c>
      <c r="K42" s="15">
        <v>1.91385899206023</v>
      </c>
      <c r="L42" s="13">
        <v>181.41586800311501</v>
      </c>
      <c r="M42" s="13">
        <v>0.83542696440578401</v>
      </c>
      <c r="N42" s="13">
        <v>-2.1476919713545599E-3</v>
      </c>
      <c r="O42" s="13">
        <v>0.73497328375777904</v>
      </c>
      <c r="P42" s="39">
        <v>0.46558970371081798</v>
      </c>
      <c r="Y42" s="13">
        <v>7024.1258965356201</v>
      </c>
      <c r="AI42" s="13">
        <v>7.8977153576398201E-3</v>
      </c>
    </row>
    <row r="43" spans="1:35" x14ac:dyDescent="0.25">
      <c r="A43" s="10">
        <v>43956</v>
      </c>
      <c r="B43" s="9" t="s">
        <v>21</v>
      </c>
      <c r="C43" s="9">
        <v>9.7333333333333325</v>
      </c>
      <c r="D43" s="9">
        <v>65.666666666666671</v>
      </c>
      <c r="E43" s="9">
        <v>20.333333333333329</v>
      </c>
      <c r="F43" s="9">
        <v>6835</v>
      </c>
      <c r="G43" s="34">
        <v>4211.9702535156903</v>
      </c>
      <c r="I43" s="13">
        <v>1.08498745778679</v>
      </c>
      <c r="J43" s="13">
        <v>0.13391652249129701</v>
      </c>
      <c r="K43" s="13">
        <v>1.9949584783635499</v>
      </c>
      <c r="L43" s="13">
        <v>87.585583663766101</v>
      </c>
      <c r="M43" s="13">
        <v>0.95883969863885399</v>
      </c>
      <c r="N43" s="13">
        <v>-2.1567907372543899E-3</v>
      </c>
      <c r="O43" s="13">
        <v>0.734973132386607</v>
      </c>
      <c r="P43" s="39">
        <v>0.46558970371081798</v>
      </c>
      <c r="Y43" s="13">
        <v>7327.5444208015697</v>
      </c>
      <c r="AI43" s="13">
        <v>8.3349294748592904E-3</v>
      </c>
    </row>
    <row r="44" spans="1:35" x14ac:dyDescent="0.25">
      <c r="A44" s="10">
        <v>43957</v>
      </c>
      <c r="B44" s="9" t="s">
        <v>21</v>
      </c>
      <c r="C44" s="9">
        <v>10.06666666666667</v>
      </c>
      <c r="D44" s="9">
        <v>70.5</v>
      </c>
      <c r="E44" s="9">
        <v>20.166666666666671</v>
      </c>
      <c r="F44" s="9">
        <v>11156</v>
      </c>
      <c r="G44" s="34">
        <v>4091.46026315362</v>
      </c>
      <c r="I44" s="13">
        <v>0.93583195383705398</v>
      </c>
      <c r="J44" s="13">
        <v>1.2357071112286899E-2</v>
      </c>
      <c r="K44" s="15">
        <v>1.03040228709439E-5</v>
      </c>
      <c r="L44" s="13">
        <v>61.248592107673701</v>
      </c>
      <c r="M44" s="13">
        <v>0.815855393590731</v>
      </c>
      <c r="N44" s="13">
        <v>-2.1559341693564399E-3</v>
      </c>
      <c r="O44" s="13">
        <v>0.73496937755228298</v>
      </c>
      <c r="P44" s="39">
        <v>0.46558970371081798</v>
      </c>
      <c r="Y44" s="13">
        <v>7875.9147858951501</v>
      </c>
      <c r="AI44" s="13">
        <v>8.7912249181226094E-3</v>
      </c>
    </row>
    <row r="45" spans="1:35" x14ac:dyDescent="0.25">
      <c r="A45" s="10">
        <v>43958</v>
      </c>
      <c r="B45" s="9" t="s">
        <v>21</v>
      </c>
      <c r="C45" s="9">
        <v>5.166666666666667</v>
      </c>
      <c r="D45" s="9">
        <v>83.86666666666666</v>
      </c>
      <c r="E45" s="9">
        <v>16.733333333333331</v>
      </c>
      <c r="F45" s="9">
        <v>9162</v>
      </c>
      <c r="G45" s="34">
        <v>4354.0455815544801</v>
      </c>
      <c r="I45" s="13">
        <v>0.58936327014782797</v>
      </c>
      <c r="J45" s="13">
        <v>4.6061836137799501</v>
      </c>
      <c r="K45" s="13">
        <v>1.73827765212395</v>
      </c>
      <c r="L45" s="13">
        <v>156.651426036261</v>
      </c>
      <c r="M45" s="13">
        <v>0.46326101520169199</v>
      </c>
      <c r="N45" s="13">
        <v>-2.1101141228121499E-3</v>
      </c>
      <c r="O45" s="13">
        <v>0.73496098893047102</v>
      </c>
      <c r="P45" s="39">
        <v>0.46558970371081798</v>
      </c>
      <c r="Y45" s="13">
        <v>8436.6710828765699</v>
      </c>
      <c r="AI45" s="13">
        <v>9.2667309595735395E-3</v>
      </c>
    </row>
    <row r="46" spans="1:35" x14ac:dyDescent="0.25">
      <c r="A46" s="10">
        <v>43959</v>
      </c>
      <c r="B46" s="9" t="s">
        <v>21</v>
      </c>
      <c r="C46" s="9">
        <v>5.7333333333333334</v>
      </c>
      <c r="D46" s="9">
        <v>80.666666666666671</v>
      </c>
      <c r="E46" s="9">
        <v>17.033333333333331</v>
      </c>
      <c r="F46" s="9">
        <v>11121</v>
      </c>
      <c r="G46" s="34">
        <v>5346.5611842086701</v>
      </c>
      <c r="I46" s="13">
        <v>0.17754936218261699</v>
      </c>
      <c r="J46" s="13">
        <v>8.9074028905247293E-2</v>
      </c>
      <c r="K46" s="15">
        <v>1.27517171286395E-5</v>
      </c>
      <c r="L46" s="13">
        <v>39.457749462358898</v>
      </c>
      <c r="M46" s="13">
        <v>9.5933144231826098E-2</v>
      </c>
      <c r="N46" s="13">
        <v>-2.1515030780812098E-3</v>
      </c>
      <c r="O46" s="13">
        <v>0.73493157985138802</v>
      </c>
      <c r="P46" s="39">
        <v>0.46558970371081798</v>
      </c>
      <c r="Y46" s="13">
        <v>8889.7941177922894</v>
      </c>
      <c r="AI46" s="13">
        <v>9.7614935884227996E-3</v>
      </c>
    </row>
    <row r="47" spans="1:35" x14ac:dyDescent="0.25">
      <c r="A47" s="10">
        <v>43960</v>
      </c>
      <c r="B47" s="9" t="s">
        <v>21</v>
      </c>
      <c r="C47" s="9">
        <v>5.7666666666666666</v>
      </c>
      <c r="D47" s="9">
        <v>79.5</v>
      </c>
      <c r="E47" s="9">
        <v>16.833333333333329</v>
      </c>
      <c r="F47" s="9">
        <v>9167</v>
      </c>
      <c r="G47" s="34">
        <v>5713.8999370066504</v>
      </c>
      <c r="I47" s="13">
        <v>0.66176034657439597</v>
      </c>
      <c r="J47" s="13">
        <v>0.111955427097857</v>
      </c>
      <c r="K47" s="13">
        <v>1.99188413055485</v>
      </c>
      <c r="L47" s="13">
        <v>86.561856050875406</v>
      </c>
      <c r="M47" s="13">
        <v>0.53377205543627604</v>
      </c>
      <c r="N47" s="13">
        <v>-2.8391279155552999E-3</v>
      </c>
      <c r="O47" s="13">
        <v>0.72306807063837497</v>
      </c>
      <c r="P47" s="39">
        <v>0.46558970371081798</v>
      </c>
      <c r="Y47" s="13">
        <v>9154.8751148796091</v>
      </c>
      <c r="AI47" s="13">
        <v>1.02754681282584E-2</v>
      </c>
    </row>
    <row r="48" spans="1:35" x14ac:dyDescent="0.25">
      <c r="A48" s="10">
        <v>43961</v>
      </c>
      <c r="B48" s="9" t="s">
        <v>21</v>
      </c>
      <c r="C48" s="9">
        <v>5.4333333333333336</v>
      </c>
      <c r="D48" s="9">
        <v>77</v>
      </c>
      <c r="E48" s="9">
        <v>17.333333333333329</v>
      </c>
      <c r="F48" s="9">
        <v>6638</v>
      </c>
      <c r="G48" s="34">
        <v>6184.0429970919104</v>
      </c>
      <c r="I48" s="13">
        <v>0.820264686686764</v>
      </c>
      <c r="J48" s="13">
        <v>0.219743121785033</v>
      </c>
      <c r="K48" s="15">
        <v>0.58883195401079502</v>
      </c>
      <c r="L48" s="13">
        <v>10.310805243925101</v>
      </c>
      <c r="M48" s="13">
        <v>0.87923783020955604</v>
      </c>
      <c r="N48" s="13">
        <v>-6.1805362179172497E-3</v>
      </c>
      <c r="O48" s="13">
        <v>0.593079874092591</v>
      </c>
      <c r="P48" s="39">
        <v>0.46558970371081798</v>
      </c>
      <c r="Y48" s="13">
        <v>9697.6867337344902</v>
      </c>
      <c r="AI48" s="13">
        <v>1.08085122818397E-2</v>
      </c>
    </row>
    <row r="49" spans="1:35" x14ac:dyDescent="0.25">
      <c r="A49" s="10">
        <v>43962</v>
      </c>
      <c r="B49" s="9" t="s">
        <v>21</v>
      </c>
      <c r="C49" s="9">
        <v>8.9666666666666668</v>
      </c>
      <c r="D49" s="9">
        <v>76</v>
      </c>
      <c r="E49" s="9">
        <v>18.2</v>
      </c>
      <c r="F49" s="9">
        <v>6895</v>
      </c>
      <c r="G49" s="34">
        <v>6756.3040499179597</v>
      </c>
      <c r="I49" s="13">
        <v>1.1393084131826501</v>
      </c>
      <c r="J49" s="13">
        <v>4.0605457950007304</v>
      </c>
      <c r="K49" s="13">
        <v>0.91835986787300705</v>
      </c>
      <c r="L49" s="13">
        <v>161.848062427066</v>
      </c>
      <c r="M49" s="13">
        <v>0.96664769679170204</v>
      </c>
      <c r="N49" s="13">
        <v>0.30976365918566501</v>
      </c>
      <c r="O49" s="13">
        <v>-0.71512851427050395</v>
      </c>
      <c r="P49" s="39">
        <v>0.46558970371081798</v>
      </c>
      <c r="Y49" s="13">
        <v>10196.582367831399</v>
      </c>
      <c r="AI49" s="13">
        <v>1.1360379777553499E-2</v>
      </c>
    </row>
    <row r="50" spans="1:35" x14ac:dyDescent="0.25">
      <c r="A50" s="10">
        <v>43963</v>
      </c>
      <c r="B50" s="9" t="s">
        <v>21</v>
      </c>
      <c r="C50" s="9">
        <v>12.866666666666671</v>
      </c>
      <c r="D50" s="9">
        <v>70.399999999999991</v>
      </c>
      <c r="E50" s="9">
        <v>18.7</v>
      </c>
      <c r="F50" s="9">
        <v>8620</v>
      </c>
      <c r="G50" s="34">
        <v>6655.6927556106402</v>
      </c>
      <c r="I50" s="13">
        <v>5.6410786624856997E-2</v>
      </c>
      <c r="J50" s="13">
        <v>0.57967976122199105</v>
      </c>
      <c r="K50" s="13">
        <v>1.11287373986441</v>
      </c>
      <c r="L50" s="13">
        <v>156.54011624470601</v>
      </c>
      <c r="M50" s="13">
        <v>0.89301450495735801</v>
      </c>
      <c r="N50" s="13">
        <v>0.75065236119946299</v>
      </c>
      <c r="O50" s="13">
        <v>-0.77967325445013802</v>
      </c>
      <c r="P50" s="39">
        <v>0.46558970371081798</v>
      </c>
      <c r="Y50" s="13">
        <v>10705.976095858199</v>
      </c>
      <c r="AI50" s="13">
        <v>1.19307147991506E-2</v>
      </c>
    </row>
    <row r="51" spans="1:35" x14ac:dyDescent="0.25">
      <c r="A51" s="10">
        <v>43964</v>
      </c>
      <c r="B51" s="9" t="s">
        <v>21</v>
      </c>
      <c r="C51" s="9">
        <v>13.33333333333333</v>
      </c>
      <c r="D51" s="9">
        <v>74.333333333333329</v>
      </c>
      <c r="E51" s="9">
        <v>20.766666666666669</v>
      </c>
      <c r="F51" s="9">
        <v>11923</v>
      </c>
      <c r="G51" s="34">
        <v>6370.3993746892702</v>
      </c>
      <c r="I51" s="13">
        <v>0.49824237963455797</v>
      </c>
      <c r="J51" s="13">
        <v>0.43750463541928802</v>
      </c>
      <c r="K51" s="13">
        <v>1.2235930149432099</v>
      </c>
      <c r="L51" s="13">
        <v>102.683237773683</v>
      </c>
      <c r="M51" s="13">
        <v>0.748160227966853</v>
      </c>
      <c r="N51" s="13">
        <v>0.69417792568972803</v>
      </c>
      <c r="O51" s="13">
        <v>-0.78216432364300703</v>
      </c>
      <c r="P51" s="39">
        <v>0.46558970371081798</v>
      </c>
      <c r="Y51" s="13">
        <v>11434.560867822</v>
      </c>
      <c r="AI51" s="13">
        <v>1.25190473830946E-2</v>
      </c>
    </row>
    <row r="52" spans="1:35" x14ac:dyDescent="0.25">
      <c r="A52" s="10">
        <v>43965</v>
      </c>
      <c r="B52" s="9" t="s">
        <v>21</v>
      </c>
      <c r="C52" s="9">
        <v>8.7000000000000011</v>
      </c>
      <c r="D52" s="9">
        <v>83.666666666666671</v>
      </c>
      <c r="E52" s="9">
        <v>20.13333333333334</v>
      </c>
      <c r="F52" s="9">
        <v>13028</v>
      </c>
      <c r="G52" s="34">
        <v>6700.9818267222099</v>
      </c>
      <c r="P52" s="39">
        <v>0.46558970371081798</v>
      </c>
      <c r="Y52" s="13">
        <v>12195.0592297483</v>
      </c>
      <c r="AI52" s="13">
        <v>1.3124789965008101E-2</v>
      </c>
    </row>
    <row r="53" spans="1:35" x14ac:dyDescent="0.25">
      <c r="A53" s="10">
        <v>43966</v>
      </c>
      <c r="B53" s="9" t="s">
        <v>21</v>
      </c>
      <c r="C53" s="9">
        <v>5.5</v>
      </c>
      <c r="D53" s="9">
        <v>85.866666666666674</v>
      </c>
      <c r="E53" s="9">
        <v>18.366666666666671</v>
      </c>
      <c r="F53" s="9">
        <v>17126</v>
      </c>
      <c r="G53" s="34">
        <v>8221.1443364765091</v>
      </c>
      <c r="P53" s="39">
        <v>0.46558970371081798</v>
      </c>
      <c r="Y53" s="13">
        <v>12796.622779522701</v>
      </c>
      <c r="AI53" s="13">
        <v>1.37472352475905E-2</v>
      </c>
    </row>
    <row r="54" spans="1:35" x14ac:dyDescent="0.25">
      <c r="A54" s="10">
        <v>43967</v>
      </c>
      <c r="B54" s="9" t="s">
        <v>21</v>
      </c>
      <c r="C54" s="9">
        <v>5.8666666666666671</v>
      </c>
      <c r="D54" s="9">
        <v>85.766666666666652</v>
      </c>
      <c r="E54" s="9">
        <v>17.7</v>
      </c>
      <c r="F54" s="9">
        <v>13220</v>
      </c>
      <c r="G54" s="34">
        <v>9650.2773030336903</v>
      </c>
      <c r="P54" s="39">
        <v>0.46558970371081798</v>
      </c>
      <c r="Y54" s="13">
        <v>13122.5863074112</v>
      </c>
      <c r="AI54" s="13">
        <v>1.4385555546522001E-2</v>
      </c>
    </row>
    <row r="55" spans="1:35" x14ac:dyDescent="0.25">
      <c r="A55" s="10">
        <v>43968</v>
      </c>
      <c r="B55" s="9" t="s">
        <v>21</v>
      </c>
      <c r="C55" s="9">
        <v>7.7666666666666657</v>
      </c>
      <c r="D55" s="9">
        <v>87.733333333333334</v>
      </c>
      <c r="E55" s="9">
        <v>17.333333333333329</v>
      </c>
      <c r="F55" s="9">
        <v>7569</v>
      </c>
      <c r="G55" s="34">
        <v>10359.1745451512</v>
      </c>
      <c r="P55" s="39">
        <v>0.46558970371081798</v>
      </c>
      <c r="Y55" s="13">
        <v>13576.8721236203</v>
      </c>
      <c r="AI55" s="13">
        <v>1.50388037480291E-2</v>
      </c>
    </row>
    <row r="56" spans="1:35" x14ac:dyDescent="0.25">
      <c r="A56" s="10">
        <v>43969</v>
      </c>
      <c r="B56" s="9" t="s">
        <v>21</v>
      </c>
      <c r="C56" s="9">
        <v>9.7666666666666657</v>
      </c>
      <c r="D56" s="9">
        <v>89.600000000000009</v>
      </c>
      <c r="E56" s="9">
        <v>17.966666666666669</v>
      </c>
      <c r="F56" s="9">
        <v>14288</v>
      </c>
      <c r="G56" s="34">
        <v>10662.392598259299</v>
      </c>
      <c r="P56" s="39">
        <v>0.46558970371081798</v>
      </c>
      <c r="Y56" s="13">
        <v>14252.5963894671</v>
      </c>
      <c r="AI56" s="13">
        <v>1.57059159820668E-2</v>
      </c>
    </row>
    <row r="57" spans="1:35" x14ac:dyDescent="0.25">
      <c r="A57" s="10">
        <v>43970</v>
      </c>
      <c r="B57" s="9" t="s">
        <v>21</v>
      </c>
      <c r="C57" s="9">
        <v>6.7</v>
      </c>
      <c r="D57" s="9">
        <v>88.333333333333329</v>
      </c>
      <c r="E57" s="9">
        <v>18.866666666666671</v>
      </c>
      <c r="F57" s="9">
        <v>16517</v>
      </c>
      <c r="G57" s="34">
        <v>10871.564550735</v>
      </c>
      <c r="P57" s="39">
        <v>0.46558970371081798</v>
      </c>
      <c r="Y57" s="13">
        <v>15019.1952477914</v>
      </c>
      <c r="AI57" s="13">
        <v>1.63857160789413E-2</v>
      </c>
    </row>
    <row r="58" spans="1:35" x14ac:dyDescent="0.25">
      <c r="A58" s="10">
        <v>43971</v>
      </c>
      <c r="B58" s="9" t="s">
        <v>21</v>
      </c>
      <c r="C58" s="9">
        <v>7.8666666666666671</v>
      </c>
      <c r="D58" s="9">
        <v>87.866666666666674</v>
      </c>
      <c r="E58" s="9">
        <v>19.06666666666667</v>
      </c>
      <c r="F58" s="9">
        <v>19694</v>
      </c>
      <c r="G58" s="34">
        <v>12721.4758315699</v>
      </c>
      <c r="P58" s="39">
        <v>0.46558970371081798</v>
      </c>
      <c r="Y58" s="13">
        <v>15808.368875059899</v>
      </c>
      <c r="AI58" s="13">
        <v>1.70769218355021E-2</v>
      </c>
    </row>
    <row r="59" spans="1:35" x14ac:dyDescent="0.25">
      <c r="A59" s="10">
        <v>43972</v>
      </c>
      <c r="B59" s="9" t="s">
        <v>21</v>
      </c>
      <c r="C59" s="9">
        <v>8.9333333333333336</v>
      </c>
      <c r="D59" s="9">
        <v>80.2</v>
      </c>
      <c r="E59" s="9">
        <v>19.133333333333329</v>
      </c>
      <c r="F59" s="9">
        <v>18508</v>
      </c>
      <c r="G59" s="34">
        <v>13325.7861626704</v>
      </c>
      <c r="P59" s="39">
        <v>0.46558970371081798</v>
      </c>
      <c r="Y59" s="13">
        <v>16234.224990143101</v>
      </c>
      <c r="AI59" s="13">
        <v>1.7778153071013401E-2</v>
      </c>
    </row>
    <row r="60" spans="1:35" x14ac:dyDescent="0.25">
      <c r="A60" s="10">
        <v>43973</v>
      </c>
      <c r="B60" s="9" t="s">
        <v>21</v>
      </c>
      <c r="C60" s="9">
        <v>8.2333333333333325</v>
      </c>
      <c r="D60" s="9">
        <v>68.5</v>
      </c>
      <c r="E60" s="9">
        <v>22</v>
      </c>
      <c r="F60" s="9">
        <v>20803</v>
      </c>
      <c r="G60" s="34">
        <v>13951.422088671899</v>
      </c>
      <c r="P60" s="39">
        <v>0.46558970371081798</v>
      </c>
      <c r="Y60" s="13">
        <v>17042.5950476008</v>
      </c>
      <c r="AI60" s="13">
        <v>1.8487941404057701E-2</v>
      </c>
    </row>
    <row r="61" spans="1:35" x14ac:dyDescent="0.25">
      <c r="A61" s="10">
        <v>43974</v>
      </c>
      <c r="B61" s="9" t="s">
        <v>21</v>
      </c>
      <c r="C61" s="9">
        <v>4.6333333333333337</v>
      </c>
      <c r="D61" s="9">
        <v>79.233333333333334</v>
      </c>
      <c r="E61" s="9">
        <v>22</v>
      </c>
      <c r="F61" s="9">
        <v>16508</v>
      </c>
      <c r="G61" s="34">
        <v>15313.841933141901</v>
      </c>
      <c r="P61" s="39">
        <v>0.46558970371081798</v>
      </c>
      <c r="Y61" s="13">
        <v>17805.412247865101</v>
      </c>
      <c r="AI61" s="13">
        <v>1.9204741632201899E-2</v>
      </c>
    </row>
    <row r="62" spans="1:35" x14ac:dyDescent="0.25">
      <c r="A62" s="10">
        <v>43975</v>
      </c>
      <c r="B62" s="9" t="s">
        <v>21</v>
      </c>
      <c r="C62" s="9">
        <v>3.166666666666667</v>
      </c>
      <c r="D62" s="9">
        <v>77</v>
      </c>
      <c r="E62" s="9">
        <v>17.666666666666671</v>
      </c>
      <c r="F62" s="9">
        <v>15813</v>
      </c>
      <c r="G62" s="34">
        <v>18157.006632898701</v>
      </c>
      <c r="P62" s="39">
        <v>0.46558970371081798</v>
      </c>
      <c r="Y62" s="13">
        <v>18438.366591502399</v>
      </c>
      <c r="AI62" s="13">
        <v>1.99269445477461E-2</v>
      </c>
    </row>
    <row r="63" spans="1:35" x14ac:dyDescent="0.25">
      <c r="A63" s="10">
        <v>43976</v>
      </c>
      <c r="B63" s="9" t="s">
        <v>21</v>
      </c>
      <c r="C63" s="9">
        <v>4.4666666666666668</v>
      </c>
      <c r="D63" s="9">
        <v>70.466666666666669</v>
      </c>
      <c r="E63" s="9">
        <v>16.399999999999999</v>
      </c>
      <c r="F63" s="9">
        <v>11687</v>
      </c>
      <c r="G63" s="34">
        <v>20441.665487829501</v>
      </c>
      <c r="P63" s="39">
        <v>0.46558970371081798</v>
      </c>
      <c r="Y63" s="13">
        <v>18832.1956656619</v>
      </c>
      <c r="AI63" s="13">
        <v>2.0652890977822799E-2</v>
      </c>
    </row>
    <row r="64" spans="1:35" x14ac:dyDescent="0.25">
      <c r="A64" s="10">
        <v>43977</v>
      </c>
      <c r="B64" s="9" t="s">
        <v>21</v>
      </c>
      <c r="C64" s="9">
        <v>6.8</v>
      </c>
      <c r="D64" s="9">
        <v>67.5</v>
      </c>
      <c r="E64" s="9">
        <v>16.233333333333331</v>
      </c>
      <c r="F64" s="9">
        <v>16324</v>
      </c>
      <c r="G64" s="34">
        <v>21551.3520650543</v>
      </c>
      <c r="P64" s="39">
        <v>0.46558970371081798</v>
      </c>
      <c r="Y64" s="13">
        <v>19446.773242835701</v>
      </c>
      <c r="AI64" s="13">
        <v>2.13808867975341E-2</v>
      </c>
    </row>
    <row r="65" spans="1:35" x14ac:dyDescent="0.25">
      <c r="A65" s="10">
        <v>43978</v>
      </c>
      <c r="B65" s="9" t="s">
        <v>21</v>
      </c>
      <c r="C65" s="9">
        <v>11.33333333333333</v>
      </c>
      <c r="D65" s="9">
        <v>69.566666666666663</v>
      </c>
      <c r="E65" s="9">
        <v>14.9</v>
      </c>
      <c r="F65" s="9">
        <v>20599</v>
      </c>
      <c r="G65" s="34">
        <v>22029.869935212198</v>
      </c>
      <c r="P65" s="39">
        <v>0.46558970371081798</v>
      </c>
      <c r="Y65" s="13">
        <v>20282.105509588899</v>
      </c>
      <c r="AI65" s="13">
        <v>2.2109218632620602E-2</v>
      </c>
    </row>
    <row r="66" spans="1:35" x14ac:dyDescent="0.25">
      <c r="A66" s="10">
        <v>43979</v>
      </c>
      <c r="B66" s="9" t="s">
        <v>21</v>
      </c>
      <c r="C66" s="9">
        <v>10.53333333333333</v>
      </c>
      <c r="D66" s="9">
        <v>78.966666666666654</v>
      </c>
      <c r="E66" s="9">
        <v>15.7</v>
      </c>
      <c r="F66" s="9">
        <v>26417</v>
      </c>
      <c r="G66" s="34">
        <v>20926.863294094401</v>
      </c>
      <c r="P66" s="39">
        <v>0.46558970371081798</v>
      </c>
      <c r="Y66" s="13">
        <v>21193.429087325701</v>
      </c>
      <c r="AI66" s="13">
        <v>2.2836169944968E-2</v>
      </c>
    </row>
    <row r="67" spans="1:35" x14ac:dyDescent="0.25">
      <c r="A67" s="10">
        <v>43980</v>
      </c>
      <c r="B67" s="9" t="s">
        <v>21</v>
      </c>
      <c r="C67" s="9">
        <v>12.66666666666667</v>
      </c>
      <c r="D67" s="9">
        <v>86.833333333333329</v>
      </c>
      <c r="E67" s="9">
        <v>15.56666666666667</v>
      </c>
      <c r="F67" s="9">
        <v>26928</v>
      </c>
      <c r="G67" s="34">
        <v>22960.330362286299</v>
      </c>
      <c r="P67" s="39">
        <v>0.46558970371081798</v>
      </c>
      <c r="Y67" s="13">
        <v>22337.254201432799</v>
      </c>
      <c r="AI67" s="13">
        <v>2.3560037181245101E-2</v>
      </c>
    </row>
    <row r="68" spans="1:35" x14ac:dyDescent="0.25">
      <c r="A68" s="10">
        <v>43981</v>
      </c>
      <c r="B68" s="9" t="s">
        <v>21</v>
      </c>
      <c r="C68" s="9">
        <v>14.03333333333333</v>
      </c>
      <c r="D68" s="9">
        <v>73.666666666666671</v>
      </c>
      <c r="E68" s="9">
        <v>17.166666666666671</v>
      </c>
      <c r="F68" s="9">
        <v>33274</v>
      </c>
      <c r="G68" s="34">
        <v>23072.337502652299</v>
      </c>
      <c r="P68" s="39">
        <v>0.46558970371081798</v>
      </c>
      <c r="Y68" s="13">
        <v>22913.1639385415</v>
      </c>
      <c r="AI68" s="13">
        <v>2.4279145662816099E-2</v>
      </c>
    </row>
    <row r="69" spans="1:35" x14ac:dyDescent="0.25">
      <c r="A69" s="10">
        <v>43982</v>
      </c>
      <c r="B69" s="9" t="s">
        <v>21</v>
      </c>
      <c r="C69" s="9">
        <v>10.16666666666667</v>
      </c>
      <c r="D69" s="9">
        <v>67.666666666666671</v>
      </c>
      <c r="E69" s="9">
        <v>17.533333333333331</v>
      </c>
      <c r="F69" s="9">
        <v>16409</v>
      </c>
      <c r="G69" s="34">
        <v>23578.609262640199</v>
      </c>
      <c r="P69" s="39">
        <v>0.46558970371081798</v>
      </c>
      <c r="Y69" s="13">
        <v>23876.118284372998</v>
      </c>
      <c r="AI69" s="13">
        <v>2.49918649038793E-2</v>
      </c>
    </row>
    <row r="70" spans="1:35" x14ac:dyDescent="0.25">
      <c r="A70" s="10">
        <v>43983</v>
      </c>
      <c r="B70" s="9" t="s">
        <v>21</v>
      </c>
      <c r="C70" s="9">
        <v>13.233333333333331</v>
      </c>
      <c r="D70" s="9">
        <v>71.099999999999994</v>
      </c>
      <c r="E70" s="9">
        <v>18</v>
      </c>
      <c r="F70" s="9">
        <v>11598</v>
      </c>
      <c r="G70" s="34">
        <v>28335.835017174701</v>
      </c>
      <c r="P70" s="39">
        <v>0.46558970371081798</v>
      </c>
      <c r="Y70" s="13">
        <v>24711.181668746602</v>
      </c>
      <c r="AI70" s="13">
        <v>2.5696623064109001E-2</v>
      </c>
    </row>
    <row r="71" spans="1:35" x14ac:dyDescent="0.25">
      <c r="A71" s="10">
        <v>43984</v>
      </c>
      <c r="B71" s="9" t="s">
        <v>21</v>
      </c>
      <c r="C71" s="9">
        <v>11.46666666666667</v>
      </c>
      <c r="D71" s="9">
        <v>88.3</v>
      </c>
      <c r="E71" s="9">
        <v>18.3</v>
      </c>
      <c r="F71" s="9">
        <v>28936</v>
      </c>
      <c r="G71" s="34">
        <v>27681.838856844901</v>
      </c>
      <c r="P71" s="39">
        <v>0.46558970371081798</v>
      </c>
      <c r="Y71" s="13">
        <v>24933.449208755599</v>
      </c>
      <c r="AI71" s="13">
        <v>2.6391920270914401E-2</v>
      </c>
    </row>
    <row r="72" spans="1:35" x14ac:dyDescent="0.25">
      <c r="A72" s="14">
        <v>43985</v>
      </c>
      <c r="B72" s="13" t="s">
        <v>21</v>
      </c>
      <c r="C72" s="13">
        <v>10.33333333333333</v>
      </c>
      <c r="D72" s="13">
        <v>86.5</v>
      </c>
      <c r="E72" s="13">
        <v>19.06666666666667</v>
      </c>
      <c r="F72" s="13">
        <v>28633</v>
      </c>
      <c r="G72" s="34">
        <v>31220.938776350398</v>
      </c>
      <c r="P72" s="39">
        <v>0</v>
      </c>
      <c r="Y72" s="13">
        <v>26044.5754024868</v>
      </c>
      <c r="AI72" s="13">
        <v>0</v>
      </c>
    </row>
  </sheetData>
  <mergeCells count="4">
    <mergeCell ref="I1:O1"/>
    <mergeCell ref="S1:W1"/>
    <mergeCell ref="AA1:AG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9"/>
  <sheetViews>
    <sheetView topLeftCell="G1" workbookViewId="0">
      <selection activeCell="L2" sqref="L2"/>
    </sheetView>
  </sheetViews>
  <sheetFormatPr defaultRowHeight="14.4" x14ac:dyDescent="0.25"/>
  <cols>
    <col min="1" max="1" width="15.6640625" customWidth="1"/>
    <col min="9" max="11" width="9" bestFit="1" customWidth="1"/>
    <col min="12" max="12" width="9.5546875" bestFit="1" customWidth="1"/>
    <col min="13" max="15" width="9" bestFit="1" customWidth="1"/>
    <col min="16" max="16" width="14.33203125" style="8" customWidth="1"/>
    <col min="17" max="17" width="8.88671875" style="5"/>
    <col min="34" max="34" width="8.88671875" style="13"/>
  </cols>
  <sheetData>
    <row r="1" spans="1:46" s="5" customFormat="1" x14ac:dyDescent="0.25">
      <c r="A1" s="2" t="s">
        <v>1</v>
      </c>
      <c r="B1" s="7" t="s">
        <v>2</v>
      </c>
      <c r="C1" s="5" t="s">
        <v>3</v>
      </c>
      <c r="D1" s="5" t="s">
        <v>0</v>
      </c>
      <c r="E1" s="5" t="s">
        <v>4</v>
      </c>
      <c r="F1" s="5" t="s">
        <v>5</v>
      </c>
      <c r="G1" s="5" t="s">
        <v>14</v>
      </c>
      <c r="I1" s="45" t="s">
        <v>18</v>
      </c>
      <c r="J1" s="45"/>
      <c r="K1" s="45"/>
      <c r="L1" s="45"/>
      <c r="M1" s="45"/>
      <c r="N1" s="45"/>
      <c r="P1" s="8" t="s">
        <v>16</v>
      </c>
      <c r="Q1" s="5" t="s">
        <v>15</v>
      </c>
      <c r="S1" s="45" t="s">
        <v>17</v>
      </c>
      <c r="T1" s="45"/>
      <c r="U1" s="45"/>
      <c r="V1" s="45"/>
      <c r="W1" s="45"/>
      <c r="Y1" s="13" t="s">
        <v>50</v>
      </c>
      <c r="Z1" s="13"/>
      <c r="AA1" s="45" t="s">
        <v>18</v>
      </c>
      <c r="AB1" s="45"/>
      <c r="AC1" s="45"/>
      <c r="AD1" s="45"/>
      <c r="AE1" s="45"/>
      <c r="AF1" s="45"/>
      <c r="AG1" s="13"/>
      <c r="AH1" s="13"/>
      <c r="AI1" s="8" t="s">
        <v>16</v>
      </c>
      <c r="AJ1" s="13" t="s">
        <v>15</v>
      </c>
      <c r="AK1" s="13"/>
      <c r="AL1" s="45" t="s">
        <v>17</v>
      </c>
      <c r="AM1" s="45"/>
      <c r="AN1" s="45"/>
      <c r="AO1" s="45"/>
      <c r="AP1" s="45"/>
    </row>
    <row r="2" spans="1:46" x14ac:dyDescent="0.25">
      <c r="A2" s="10">
        <v>43985</v>
      </c>
      <c r="B2" s="9" t="s">
        <v>21</v>
      </c>
      <c r="C2" s="9">
        <v>10.33333333333333</v>
      </c>
      <c r="D2" s="9">
        <v>86.5</v>
      </c>
      <c r="E2" s="9">
        <v>19.06666666666667</v>
      </c>
      <c r="F2" s="9">
        <v>28633</v>
      </c>
      <c r="G2" s="34">
        <v>31217.763620000002</v>
      </c>
      <c r="I2" s="17">
        <v>0.91399653992137797</v>
      </c>
      <c r="J2" s="17">
        <v>0.124280075143619</v>
      </c>
      <c r="K2" s="17">
        <v>0.95843360718049497</v>
      </c>
      <c r="L2" s="18">
        <v>92.340748170247096</v>
      </c>
      <c r="M2" s="17">
        <v>0.84566079065714095</v>
      </c>
      <c r="N2" s="17">
        <v>6.4451564206979796E-4</v>
      </c>
      <c r="O2" s="17">
        <v>-0.30347634109946198</v>
      </c>
      <c r="P2" s="39">
        <v>0.91399653992137797</v>
      </c>
      <c r="Q2" s="5">
        <v>1</v>
      </c>
      <c r="S2" s="34">
        <v>2147025.9343646099</v>
      </c>
      <c r="T2" s="34">
        <v>2904999.8833727702</v>
      </c>
      <c r="U2" s="34">
        <v>59463.2531431467</v>
      </c>
      <c r="V2" s="34">
        <v>1.038276615065</v>
      </c>
      <c r="W2" s="34">
        <v>4.3524952999999998E-2</v>
      </c>
      <c r="Y2" s="13">
        <v>26044.5754024868</v>
      </c>
      <c r="AA2" s="13">
        <v>2.5051386881584899E-3</v>
      </c>
      <c r="AB2" s="13">
        <v>0.30588456567870298</v>
      </c>
      <c r="AC2" s="13">
        <v>1.9152352489119201E-2</v>
      </c>
      <c r="AD2" s="13">
        <v>137.40451299023101</v>
      </c>
      <c r="AE2" s="13">
        <v>0.99999986990937795</v>
      </c>
      <c r="AF2" s="13">
        <v>3.6473335962778899E-3</v>
      </c>
      <c r="AG2" s="13">
        <v>0.19233218070293001</v>
      </c>
      <c r="AI2" s="13">
        <v>2.3409394698605E-2</v>
      </c>
      <c r="AL2" s="13">
        <v>128037261.766728</v>
      </c>
      <c r="AM2" s="13">
        <v>36401204.146029703</v>
      </c>
      <c r="AN2" s="13">
        <v>3110076.0024398402</v>
      </c>
      <c r="AO2" s="13">
        <v>3069067.2233032999</v>
      </c>
      <c r="AP2" s="13">
        <v>498234.24587672797</v>
      </c>
      <c r="AQ2" s="13">
        <v>51044021.410975501</v>
      </c>
      <c r="AR2" s="13">
        <v>44448.675267823703</v>
      </c>
      <c r="AS2" s="15">
        <v>7.7262520790100098E-5</v>
      </c>
      <c r="AT2" s="13">
        <v>1.45149221425224E-2</v>
      </c>
    </row>
    <row r="3" spans="1:46" x14ac:dyDescent="0.25">
      <c r="A3" s="10">
        <v>43986</v>
      </c>
      <c r="B3" s="9" t="s">
        <v>21</v>
      </c>
      <c r="C3" s="9">
        <v>8.3666666666666671</v>
      </c>
      <c r="D3" s="9">
        <v>84.666666666666671</v>
      </c>
      <c r="E3" s="9">
        <v>19.8</v>
      </c>
      <c r="F3" s="9">
        <v>30925</v>
      </c>
      <c r="G3" s="34">
        <v>13030.682995474101</v>
      </c>
      <c r="I3" s="34">
        <v>0.91269150295375601</v>
      </c>
      <c r="J3" s="34">
        <v>4.9448467946530102E-3</v>
      </c>
      <c r="K3" s="37">
        <v>3.5737849868100502E-5</v>
      </c>
      <c r="L3" s="34">
        <v>67.412698715449494</v>
      </c>
      <c r="M3" s="34">
        <v>0.84682055809453005</v>
      </c>
      <c r="N3" s="34">
        <v>6.4223862216916704E-4</v>
      </c>
      <c r="O3" s="34">
        <v>-0.30356116492732199</v>
      </c>
      <c r="P3" s="39">
        <v>0.91399653992137797</v>
      </c>
      <c r="Q3" s="5">
        <v>2</v>
      </c>
      <c r="Y3" s="13">
        <v>26445.960807526699</v>
      </c>
      <c r="AA3" s="13">
        <v>4.50892036894313E-3</v>
      </c>
      <c r="AB3" s="13">
        <v>0.13160523307078001</v>
      </c>
      <c r="AC3" s="13">
        <v>2.34925577237294E-2</v>
      </c>
      <c r="AD3" s="13">
        <v>77.035814860468605</v>
      </c>
      <c r="AE3" s="13">
        <v>0.99999998116604605</v>
      </c>
      <c r="AF3" s="13">
        <v>4.00709289160595E-3</v>
      </c>
      <c r="AG3" s="13">
        <v>0.192075411658262</v>
      </c>
      <c r="AI3" s="13">
        <v>2.37854971046489E-2</v>
      </c>
    </row>
    <row r="4" spans="1:46" x14ac:dyDescent="0.25">
      <c r="A4" s="10">
        <v>43987</v>
      </c>
      <c r="B4" s="9" t="s">
        <v>21</v>
      </c>
      <c r="C4" s="9">
        <v>9.7999999999999989</v>
      </c>
      <c r="D4" s="9">
        <v>90</v>
      </c>
      <c r="E4" s="9">
        <v>19.533333333333331</v>
      </c>
      <c r="F4" s="9">
        <v>30830</v>
      </c>
      <c r="G4" s="34">
        <v>12775.498829771601</v>
      </c>
      <c r="I4" s="34">
        <v>0.54346660119771095</v>
      </c>
      <c r="J4" s="34">
        <v>6.3317101213821196E-3</v>
      </c>
      <c r="K4" s="37">
        <v>6.0114084836637699E-6</v>
      </c>
      <c r="L4" s="34">
        <v>37.194892327837998</v>
      </c>
      <c r="M4" s="34">
        <v>0.478550641326142</v>
      </c>
      <c r="N4" s="34">
        <v>7.0152447102089799E-4</v>
      </c>
      <c r="O4" s="34">
        <v>-0.30380539155444902</v>
      </c>
      <c r="P4" s="39">
        <v>0.91399653992137797</v>
      </c>
      <c r="Q4" s="5">
        <v>3</v>
      </c>
      <c r="Y4" s="13">
        <v>26849.614478697102</v>
      </c>
      <c r="AA4" s="13">
        <v>3.7982681340940098E-3</v>
      </c>
      <c r="AB4" s="13">
        <v>0.12918716707177</v>
      </c>
      <c r="AC4" s="13">
        <v>2.28258768376636E-2</v>
      </c>
      <c r="AD4" s="13">
        <v>76.194307438519701</v>
      </c>
      <c r="AE4" s="13">
        <v>0.99999961959551997</v>
      </c>
      <c r="AF4" s="13">
        <v>4.5351209836420603E-3</v>
      </c>
      <c r="AG4" s="13">
        <v>0.19205490837979</v>
      </c>
      <c r="AI4" s="13">
        <v>2.4167851849966102E-2</v>
      </c>
    </row>
    <row r="5" spans="1:46" x14ac:dyDescent="0.25">
      <c r="A5" s="10">
        <v>43988</v>
      </c>
      <c r="B5" s="9" t="s">
        <v>21</v>
      </c>
      <c r="C5" s="9">
        <v>7.9666666666666659</v>
      </c>
      <c r="D5" s="9">
        <v>86.833333333333329</v>
      </c>
      <c r="E5" s="9">
        <v>20.100000000000001</v>
      </c>
      <c r="F5" s="9">
        <v>27075</v>
      </c>
      <c r="G5" s="34">
        <v>13571.890657185801</v>
      </c>
      <c r="I5" s="34">
        <v>0.757449620844176</v>
      </c>
      <c r="J5" s="34">
        <v>1.0419220080894199E-2</v>
      </c>
      <c r="K5" s="37">
        <v>2.18456407562462E-5</v>
      </c>
      <c r="L5" s="34">
        <v>33.949601181641803</v>
      </c>
      <c r="M5" s="34">
        <v>0.69469792262839702</v>
      </c>
      <c r="N5" s="34">
        <v>7.3024513969821602E-4</v>
      </c>
      <c r="O5" s="34">
        <v>-0.30426588822656297</v>
      </c>
      <c r="P5" s="39">
        <v>0.91399653992137797</v>
      </c>
      <c r="Q5" s="5">
        <v>4</v>
      </c>
      <c r="Y5" s="13">
        <v>26814.507200834199</v>
      </c>
      <c r="AA5" s="13">
        <v>6.3179772379304798E-3</v>
      </c>
      <c r="AB5" s="13">
        <v>0.101389910966524</v>
      </c>
      <c r="AC5" s="13">
        <v>2.7032842251286601E-2</v>
      </c>
      <c r="AD5" s="13">
        <v>60.305639290387802</v>
      </c>
      <c r="AE5" s="13">
        <v>0.99999998576703197</v>
      </c>
      <c r="AF5" s="13">
        <v>3.9585548170939502E-3</v>
      </c>
      <c r="AG5" s="13">
        <v>0.191703567307899</v>
      </c>
      <c r="AI5" s="13">
        <v>2.45565442616325E-2</v>
      </c>
    </row>
    <row r="6" spans="1:46" x14ac:dyDescent="0.25">
      <c r="A6" s="10">
        <v>43989</v>
      </c>
      <c r="B6" s="9" t="s">
        <v>21</v>
      </c>
      <c r="C6" s="9">
        <v>5.0333333333333341</v>
      </c>
      <c r="D6" s="9">
        <v>85.2</v>
      </c>
      <c r="E6" s="9">
        <v>20.166666666666671</v>
      </c>
      <c r="F6" s="9">
        <v>18912</v>
      </c>
      <c r="G6" s="34">
        <v>13337.5349328333</v>
      </c>
      <c r="I6" s="34">
        <v>0.85286436372480501</v>
      </c>
      <c r="J6" s="34">
        <v>8.9859313750917602E-2</v>
      </c>
      <c r="K6" s="34">
        <v>0.99999327985138198</v>
      </c>
      <c r="L6" s="34">
        <v>83.538212241898705</v>
      </c>
      <c r="M6" s="34">
        <v>0.78410161758006003</v>
      </c>
      <c r="N6" s="34">
        <v>5.39259709119166E-4</v>
      </c>
      <c r="O6" s="34">
        <v>-0.30439929672541299</v>
      </c>
      <c r="P6" s="39">
        <v>0.91399653992137797</v>
      </c>
      <c r="Y6" s="13">
        <v>27205.1842226757</v>
      </c>
      <c r="AA6" s="13">
        <v>7.9663257655459008E-3</v>
      </c>
      <c r="AB6" s="13">
        <v>0.11572892590139799</v>
      </c>
      <c r="AC6" s="13">
        <v>2.6547429339129899E-2</v>
      </c>
      <c r="AD6" s="13">
        <v>71.005966979200394</v>
      </c>
      <c r="AE6" s="13">
        <v>0.99999999871873202</v>
      </c>
      <c r="AF6" s="13">
        <v>4.02353197672067E-3</v>
      </c>
      <c r="AG6" s="13">
        <v>0.19153717240250001</v>
      </c>
      <c r="AI6" s="13">
        <v>2.49516601555239E-2</v>
      </c>
    </row>
    <row r="7" spans="1:46" x14ac:dyDescent="0.25">
      <c r="A7" s="10">
        <v>43990</v>
      </c>
      <c r="B7" s="9" t="s">
        <v>21</v>
      </c>
      <c r="C7" s="9">
        <v>8.9333333333333318</v>
      </c>
      <c r="D7" s="9">
        <v>84.399999999999991</v>
      </c>
      <c r="E7" s="9">
        <v>20.5</v>
      </c>
      <c r="F7" s="9">
        <v>15654</v>
      </c>
      <c r="G7" s="34">
        <v>12693.2203065099</v>
      </c>
      <c r="I7" s="34">
        <v>0.89482481691971805</v>
      </c>
      <c r="J7" s="37">
        <v>0.58421251492983695</v>
      </c>
      <c r="K7" s="34">
        <v>0.99999795522726598</v>
      </c>
      <c r="L7" s="37">
        <v>66.533603197079401</v>
      </c>
      <c r="M7" s="34">
        <v>0.827009863529242</v>
      </c>
      <c r="N7" s="34">
        <v>7.5105409939557599E-4</v>
      </c>
      <c r="O7" s="34">
        <v>-0.30464129243372001</v>
      </c>
      <c r="P7" s="39">
        <v>0.91399653992137797</v>
      </c>
      <c r="Y7" s="13">
        <v>27241.1216877839</v>
      </c>
      <c r="AA7" s="13">
        <v>7.7165515592626504E-3</v>
      </c>
      <c r="AB7" s="13">
        <v>8.7085350853519705E-2</v>
      </c>
      <c r="AC7" s="13">
        <v>2.9637800986923001E-2</v>
      </c>
      <c r="AD7" s="13">
        <v>52.316442172885203</v>
      </c>
      <c r="AE7" s="13">
        <v>1</v>
      </c>
      <c r="AF7" s="13">
        <v>4.0627945672768702E-3</v>
      </c>
      <c r="AG7" s="13">
        <v>0.19136507873071301</v>
      </c>
      <c r="AI7" s="13">
        <v>2.5353285812139199E-2</v>
      </c>
    </row>
    <row r="8" spans="1:46" x14ac:dyDescent="0.25">
      <c r="A8" s="10">
        <v>43991</v>
      </c>
      <c r="B8" s="9" t="s">
        <v>21</v>
      </c>
      <c r="C8" s="9">
        <v>10.43333333333333</v>
      </c>
      <c r="D8" s="9">
        <v>83.666666666666671</v>
      </c>
      <c r="E8" s="9">
        <v>20.833333333333329</v>
      </c>
      <c r="F8" s="9">
        <v>32091</v>
      </c>
      <c r="G8" s="34">
        <v>14351.2359209353</v>
      </c>
      <c r="I8" s="34">
        <v>0.99989283256653105</v>
      </c>
      <c r="J8" s="34">
        <v>1.7241795965165198E-2</v>
      </c>
      <c r="K8" s="34">
        <v>1.3681025548939501E-4</v>
      </c>
      <c r="L8" s="34">
        <v>37.207287168021303</v>
      </c>
      <c r="M8" s="34">
        <v>0.94032970231555901</v>
      </c>
      <c r="N8" s="34">
        <v>6.9253895607390703E-4</v>
      </c>
      <c r="O8" s="34">
        <v>-0.30499290519563999</v>
      </c>
      <c r="P8" s="39">
        <v>0.91399653992137797</v>
      </c>
      <c r="Y8" s="13">
        <v>27237.668803803801</v>
      </c>
      <c r="AA8" s="13">
        <v>9.4950455371409798E-3</v>
      </c>
      <c r="AB8" s="13">
        <v>0.109611668516849</v>
      </c>
      <c r="AC8" s="13">
        <v>2.8155837551632899E-2</v>
      </c>
      <c r="AD8" s="13">
        <v>68.622509850035797</v>
      </c>
      <c r="AE8" s="13">
        <v>0.99999992771863</v>
      </c>
      <c r="AF8" s="13">
        <v>3.9589405059814496E-3</v>
      </c>
      <c r="AG8" s="13">
        <v>0.191248944278784</v>
      </c>
      <c r="AI8" s="13">
        <v>2.5761507951210301E-2</v>
      </c>
    </row>
    <row r="9" spans="1:46" x14ac:dyDescent="0.25">
      <c r="A9" s="10">
        <v>43992</v>
      </c>
      <c r="B9" s="9" t="s">
        <v>21</v>
      </c>
      <c r="C9" s="9">
        <v>12.7</v>
      </c>
      <c r="D9" s="9">
        <v>76.566666666666663</v>
      </c>
      <c r="E9" s="9">
        <v>21.9</v>
      </c>
      <c r="F9" s="9">
        <v>32913</v>
      </c>
      <c r="G9" s="34">
        <v>15267.9215120805</v>
      </c>
      <c r="I9" s="34">
        <v>0.418985128538158</v>
      </c>
      <c r="J9" s="34">
        <v>0.231707398803116</v>
      </c>
      <c r="K9" s="37">
        <v>1.21746728874994E-5</v>
      </c>
      <c r="L9" s="34">
        <v>18.571246464981002</v>
      </c>
      <c r="M9" s="34">
        <v>0.46668444752413701</v>
      </c>
      <c r="N9" s="34">
        <v>6.8334993484908701E-4</v>
      </c>
      <c r="O9" s="34">
        <v>-0.30500887608843402</v>
      </c>
      <c r="P9" s="39">
        <v>0.91399653992137797</v>
      </c>
      <c r="Y9" s="13">
        <v>27937.138782728402</v>
      </c>
      <c r="AA9" s="13">
        <v>1.16053655738774E-2</v>
      </c>
      <c r="AB9" s="13">
        <v>0.559541924609404</v>
      </c>
      <c r="AC9" s="13">
        <v>2.5093755557265101E-2</v>
      </c>
      <c r="AD9" s="13">
        <v>151.81955522465299</v>
      </c>
      <c r="AE9" s="13">
        <v>0.99999925509777299</v>
      </c>
      <c r="AF9" s="13">
        <v>3.3063215107328502E-3</v>
      </c>
      <c r="AG9" s="13">
        <v>0.190715764987931</v>
      </c>
      <c r="AI9" s="13">
        <v>2.6176413705073599E-2</v>
      </c>
    </row>
    <row r="10" spans="1:46" x14ac:dyDescent="0.25">
      <c r="A10" s="10">
        <v>43993</v>
      </c>
      <c r="B10" s="9" t="s">
        <v>21</v>
      </c>
      <c r="C10" s="9">
        <v>10.133333333333329</v>
      </c>
      <c r="D10" s="9">
        <v>69</v>
      </c>
      <c r="E10" s="9">
        <v>22.466666666666669</v>
      </c>
      <c r="F10" s="9">
        <v>30412</v>
      </c>
      <c r="G10" s="34">
        <v>16518.8209985879</v>
      </c>
      <c r="I10" s="34">
        <v>0.86920180119745105</v>
      </c>
      <c r="J10" s="34">
        <v>0.101078324321277</v>
      </c>
      <c r="K10" s="37">
        <v>1.5898701651084801E-5</v>
      </c>
      <c r="L10" s="34">
        <v>66.211099930356994</v>
      </c>
      <c r="M10" s="34">
        <v>0.85178895978448099</v>
      </c>
      <c r="N10" s="34">
        <v>7.3555367366551195E-4</v>
      </c>
      <c r="O10" s="34">
        <v>-0.30502749321971101</v>
      </c>
      <c r="P10" s="39">
        <v>0.91399653992137797</v>
      </c>
      <c r="Y10" s="13">
        <v>28315.9510757879</v>
      </c>
      <c r="AA10" s="13">
        <v>1.29306844830762E-2</v>
      </c>
      <c r="AB10" s="13">
        <v>9.6635843585612696E-2</v>
      </c>
      <c r="AC10" s="13">
        <v>3.26720594369697E-2</v>
      </c>
      <c r="AD10" s="13">
        <v>63.554322556986499</v>
      </c>
      <c r="AE10" s="13">
        <v>0.99999995704528</v>
      </c>
      <c r="AF10" s="13">
        <v>3.5729087344232901E-3</v>
      </c>
      <c r="AG10" s="13">
        <v>0.19032984547211099</v>
      </c>
      <c r="AI10" s="13">
        <v>2.6598090590773699E-2</v>
      </c>
    </row>
    <row r="11" spans="1:46" x14ac:dyDescent="0.25">
      <c r="A11" s="10">
        <v>43994</v>
      </c>
      <c r="B11" s="9" t="s">
        <v>21</v>
      </c>
      <c r="C11" s="9">
        <v>13.53333333333333</v>
      </c>
      <c r="D11" s="9">
        <v>78.933333333333337</v>
      </c>
      <c r="E11" s="9">
        <v>21.63333333333334</v>
      </c>
      <c r="F11" s="9">
        <v>25982</v>
      </c>
      <c r="G11" s="34">
        <v>16034.558152044399</v>
      </c>
      <c r="I11" s="34">
        <v>0.54586540774995995</v>
      </c>
      <c r="J11" s="34">
        <v>4.6780744891594699E-4</v>
      </c>
      <c r="K11" s="34">
        <v>0.997105748656821</v>
      </c>
      <c r="L11" s="34">
        <v>75.742938727330696</v>
      </c>
      <c r="M11" s="34">
        <v>0.47798497448124</v>
      </c>
      <c r="N11" s="34">
        <v>7.83416068503628E-4</v>
      </c>
      <c r="O11" s="34">
        <v>-0.30613189247486799</v>
      </c>
      <c r="P11" s="39">
        <v>0.91399653992137797</v>
      </c>
      <c r="Y11" s="13">
        <v>28833.4571082445</v>
      </c>
      <c r="AA11" s="13">
        <v>1.3270720391761401E-2</v>
      </c>
      <c r="AB11" s="13">
        <v>0.10447710964646</v>
      </c>
      <c r="AC11" s="13">
        <v>3.2589708513620502E-2</v>
      </c>
      <c r="AD11" s="13">
        <v>67.732644825899897</v>
      </c>
      <c r="AE11" s="13">
        <v>0.99999942543593001</v>
      </c>
      <c r="AF11" s="13">
        <v>3.6592483520507799E-3</v>
      </c>
      <c r="AG11" s="13">
        <v>0.19020138232022299</v>
      </c>
      <c r="AI11" s="13">
        <v>2.7026626480874599E-2</v>
      </c>
    </row>
    <row r="12" spans="1:46" x14ac:dyDescent="0.25">
      <c r="A12" s="10">
        <v>43995</v>
      </c>
      <c r="B12" s="9" t="s">
        <v>21</v>
      </c>
      <c r="C12" s="9">
        <v>10.8</v>
      </c>
      <c r="D12" s="9">
        <v>77.166666666666671</v>
      </c>
      <c r="E12" s="9">
        <v>21.3</v>
      </c>
      <c r="F12" s="9">
        <v>21704</v>
      </c>
      <c r="G12" s="34">
        <v>17789.136829272102</v>
      </c>
      <c r="I12" s="34">
        <v>0.88019921179874905</v>
      </c>
      <c r="J12" s="34">
        <v>7.8749960204269803E-2</v>
      </c>
      <c r="K12" s="37">
        <v>8.5146116629353203E-5</v>
      </c>
      <c r="L12" s="34">
        <v>41.4551945057285</v>
      </c>
      <c r="M12" s="34">
        <v>0.85128282489109397</v>
      </c>
      <c r="N12" s="34">
        <v>6.5761398343488998E-4</v>
      </c>
      <c r="O12" s="34">
        <v>-0.30678004584311502</v>
      </c>
      <c r="P12" s="39">
        <v>0.91399653992137797</v>
      </c>
      <c r="Y12" s="13">
        <v>28840.944655937099</v>
      </c>
      <c r="AA12" s="13">
        <v>1.35643862218944E-2</v>
      </c>
      <c r="AB12" s="13">
        <v>9.0134174377962201E-2</v>
      </c>
      <c r="AC12" s="13">
        <v>3.3591732694265901E-2</v>
      </c>
      <c r="AD12" s="13">
        <v>61.059389867937497</v>
      </c>
      <c r="AE12" s="13">
        <v>0.99999986981202904</v>
      </c>
      <c r="AF12" s="13">
        <v>3.7939979742815902E-3</v>
      </c>
      <c r="AG12" s="13">
        <v>0.19011774165858999</v>
      </c>
      <c r="AI12" s="13">
        <v>2.7462109572950599E-2</v>
      </c>
    </row>
    <row r="13" spans="1:46" x14ac:dyDescent="0.25">
      <c r="A13" s="10">
        <v>43996</v>
      </c>
      <c r="B13" s="9" t="s">
        <v>21</v>
      </c>
      <c r="C13" s="9">
        <v>3.6333333333333329</v>
      </c>
      <c r="D13" s="9">
        <v>88.399999999999991</v>
      </c>
      <c r="E13" s="9">
        <v>18.533333333333331</v>
      </c>
      <c r="F13" s="9">
        <v>17110</v>
      </c>
      <c r="G13" s="34">
        <v>17229.1542267353</v>
      </c>
      <c r="I13" s="34">
        <v>0.66204428917144997</v>
      </c>
      <c r="J13" s="37">
        <v>5.0409564785170599E-2</v>
      </c>
      <c r="K13" s="37">
        <v>9.5935630291088495E-5</v>
      </c>
      <c r="L13" s="34">
        <v>43.738942440364902</v>
      </c>
      <c r="M13" s="34">
        <v>0.61937134212547795</v>
      </c>
      <c r="N13" s="34">
        <v>7.52841346068012E-4</v>
      </c>
      <c r="O13" s="34">
        <v>-0.30692355426932499</v>
      </c>
      <c r="P13" s="39">
        <v>0.91399653992137797</v>
      </c>
      <c r="Y13" s="13">
        <v>29549.0683695074</v>
      </c>
      <c r="AA13" s="13">
        <v>1.3865824616868E-2</v>
      </c>
      <c r="AB13" s="13">
        <v>9.15564986356351E-2</v>
      </c>
      <c r="AC13" s="13">
        <v>3.3745823749948098E-2</v>
      </c>
      <c r="AD13" s="13">
        <v>62.154923623952598</v>
      </c>
      <c r="AE13" s="13">
        <v>0.99999885612852601</v>
      </c>
      <c r="AF13" s="13">
        <v>3.9405884496955803E-3</v>
      </c>
      <c r="AG13" s="13">
        <v>0.190038703065289</v>
      </c>
      <c r="AI13" s="13">
        <v>2.7904628357731599E-2</v>
      </c>
    </row>
    <row r="14" spans="1:46" x14ac:dyDescent="0.25">
      <c r="A14" s="10">
        <v>43997</v>
      </c>
      <c r="B14" s="9" t="s">
        <v>21</v>
      </c>
      <c r="C14" s="9">
        <v>5.5666666666666664</v>
      </c>
      <c r="D14" s="9">
        <v>86.833333333333329</v>
      </c>
      <c r="E14" s="9">
        <v>18.866666666666671</v>
      </c>
      <c r="F14" s="9">
        <v>20647</v>
      </c>
      <c r="G14" s="34">
        <v>14778.399804906199</v>
      </c>
      <c r="I14" s="34">
        <v>0.78151074491496497</v>
      </c>
      <c r="J14" s="37">
        <v>6.9679330139276102E-2</v>
      </c>
      <c r="K14" s="34">
        <v>1.0493533259670101E-4</v>
      </c>
      <c r="L14" s="34">
        <v>38.795454359967998</v>
      </c>
      <c r="M14" s="34">
        <v>0.74797784771924303</v>
      </c>
      <c r="N14" s="34">
        <v>6.3651904074624199E-4</v>
      </c>
      <c r="O14" s="34">
        <v>-0.30705198041554199</v>
      </c>
      <c r="P14" s="39">
        <v>0.91399653992137797</v>
      </c>
      <c r="Y14" s="13">
        <v>29524.048723053598</v>
      </c>
      <c r="AA14" s="13">
        <v>1.4060669057162901E-2</v>
      </c>
      <c r="AB14" s="13">
        <v>9.5393011311650899E-2</v>
      </c>
      <c r="AC14" s="13">
        <v>3.3727748001625597E-2</v>
      </c>
      <c r="AD14" s="13">
        <v>64.117735251817805</v>
      </c>
      <c r="AE14" s="13">
        <v>0.99999939598839904</v>
      </c>
      <c r="AF14" s="13">
        <v>3.7146860856535099E-3</v>
      </c>
      <c r="AG14" s="13">
        <v>0.19001642520367501</v>
      </c>
      <c r="AI14" s="13">
        <v>2.83542715858776E-2</v>
      </c>
    </row>
    <row r="15" spans="1:46" x14ac:dyDescent="0.25">
      <c r="A15" s="10">
        <v>43998</v>
      </c>
      <c r="B15" s="9" t="s">
        <v>21</v>
      </c>
      <c r="C15" s="9">
        <v>6.8</v>
      </c>
      <c r="D15" s="9">
        <v>85.333333333333329</v>
      </c>
      <c r="E15" s="9">
        <v>18.833333333333329</v>
      </c>
      <c r="F15" s="9">
        <v>34918</v>
      </c>
      <c r="G15" s="34">
        <v>15931.7661734913</v>
      </c>
      <c r="I15" s="34">
        <v>0.52158175683445696</v>
      </c>
      <c r="J15" s="37">
        <v>0.33230398306439701</v>
      </c>
      <c r="K15" s="37">
        <v>2.6451396348381502E-5</v>
      </c>
      <c r="L15" s="34">
        <v>56.416666825373198</v>
      </c>
      <c r="M15" s="34">
        <v>0.61949636513587902</v>
      </c>
      <c r="N15" s="34">
        <v>6.7824783529424305E-4</v>
      </c>
      <c r="O15" s="34">
        <v>-0.307901682662444</v>
      </c>
      <c r="P15" s="39">
        <v>0.91399653992137797</v>
      </c>
      <c r="Y15" s="13">
        <v>29118.763760084901</v>
      </c>
      <c r="AA15" s="13">
        <v>1.5496368731762701E-2</v>
      </c>
      <c r="AB15" s="13">
        <v>7.1684819743146999E-2</v>
      </c>
      <c r="AC15" s="13">
        <v>3.9094745477888299E-2</v>
      </c>
      <c r="AD15" s="13">
        <v>51.534495479143402</v>
      </c>
      <c r="AE15" s="13">
        <v>0.99999956380456201</v>
      </c>
      <c r="AF15" s="13">
        <v>3.8832053269744998E-3</v>
      </c>
      <c r="AG15" s="13">
        <v>0.18912515538806701</v>
      </c>
      <c r="AI15" s="13">
        <v>2.8811128233357599E-2</v>
      </c>
    </row>
    <row r="16" spans="1:46" x14ac:dyDescent="0.25">
      <c r="A16" s="14">
        <v>43999</v>
      </c>
      <c r="B16" s="13" t="s">
        <v>21</v>
      </c>
      <c r="C16" s="13">
        <v>7.5</v>
      </c>
      <c r="D16" s="13">
        <v>80.600000000000009</v>
      </c>
      <c r="E16" s="13">
        <v>18.666666666666671</v>
      </c>
      <c r="F16" s="13">
        <v>32188</v>
      </c>
      <c r="G16" s="34">
        <v>16851.502961253598</v>
      </c>
      <c r="I16" s="34">
        <v>0.99696077740654998</v>
      </c>
      <c r="J16" s="34">
        <v>2.5010892435695899E-2</v>
      </c>
      <c r="K16" s="34">
        <v>0.99967379934732203</v>
      </c>
      <c r="L16" s="34">
        <v>82.206742709108198</v>
      </c>
      <c r="M16" s="34">
        <v>0.92758603771078896</v>
      </c>
      <c r="N16" s="34">
        <v>4.7037104789415801E-4</v>
      </c>
      <c r="O16" s="34">
        <v>-0.30971031841216401</v>
      </c>
      <c r="P16" s="39">
        <v>0.91399653992137797</v>
      </c>
      <c r="Y16" s="13">
        <v>29759.887626731601</v>
      </c>
      <c r="AA16" s="13">
        <v>1.8073394706012699E-2</v>
      </c>
      <c r="AB16" s="13">
        <v>0.30330907108090199</v>
      </c>
      <c r="AC16" s="13">
        <v>3.4324517120088299E-2</v>
      </c>
      <c r="AD16" s="13">
        <v>110.070701062211</v>
      </c>
      <c r="AE16" s="13">
        <v>0.99999991166949198</v>
      </c>
      <c r="AF16" s="13">
        <v>3.3040388588282399E-3</v>
      </c>
      <c r="AG16" s="13">
        <v>0.18865581717570801</v>
      </c>
      <c r="AI16" s="13">
        <v>2.92752874654079E-2</v>
      </c>
    </row>
    <row r="17" spans="1:35" x14ac:dyDescent="0.25">
      <c r="A17" s="10">
        <v>44000</v>
      </c>
      <c r="B17" s="9" t="s">
        <v>21</v>
      </c>
      <c r="C17" s="9">
        <v>9.1666666666666661</v>
      </c>
      <c r="D17" s="9">
        <v>78.433333333333337</v>
      </c>
      <c r="E17" s="9">
        <v>18.06666666666667</v>
      </c>
      <c r="F17" s="9">
        <v>22765</v>
      </c>
      <c r="G17" s="34">
        <v>17586.0839680356</v>
      </c>
      <c r="I17" s="34">
        <v>4.3534274605864703E-2</v>
      </c>
      <c r="J17" s="34">
        <v>3.8984310785388199E-3</v>
      </c>
      <c r="K17" s="34">
        <v>0.99732936218586199</v>
      </c>
      <c r="L17" s="34">
        <v>82.676519882174105</v>
      </c>
      <c r="M17" s="34">
        <v>-2.49616104102557E-2</v>
      </c>
      <c r="N17" s="34">
        <v>7.0373059402006899E-4</v>
      </c>
      <c r="O17" s="34">
        <v>-0.31129479649995001</v>
      </c>
      <c r="P17" s="39">
        <v>0.91399653992137797</v>
      </c>
      <c r="Y17" s="13">
        <v>30171.116685376299</v>
      </c>
      <c r="AA17" s="13">
        <v>1.8586450421773801E-2</v>
      </c>
      <c r="AB17" s="13">
        <v>0.61975709710214</v>
      </c>
      <c r="AC17" s="13">
        <v>3.4217467600338697E-2</v>
      </c>
      <c r="AD17" s="13">
        <v>133.23411626656701</v>
      </c>
      <c r="AE17" s="13">
        <v>0.99999993720290503</v>
      </c>
      <c r="AF17" s="13">
        <v>3.2766680607917401E-3</v>
      </c>
      <c r="AG17" s="13">
        <v>0.188418043598956</v>
      </c>
      <c r="AI17" s="13">
        <v>2.97468385990481E-2</v>
      </c>
    </row>
    <row r="18" spans="1:35" x14ac:dyDescent="0.25">
      <c r="A18" s="10">
        <v>44001</v>
      </c>
      <c r="B18" s="9" t="s">
        <v>21</v>
      </c>
      <c r="C18" s="9">
        <v>11.66666666666667</v>
      </c>
      <c r="D18" s="9">
        <v>78.233333333333334</v>
      </c>
      <c r="E18" s="9">
        <v>19.06666666666667</v>
      </c>
      <c r="F18" s="9">
        <v>54771</v>
      </c>
      <c r="G18" s="34">
        <v>18791.1416847129</v>
      </c>
      <c r="I18" s="34">
        <v>0.93687659899694098</v>
      </c>
      <c r="J18" s="34">
        <v>7.6568756108505401E-2</v>
      </c>
      <c r="K18" s="34">
        <v>0.99995836210468503</v>
      </c>
      <c r="L18" s="34">
        <v>80.730371460830497</v>
      </c>
      <c r="M18" s="34">
        <v>0.86994946125941697</v>
      </c>
      <c r="N18" s="34">
        <v>9.6432885795194601E-4</v>
      </c>
      <c r="O18" s="34">
        <v>-0.31238159830966</v>
      </c>
      <c r="P18" s="39">
        <v>0.91399653992137797</v>
      </c>
      <c r="Y18" s="13">
        <v>30564.740329070301</v>
      </c>
      <c r="AA18" s="13">
        <v>2.1258410082475501E-2</v>
      </c>
      <c r="AB18" s="13">
        <v>0.49326037133849099</v>
      </c>
      <c r="AC18" s="13">
        <v>4.04286707946135E-2</v>
      </c>
      <c r="AD18" s="13">
        <v>116.226619096696</v>
      </c>
      <c r="AE18" s="13">
        <v>0.99999873214063395</v>
      </c>
      <c r="AF18" s="13">
        <v>3.1658446876590102E-3</v>
      </c>
      <c r="AG18" s="13">
        <v>0.18652696489734799</v>
      </c>
      <c r="AI18" s="13">
        <v>3.0225871064130501E-2</v>
      </c>
    </row>
    <row r="19" spans="1:35" x14ac:dyDescent="0.25">
      <c r="A19" s="10">
        <v>44002</v>
      </c>
      <c r="B19" s="9" t="s">
        <v>21</v>
      </c>
      <c r="C19" s="9">
        <v>10.866666666666671</v>
      </c>
      <c r="D19" s="9">
        <v>72.733333333333334</v>
      </c>
      <c r="E19" s="9">
        <v>20</v>
      </c>
      <c r="F19" s="9">
        <v>34666</v>
      </c>
      <c r="G19" s="34">
        <v>20453.591735971499</v>
      </c>
      <c r="I19" s="34">
        <v>0.23578548998158599</v>
      </c>
      <c r="J19" s="34">
        <v>0.15735486583768499</v>
      </c>
      <c r="K19" s="37">
        <v>8.2273504164454003E-5</v>
      </c>
      <c r="L19" s="34">
        <v>21.3663062312372</v>
      </c>
      <c r="M19" s="34">
        <v>0.24703652621243</v>
      </c>
      <c r="N19" s="34">
        <v>8.4687588726750597E-4</v>
      </c>
      <c r="O19" s="34">
        <v>-0.31350836551746403</v>
      </c>
      <c r="P19" s="39">
        <v>0.91399653992137797</v>
      </c>
      <c r="Y19" s="13">
        <v>31073.2305872201</v>
      </c>
      <c r="AA19" s="13">
        <v>2.29686947699341E-2</v>
      </c>
      <c r="AB19" s="13">
        <v>0.44822163958328398</v>
      </c>
      <c r="AC19" s="13">
        <v>4.6427919059483402E-2</v>
      </c>
      <c r="AD19" s="13">
        <v>106.314576269274</v>
      </c>
      <c r="AE19" s="13">
        <v>0.99999835021462902</v>
      </c>
      <c r="AF19" s="13">
        <v>2.97795732668349E-3</v>
      </c>
      <c r="AG19" s="13">
        <v>0.18450554691448701</v>
      </c>
      <c r="AI19" s="13">
        <v>3.0712474362903301E-2</v>
      </c>
    </row>
    <row r="20" spans="1:35" x14ac:dyDescent="0.25">
      <c r="A20" s="10">
        <v>44003</v>
      </c>
      <c r="B20" s="9" t="s">
        <v>21</v>
      </c>
      <c r="C20" s="9">
        <v>7.8999999999999986</v>
      </c>
      <c r="D20" s="9">
        <v>74.566666666666663</v>
      </c>
      <c r="E20" s="9">
        <v>20.06666666666667</v>
      </c>
      <c r="F20" s="9">
        <v>15762</v>
      </c>
      <c r="G20" s="34">
        <v>20654.697315422</v>
      </c>
      <c r="I20" s="34">
        <v>0.74173457094089601</v>
      </c>
      <c r="J20" s="37">
        <v>0.44981224154719601</v>
      </c>
      <c r="K20" s="37">
        <v>5.5846455596864102E-5</v>
      </c>
      <c r="L20" s="34">
        <v>64.8110910918748</v>
      </c>
      <c r="M20" s="34">
        <v>0.89810298530777899</v>
      </c>
      <c r="N20" s="34">
        <v>6.4236024077235498E-4</v>
      </c>
      <c r="O20" s="34">
        <v>-0.31579152746415701</v>
      </c>
      <c r="P20" s="39">
        <v>0.91399653992137797</v>
      </c>
      <c r="Y20" s="13">
        <v>31667.433042158798</v>
      </c>
      <c r="AA20" s="13">
        <v>1.66322763949249E-2</v>
      </c>
      <c r="AB20" s="13">
        <v>3.56911592249127E-2</v>
      </c>
      <c r="AC20" s="13">
        <v>6.5359729490729102E-2</v>
      </c>
      <c r="AD20" s="13">
        <v>23.860674457744398</v>
      </c>
      <c r="AE20" s="13">
        <v>0.99999939917286096</v>
      </c>
      <c r="AF20" s="13">
        <v>5.0154481017198301E-3</v>
      </c>
      <c r="AG20" s="13">
        <v>0.18428042302141701</v>
      </c>
      <c r="AI20" s="13">
        <v>3.1206738028064299E-2</v>
      </c>
    </row>
    <row r="21" spans="1:35" x14ac:dyDescent="0.25">
      <c r="A21" s="10">
        <v>44004</v>
      </c>
      <c r="B21" s="9" t="s">
        <v>21</v>
      </c>
      <c r="C21" s="9">
        <v>12.33333333333333</v>
      </c>
      <c r="D21" s="9">
        <v>72.833333333333329</v>
      </c>
      <c r="E21" s="9">
        <v>19.466666666666669</v>
      </c>
      <c r="F21" s="9">
        <v>23129</v>
      </c>
      <c r="G21" s="34">
        <v>19779.330164835199</v>
      </c>
      <c r="I21" s="34">
        <v>0.81738885038232301</v>
      </c>
      <c r="J21" s="34">
        <v>4.7315956654826498E-3</v>
      </c>
      <c r="K21" s="37">
        <v>0.99982113499620795</v>
      </c>
      <c r="L21" s="34">
        <v>71.686105963006696</v>
      </c>
      <c r="M21" s="34">
        <v>0.74721122108219995</v>
      </c>
      <c r="N21" s="34">
        <v>2.5822213805648498E-4</v>
      </c>
      <c r="O21" s="34">
        <v>-0.31794142102699602</v>
      </c>
      <c r="P21" s="39">
        <v>0.91399653992137797</v>
      </c>
      <c r="Y21" s="13">
        <v>31880.323337604001</v>
      </c>
      <c r="AA21" s="13">
        <v>2.3154680977041101E-2</v>
      </c>
      <c r="AB21" s="13">
        <v>0.81382598956634999</v>
      </c>
      <c r="AC21" s="13">
        <v>4.6584714993754203E-2</v>
      </c>
      <c r="AD21" s="13">
        <v>119.640450178736</v>
      </c>
      <c r="AE21" s="13">
        <v>0.99999955685372299</v>
      </c>
      <c r="AF21" s="13">
        <v>3.1650205387001602E-3</v>
      </c>
      <c r="AG21" s="13">
        <v>0.18425586771031</v>
      </c>
      <c r="AI21" s="13">
        <v>3.17087515792892E-2</v>
      </c>
    </row>
    <row r="22" spans="1:35" x14ac:dyDescent="0.25">
      <c r="A22" s="10">
        <v>44005</v>
      </c>
      <c r="B22" s="9" t="s">
        <v>21</v>
      </c>
      <c r="C22" s="9">
        <v>13.56666666666667</v>
      </c>
      <c r="D22" s="9">
        <v>70.833333333333329</v>
      </c>
      <c r="E22" s="9">
        <v>18.06666666666667</v>
      </c>
      <c r="F22" s="9">
        <v>39436</v>
      </c>
      <c r="G22" s="34">
        <v>22521.567804533301</v>
      </c>
      <c r="I22" s="34">
        <v>0.44800077107650699</v>
      </c>
      <c r="J22" s="37">
        <v>7.2880758757310996E-2</v>
      </c>
      <c r="K22" s="34">
        <v>4.8737979496194E-4</v>
      </c>
      <c r="L22" s="34">
        <v>26.8775326011876</v>
      </c>
      <c r="M22" s="34">
        <v>0.41583499139392099</v>
      </c>
      <c r="N22" s="34">
        <v>5.6086785280262696E-4</v>
      </c>
      <c r="O22" s="34">
        <v>-0.32141437810072099</v>
      </c>
      <c r="P22" s="39">
        <v>0.91399653992137797</v>
      </c>
      <c r="Y22" s="13">
        <v>31891.690921903901</v>
      </c>
      <c r="AA22" s="13">
        <v>2.42567645227693E-2</v>
      </c>
      <c r="AB22" s="13">
        <v>0.58618380718640695</v>
      </c>
      <c r="AC22" s="13">
        <v>5.1747902903600103E-2</v>
      </c>
      <c r="AD22" s="13">
        <v>106.51457182547399</v>
      </c>
      <c r="AE22" s="13">
        <v>0.99999826034925299</v>
      </c>
      <c r="AF22" s="13">
        <v>3.0329718941233298E-3</v>
      </c>
      <c r="AG22" s="13">
        <v>0.182437349925852</v>
      </c>
      <c r="AI22" s="13">
        <v>3.2218604478212398E-2</v>
      </c>
    </row>
    <row r="23" spans="1:35" x14ac:dyDescent="0.25">
      <c r="A23" s="10">
        <v>44006</v>
      </c>
      <c r="B23" s="9" t="s">
        <v>21</v>
      </c>
      <c r="C23" s="9">
        <v>12.866666666666671</v>
      </c>
      <c r="D23" s="9">
        <v>65.566666666666663</v>
      </c>
      <c r="E23" s="9">
        <v>19.06666666666667</v>
      </c>
      <c r="F23" s="9">
        <v>42725</v>
      </c>
      <c r="G23" s="34">
        <v>23809.797757894899</v>
      </c>
      <c r="I23" s="34">
        <v>0.96195082753554395</v>
      </c>
      <c r="J23" s="34">
        <v>6.0385467562442799E-2</v>
      </c>
      <c r="K23" s="37">
        <v>8.2624285608567897E-5</v>
      </c>
      <c r="L23" s="34">
        <v>31.513670750203499</v>
      </c>
      <c r="M23" s="34">
        <v>0.92629180281115697</v>
      </c>
      <c r="N23" s="34">
        <v>1.2159574700587601E-3</v>
      </c>
      <c r="O23" s="34">
        <v>-0.333831210881056</v>
      </c>
      <c r="P23" s="39">
        <v>0.91399653992137797</v>
      </c>
      <c r="Y23" s="13">
        <v>32793.845736480398</v>
      </c>
      <c r="AA23" s="13">
        <v>2.5393155021166701E-2</v>
      </c>
      <c r="AB23" s="13">
        <v>0.81476465987319602</v>
      </c>
      <c r="AC23" s="13">
        <v>5.70672216335378E-2</v>
      </c>
      <c r="AD23" s="13">
        <v>107.649485481032</v>
      </c>
      <c r="AE23" s="13">
        <v>0.99999991381238096</v>
      </c>
      <c r="AF23" s="13">
        <v>2.9989510610630701E-3</v>
      </c>
      <c r="AG23" s="13">
        <v>0.18027637665318699</v>
      </c>
      <c r="AI23" s="13">
        <v>3.2736386081846099E-2</v>
      </c>
    </row>
    <row r="24" spans="1:35" x14ac:dyDescent="0.25">
      <c r="A24" s="10">
        <v>44007</v>
      </c>
      <c r="B24" s="9" t="s">
        <v>21</v>
      </c>
      <c r="C24" s="9">
        <v>12.766666666666669</v>
      </c>
      <c r="D24" s="9">
        <v>68.733333333333334</v>
      </c>
      <c r="E24" s="9">
        <v>21.833333333333329</v>
      </c>
      <c r="F24" s="9">
        <v>39483</v>
      </c>
      <c r="G24" s="34">
        <v>24144.076297903699</v>
      </c>
      <c r="I24" s="34">
        <v>0.69204049521795097</v>
      </c>
      <c r="J24" s="34">
        <v>0.103880023021709</v>
      </c>
      <c r="K24" s="34">
        <v>0.99998799277536399</v>
      </c>
      <c r="L24" s="34">
        <v>66.6870626345669</v>
      </c>
      <c r="M24" s="34">
        <v>0.62664988560189805</v>
      </c>
      <c r="N24" s="34">
        <v>1.3085584719598801E-3</v>
      </c>
      <c r="O24" s="34">
        <v>-0.34096124259073701</v>
      </c>
      <c r="P24" s="39">
        <v>0.91399653992137797</v>
      </c>
      <c r="Y24" s="13">
        <v>33214.445140258598</v>
      </c>
      <c r="AA24" s="13">
        <v>2.5524054747872799E-2</v>
      </c>
      <c r="AB24" s="13">
        <v>0.302199728611459</v>
      </c>
      <c r="AC24" s="13">
        <v>5.9604186744478302E-2</v>
      </c>
      <c r="AD24" s="13">
        <v>87.654237775802997</v>
      </c>
      <c r="AE24" s="13">
        <v>0.999999598671791</v>
      </c>
      <c r="AF24" s="13">
        <v>2.98179109918184E-3</v>
      </c>
      <c r="AG24" s="13">
        <v>0.17974970555254399</v>
      </c>
      <c r="AI24" s="13">
        <v>3.3262185594420797E-2</v>
      </c>
    </row>
    <row r="25" spans="1:35" x14ac:dyDescent="0.25">
      <c r="A25" s="10">
        <v>44008</v>
      </c>
      <c r="B25" s="9" t="s">
        <v>21</v>
      </c>
      <c r="C25" s="9">
        <v>8.8666666666666671</v>
      </c>
      <c r="D25" s="9">
        <v>88.333333333333329</v>
      </c>
      <c r="E25" s="9">
        <v>18.666666666666671</v>
      </c>
      <c r="F25" s="9">
        <v>46860</v>
      </c>
      <c r="G25" s="34">
        <v>24795.182322571</v>
      </c>
      <c r="I25" s="34">
        <v>0.955498928458414</v>
      </c>
      <c r="J25" s="34">
        <v>9.5538012558134006E-3</v>
      </c>
      <c r="K25" s="34">
        <v>0.99877899896214095</v>
      </c>
      <c r="L25" s="34">
        <v>80.1206116135576</v>
      </c>
      <c r="M25" s="34">
        <v>0.884416870198385</v>
      </c>
      <c r="N25" s="34">
        <v>2.01523423262406E-4</v>
      </c>
      <c r="O25" s="34">
        <v>-0.35268322944019598</v>
      </c>
      <c r="P25" s="39">
        <v>0.91399653992137797</v>
      </c>
      <c r="Y25" s="13">
        <v>33465.8065627084</v>
      </c>
      <c r="AA25" s="13">
        <v>2.5776652418915399E-2</v>
      </c>
      <c r="AB25" s="13">
        <v>0.97065780047207295</v>
      </c>
      <c r="AC25" s="13">
        <v>5.9479129583242897E-2</v>
      </c>
      <c r="AD25" s="13">
        <v>108.54554673159799</v>
      </c>
      <c r="AE25" s="13">
        <v>0.99999746038191895</v>
      </c>
      <c r="AF25" s="13">
        <v>3.1597715372033699E-3</v>
      </c>
      <c r="AG25" s="13">
        <v>0.179273212385202</v>
      </c>
      <c r="AI25" s="13">
        <v>3.37960920176332E-2</v>
      </c>
    </row>
    <row r="26" spans="1:35" x14ac:dyDescent="0.25">
      <c r="A26" s="10">
        <v>44009</v>
      </c>
      <c r="B26" s="9" t="s">
        <v>21</v>
      </c>
      <c r="C26" s="9">
        <v>7.1333333333333329</v>
      </c>
      <c r="D26" s="9">
        <v>89.8</v>
      </c>
      <c r="E26" s="9">
        <v>17.5</v>
      </c>
      <c r="F26" s="9">
        <v>38693</v>
      </c>
      <c r="G26" s="34">
        <v>23319.702113678901</v>
      </c>
      <c r="I26" s="34">
        <v>0.73168393188959802</v>
      </c>
      <c r="J26" s="34">
        <v>7.7287140029194901E-2</v>
      </c>
      <c r="K26" s="37">
        <v>6.8512314195801101E-5</v>
      </c>
      <c r="L26" s="34">
        <v>45.308657164053102</v>
      </c>
      <c r="M26" s="34">
        <v>0.70558271409338702</v>
      </c>
      <c r="N26" s="34">
        <v>1.4693611377971699E-3</v>
      </c>
      <c r="O26" s="34">
        <v>-0.363329974372196</v>
      </c>
      <c r="P26" s="39">
        <v>0.91399653992137797</v>
      </c>
      <c r="Y26" s="13">
        <v>33811.457077856001</v>
      </c>
      <c r="AA26" s="13">
        <v>2.63570189443024E-2</v>
      </c>
      <c r="AB26" s="13">
        <v>0.76153754837002796</v>
      </c>
      <c r="AC26" s="13">
        <v>6.3128271693770804E-2</v>
      </c>
      <c r="AD26" s="13">
        <v>101.410852496629</v>
      </c>
      <c r="AE26" s="13">
        <v>0.99999994330911102</v>
      </c>
      <c r="AF26" s="13">
        <v>3.0157385433341498E-3</v>
      </c>
      <c r="AG26" s="13">
        <v>0.17786461977516499</v>
      </c>
      <c r="AI26" s="13">
        <v>3.4338194099289301E-2</v>
      </c>
    </row>
    <row r="27" spans="1:35" x14ac:dyDescent="0.25">
      <c r="A27" s="10">
        <v>44010</v>
      </c>
      <c r="B27" s="9" t="s">
        <v>21</v>
      </c>
      <c r="C27" s="9">
        <v>3.7999999999999989</v>
      </c>
      <c r="D27" s="9">
        <v>86.533333333333346</v>
      </c>
      <c r="E27" s="9">
        <v>17</v>
      </c>
      <c r="F27" s="9">
        <v>30476</v>
      </c>
      <c r="G27" s="34">
        <v>22938.069400404602</v>
      </c>
      <c r="I27" s="34">
        <v>0.53914066905757396</v>
      </c>
      <c r="J27" s="34">
        <v>3.0145959161520497E-4</v>
      </c>
      <c r="K27" s="34">
        <v>0.99998487625211396</v>
      </c>
      <c r="L27" s="34">
        <v>75.506266864395499</v>
      </c>
      <c r="M27" s="34">
        <v>0.47451795087072701</v>
      </c>
      <c r="N27" s="34">
        <v>1.49394308832518E-3</v>
      </c>
      <c r="O27" s="34">
        <v>-0.36404233740397801</v>
      </c>
      <c r="P27" s="39">
        <v>0.91399653992137797</v>
      </c>
      <c r="Y27" s="13">
        <v>33677.769887725299</v>
      </c>
      <c r="AA27" s="13">
        <v>2.7886845720804201E-2</v>
      </c>
      <c r="AB27" s="13">
        <v>0.51634626071904799</v>
      </c>
      <c r="AC27" s="13">
        <v>7.8909549988745303E-2</v>
      </c>
      <c r="AD27" s="13">
        <v>86.121000249787897</v>
      </c>
      <c r="AE27" s="13">
        <v>1</v>
      </c>
      <c r="AF27" s="13">
        <v>3.0638149454014201E-3</v>
      </c>
      <c r="AG27" s="13">
        <v>0.17142871529206899</v>
      </c>
      <c r="AI27" s="13">
        <v>3.4888580280331399E-2</v>
      </c>
    </row>
    <row r="28" spans="1:35" x14ac:dyDescent="0.25">
      <c r="A28" s="10">
        <v>44011</v>
      </c>
      <c r="B28" s="9" t="s">
        <v>21</v>
      </c>
      <c r="C28" s="9">
        <v>10.16666666666667</v>
      </c>
      <c r="D28" s="9">
        <v>89.166666666666671</v>
      </c>
      <c r="E28" s="9">
        <v>16.333333333333329</v>
      </c>
      <c r="F28" s="9">
        <v>24052</v>
      </c>
      <c r="G28" s="34">
        <v>21545.235640319399</v>
      </c>
      <c r="I28" s="34">
        <v>0.94466735252239198</v>
      </c>
      <c r="J28" s="34">
        <v>1.8057922452074701E-2</v>
      </c>
      <c r="K28" s="34">
        <v>0.99275765164173402</v>
      </c>
      <c r="L28" s="34">
        <v>82.956733140811494</v>
      </c>
      <c r="M28" s="34">
        <v>0.88049179933706601</v>
      </c>
      <c r="N28" s="34">
        <v>1.7505509643074299E-3</v>
      </c>
      <c r="O28" s="34">
        <v>-0.42569255800660599</v>
      </c>
      <c r="P28" s="39">
        <v>0.91399653992137797</v>
      </c>
      <c r="Y28" s="13">
        <v>33877.275033861602</v>
      </c>
      <c r="AA28" s="13">
        <v>2.9026879465207999E-2</v>
      </c>
      <c r="AB28" s="13">
        <v>0.50651367164286598</v>
      </c>
      <c r="AC28" s="13">
        <v>9.4980207528097896E-2</v>
      </c>
      <c r="AD28" s="13">
        <v>79.757509031812702</v>
      </c>
      <c r="AE28" s="13">
        <v>0.99999936046545701</v>
      </c>
      <c r="AF28" s="13">
        <v>3.6597505327642401E-3</v>
      </c>
      <c r="AG28" s="13">
        <v>0.164391555029064</v>
      </c>
      <c r="AI28" s="13">
        <v>3.5447338640239703E-2</v>
      </c>
    </row>
    <row r="29" spans="1:35" x14ac:dyDescent="0.25">
      <c r="A29" s="10">
        <v>44012</v>
      </c>
      <c r="B29" s="9" t="s">
        <v>21</v>
      </c>
      <c r="C29" s="9">
        <v>8.5666666666666682</v>
      </c>
      <c r="D29" s="9">
        <v>67.933333333333337</v>
      </c>
      <c r="E29" s="9">
        <v>20.6</v>
      </c>
      <c r="F29" s="9">
        <v>33846</v>
      </c>
      <c r="G29" s="34">
        <v>25916.967699215998</v>
      </c>
      <c r="I29" s="34">
        <v>0.55527654176283203</v>
      </c>
      <c r="J29" s="34">
        <v>4.5444714550922898E-3</v>
      </c>
      <c r="K29" s="34">
        <v>0.98443659761652702</v>
      </c>
      <c r="L29" s="34">
        <v>82.264995946827597</v>
      </c>
      <c r="M29" s="34">
        <v>0.49201401483552798</v>
      </c>
      <c r="N29" s="34">
        <v>1.92346413106814E-3</v>
      </c>
      <c r="O29" s="34">
        <v>-0.45108084340886501</v>
      </c>
      <c r="P29" s="39">
        <v>0.91399653992137797</v>
      </c>
      <c r="Y29" s="13">
        <v>33832.429547004598</v>
      </c>
      <c r="AA29" s="13">
        <v>2.9639711266770698E-2</v>
      </c>
      <c r="AB29" s="13">
        <v>0.58592071622295505</v>
      </c>
      <c r="AC29" s="13">
        <v>0.104168720205482</v>
      </c>
      <c r="AD29" s="13">
        <v>79.052705538159003</v>
      </c>
      <c r="AE29" s="13">
        <v>0.99999963894888</v>
      </c>
      <c r="AF29" s="13">
        <v>3.4820473162541199E-3</v>
      </c>
      <c r="AG29" s="13">
        <v>0.16087754282355199</v>
      </c>
      <c r="AI29" s="13">
        <v>3.6014556840803201E-2</v>
      </c>
    </row>
    <row r="30" spans="1:35" x14ac:dyDescent="0.25">
      <c r="A30" s="10">
        <v>44013</v>
      </c>
      <c r="B30" s="9" t="s">
        <v>21</v>
      </c>
      <c r="C30" s="9">
        <v>6.666666666666667</v>
      </c>
      <c r="D30" s="9">
        <v>67.899999999999991</v>
      </c>
      <c r="E30" s="9">
        <v>19.8</v>
      </c>
      <c r="F30" s="9">
        <v>46712</v>
      </c>
      <c r="G30" s="34">
        <v>25630.867320181598</v>
      </c>
      <c r="I30" s="34">
        <v>0.61730122260386899</v>
      </c>
      <c r="J30" s="34">
        <v>0.10336156983806</v>
      </c>
      <c r="K30" s="34">
        <v>0.99454092175659703</v>
      </c>
      <c r="L30" s="34">
        <v>84.067937544501305</v>
      </c>
      <c r="M30" s="34">
        <v>0.55472558136393701</v>
      </c>
      <c r="N30" s="34">
        <v>2.18374120663012E-3</v>
      </c>
      <c r="O30" s="34">
        <v>-0.54284836059355501</v>
      </c>
      <c r="P30" s="39">
        <v>0.91399653992137797</v>
      </c>
      <c r="Y30" s="13">
        <v>35023.822950459296</v>
      </c>
      <c r="AA30" s="13">
        <v>3.21174289593305E-2</v>
      </c>
      <c r="AB30" s="13">
        <v>0.99999963641482004</v>
      </c>
      <c r="AC30" s="13">
        <v>0.99999981467065902</v>
      </c>
      <c r="AD30" s="13">
        <v>55.925537431018803</v>
      </c>
      <c r="AE30" s="13">
        <v>0.99999995114554796</v>
      </c>
      <c r="AF30" s="13">
        <v>1.5623393266093201E-2</v>
      </c>
      <c r="AG30" s="13">
        <v>0.10116803738694299</v>
      </c>
      <c r="AI30" s="13">
        <v>3.6590322068251503E-2</v>
      </c>
    </row>
    <row r="31" spans="1:35" x14ac:dyDescent="0.25">
      <c r="A31" s="10">
        <v>44014</v>
      </c>
      <c r="B31" s="9" t="s">
        <v>21</v>
      </c>
      <c r="C31" s="9">
        <v>10.93333333333333</v>
      </c>
      <c r="D31" s="9">
        <v>79.166666666666671</v>
      </c>
      <c r="E31" s="9">
        <v>15.633333333333329</v>
      </c>
      <c r="F31" s="9">
        <v>48105</v>
      </c>
      <c r="G31" s="34">
        <v>25091.8219139018</v>
      </c>
      <c r="I31" s="34">
        <v>0.766097913770728</v>
      </c>
      <c r="J31" s="34">
        <v>3.3448764867065599E-2</v>
      </c>
      <c r="K31" s="34">
        <v>0.99606188520750105</v>
      </c>
      <c r="L31" s="34">
        <v>86.242740861588203</v>
      </c>
      <c r="M31" s="34">
        <v>0.68612407155920796</v>
      </c>
      <c r="N31" s="34">
        <v>-1.8762090978561301E-3</v>
      </c>
      <c r="O31" s="34">
        <v>-0.97380653031638198</v>
      </c>
      <c r="P31" s="39">
        <v>0.91399653992137797</v>
      </c>
      <c r="Y31" s="13">
        <v>35054.591430734101</v>
      </c>
      <c r="AA31" s="13">
        <v>3.239330877675E-2</v>
      </c>
      <c r="AB31" s="13">
        <v>0.99999826086028099</v>
      </c>
      <c r="AC31" s="13">
        <v>0.99999907743454597</v>
      </c>
      <c r="AD31" s="13">
        <v>55.927388353605799</v>
      </c>
      <c r="AE31" s="13">
        <v>0.999999261948331</v>
      </c>
      <c r="AF31" s="13">
        <v>1.4552472889786601E-2</v>
      </c>
      <c r="AG31" s="13">
        <v>0.101053430895387</v>
      </c>
      <c r="AI31" s="13">
        <v>3.7174720973748299E-2</v>
      </c>
    </row>
    <row r="32" spans="1:35" x14ac:dyDescent="0.25">
      <c r="A32" s="10">
        <v>44015</v>
      </c>
      <c r="B32" s="9" t="s">
        <v>21</v>
      </c>
      <c r="C32" s="9">
        <v>9.9333333333333336</v>
      </c>
      <c r="D32" s="9">
        <v>84</v>
      </c>
      <c r="E32" s="9">
        <v>15.7</v>
      </c>
      <c r="F32" s="9">
        <v>42223</v>
      </c>
      <c r="G32" s="34">
        <v>28527.890142186101</v>
      </c>
      <c r="I32" s="13">
        <v>0.36375867829285602</v>
      </c>
      <c r="J32" s="13">
        <v>4.9732595682527201</v>
      </c>
      <c r="K32" s="13">
        <v>1.99999952650733</v>
      </c>
      <c r="L32" s="13">
        <v>61.642062587227599</v>
      </c>
      <c r="M32" s="13">
        <v>0.29694161552338599</v>
      </c>
      <c r="N32" s="13">
        <v>8.4219647870220605E-4</v>
      </c>
      <c r="O32" s="13">
        <v>-0.34159466528446703</v>
      </c>
      <c r="P32" s="39">
        <v>0.91399653992137797</v>
      </c>
      <c r="Y32" s="13">
        <v>35202.631503842698</v>
      </c>
      <c r="AI32" s="13">
        <v>3.7767839612242803E-2</v>
      </c>
    </row>
    <row r="33" spans="1:35" x14ac:dyDescent="0.25">
      <c r="A33" s="10">
        <v>44016</v>
      </c>
      <c r="B33" s="9" t="s">
        <v>21</v>
      </c>
      <c r="C33" s="9">
        <v>9.1666666666666661</v>
      </c>
      <c r="D33" s="9">
        <v>81.766666666666666</v>
      </c>
      <c r="E33" s="9">
        <v>16.8</v>
      </c>
      <c r="F33" s="9">
        <v>37923</v>
      </c>
      <c r="G33" s="34">
        <v>28651.118821764401</v>
      </c>
      <c r="I33" s="13">
        <v>0.734383989803719</v>
      </c>
      <c r="J33" s="13">
        <v>1.3669701012313899E-2</v>
      </c>
      <c r="K33" s="15">
        <v>6.3898994672850803E-5</v>
      </c>
      <c r="L33" s="13">
        <v>6.53414253678603</v>
      </c>
      <c r="M33" s="13">
        <v>0.67332389612104904</v>
      </c>
      <c r="N33" s="13">
        <v>6.1323991940187604E-4</v>
      </c>
      <c r="O33" s="13">
        <v>-0.34175440776594501</v>
      </c>
      <c r="P33" s="39">
        <v>0.91399653992137797</v>
      </c>
      <c r="Y33" s="13">
        <v>36125.79533416</v>
      </c>
      <c r="AI33" s="13">
        <v>3.8369763379682897E-2</v>
      </c>
    </row>
    <row r="34" spans="1:35" x14ac:dyDescent="0.25">
      <c r="A34" s="10">
        <v>44017</v>
      </c>
      <c r="B34" s="9" t="s">
        <v>21</v>
      </c>
      <c r="C34" s="9">
        <v>8.5666666666666664</v>
      </c>
      <c r="D34" s="9">
        <v>82.066666666666663</v>
      </c>
      <c r="E34" s="9">
        <v>18.93333333333333</v>
      </c>
      <c r="F34" s="9">
        <v>26051</v>
      </c>
      <c r="G34" s="34">
        <v>28902.738288631401</v>
      </c>
      <c r="I34" s="13">
        <v>0.82983995097434704</v>
      </c>
      <c r="J34" s="13">
        <v>5.7301521119292799E-2</v>
      </c>
      <c r="K34" s="15">
        <v>6.8287401937983105E-5</v>
      </c>
      <c r="L34" s="13">
        <v>41.968423306510097</v>
      </c>
      <c r="M34" s="13">
        <v>0.79085707833961105</v>
      </c>
      <c r="N34" s="13">
        <v>6.7660367441812997E-4</v>
      </c>
      <c r="O34" s="13">
        <v>-0.34405594546488799</v>
      </c>
      <c r="P34" s="39">
        <v>0.91399653992137797</v>
      </c>
      <c r="Y34" s="13">
        <v>36267.096974688699</v>
      </c>
      <c r="AI34" s="13">
        <v>3.8980576948592797E-2</v>
      </c>
    </row>
    <row r="35" spans="1:35" x14ac:dyDescent="0.25">
      <c r="A35" s="10">
        <v>44018</v>
      </c>
      <c r="B35" s="9" t="s">
        <v>21</v>
      </c>
      <c r="C35" s="9">
        <v>11.46666666666667</v>
      </c>
      <c r="D35" s="9">
        <v>78.63333333333334</v>
      </c>
      <c r="E35" s="9">
        <v>19.333333333333329</v>
      </c>
      <c r="F35" s="9">
        <v>20229</v>
      </c>
      <c r="G35" s="34">
        <v>29251.403993227799</v>
      </c>
      <c r="I35" s="13">
        <v>0.68794414933845005</v>
      </c>
      <c r="J35" s="13">
        <v>0.18680159664976001</v>
      </c>
      <c r="K35" s="15">
        <v>3.3139540305482398E-5</v>
      </c>
      <c r="L35" s="13">
        <v>52.286118562890302</v>
      </c>
      <c r="M35" s="13">
        <v>0.71340282148878997</v>
      </c>
      <c r="N35" s="13">
        <v>6.09601910537938E-4</v>
      </c>
      <c r="O35" s="13">
        <v>-0.34458463980901999</v>
      </c>
      <c r="P35" s="39">
        <v>0.91399653992137797</v>
      </c>
      <c r="Y35" s="13">
        <v>36540.607071997103</v>
      </c>
      <c r="AI35" s="13">
        <v>3.9600364202023702E-2</v>
      </c>
    </row>
    <row r="36" spans="1:35" x14ac:dyDescent="0.25">
      <c r="A36" s="10">
        <v>44019</v>
      </c>
      <c r="B36" s="9" t="s">
        <v>21</v>
      </c>
      <c r="C36" s="9">
        <v>10.03333333333333</v>
      </c>
      <c r="D36" s="9">
        <v>78.899999999999991</v>
      </c>
      <c r="E36" s="9">
        <v>19.600000000000001</v>
      </c>
      <c r="F36" s="9">
        <v>45305</v>
      </c>
      <c r="G36" s="34">
        <v>32146.0991154572</v>
      </c>
      <c r="I36" s="13">
        <v>0.963453673388456</v>
      </c>
      <c r="J36" s="13">
        <v>4.7969284364620997</v>
      </c>
      <c r="K36" s="13">
        <v>1.9999983501732901</v>
      </c>
      <c r="L36" s="13">
        <v>61.662995617506098</v>
      </c>
      <c r="M36" s="13">
        <v>0.893975607851343</v>
      </c>
      <c r="N36" s="13">
        <v>2.7172903743455401E-4</v>
      </c>
      <c r="O36" s="13">
        <v>-0.34587988956544602</v>
      </c>
      <c r="P36" s="39">
        <v>0.91399653992137797</v>
      </c>
      <c r="Y36" s="13">
        <v>36817.586004578399</v>
      </c>
      <c r="AI36" s="13">
        <v>4.0229208165884801E-2</v>
      </c>
    </row>
    <row r="37" spans="1:35" x14ac:dyDescent="0.25">
      <c r="A37" s="10">
        <v>44020</v>
      </c>
      <c r="B37" s="9" t="s">
        <v>21</v>
      </c>
      <c r="C37" s="9">
        <v>11.46666666666667</v>
      </c>
      <c r="D37" s="9">
        <v>59.633333333333333</v>
      </c>
      <c r="E37" s="9">
        <v>21.033333333333331</v>
      </c>
      <c r="F37" s="9">
        <v>44571</v>
      </c>
      <c r="G37" s="34">
        <v>31979.1442254494</v>
      </c>
      <c r="I37" s="13">
        <v>0.93373998670465097</v>
      </c>
      <c r="J37" s="13">
        <v>4.9952089787072103</v>
      </c>
      <c r="K37" s="13">
        <v>1.57204851075439</v>
      </c>
      <c r="L37" s="13">
        <v>62.969064434249297</v>
      </c>
      <c r="M37" s="13">
        <v>0.86677045139131303</v>
      </c>
      <c r="N37" s="13">
        <v>8.5945314227786596E-4</v>
      </c>
      <c r="O37" s="13">
        <v>-0.34680025642615703</v>
      </c>
      <c r="P37" s="39">
        <v>0.91399653992137797</v>
      </c>
      <c r="Y37" s="13">
        <v>37562.969326029299</v>
      </c>
      <c r="AI37" s="13">
        <v>4.0867190939669999E-2</v>
      </c>
    </row>
    <row r="38" spans="1:35" x14ac:dyDescent="0.25">
      <c r="A38" s="10">
        <v>44021</v>
      </c>
      <c r="B38" s="9" t="s">
        <v>21</v>
      </c>
      <c r="C38" s="9">
        <v>11.1</v>
      </c>
      <c r="D38" s="9">
        <v>75.399999999999991</v>
      </c>
      <c r="E38" s="9">
        <v>19.93333333333333</v>
      </c>
      <c r="F38" s="9">
        <v>42619</v>
      </c>
      <c r="G38" s="34">
        <v>33963.0332790865</v>
      </c>
      <c r="I38" s="13">
        <v>0.99047731630841096</v>
      </c>
      <c r="J38" s="13">
        <v>4.9995177851897603</v>
      </c>
      <c r="K38" s="13">
        <v>1.9999999647253699</v>
      </c>
      <c r="L38" s="13">
        <v>61.658719032633201</v>
      </c>
      <c r="M38" s="13">
        <v>0.92414465977029003</v>
      </c>
      <c r="N38" s="13">
        <v>9.5618541203057504E-4</v>
      </c>
      <c r="O38" s="13">
        <v>-0.34825918537492101</v>
      </c>
      <c r="P38" s="39">
        <v>0.91399653992137797</v>
      </c>
      <c r="Y38" s="13">
        <v>37662.2282366254</v>
      </c>
      <c r="AI38" s="13">
        <v>4.1514393625592602E-2</v>
      </c>
    </row>
    <row r="39" spans="1:35" x14ac:dyDescent="0.25">
      <c r="A39" s="10">
        <v>44022</v>
      </c>
      <c r="B39" s="9" t="s">
        <v>21</v>
      </c>
      <c r="C39" s="9">
        <v>11.133333333333329</v>
      </c>
      <c r="D39" s="9">
        <v>80.733333333333334</v>
      </c>
      <c r="E39" s="9">
        <v>18.06666666666667</v>
      </c>
      <c r="F39" s="9">
        <v>45048</v>
      </c>
      <c r="G39" s="34">
        <v>34634.050278347</v>
      </c>
      <c r="I39" s="13">
        <v>0.67223664376916104</v>
      </c>
      <c r="J39" s="13">
        <v>0.37864400629348</v>
      </c>
      <c r="K39" s="15">
        <v>4.4961870147020002E-5</v>
      </c>
      <c r="L39" s="13">
        <v>48.7058410287149</v>
      </c>
      <c r="M39" s="13">
        <v>0.79352841980892797</v>
      </c>
      <c r="N39" s="13">
        <v>5.9812249413293604E-4</v>
      </c>
      <c r="O39" s="13">
        <v>-0.35035523802672303</v>
      </c>
      <c r="P39" s="39">
        <v>0.91399653992137797</v>
      </c>
      <c r="Y39" s="13">
        <v>38237.343759652496</v>
      </c>
      <c r="AI39" s="13">
        <v>4.2170896256149601E-2</v>
      </c>
    </row>
    <row r="40" spans="1:35" x14ac:dyDescent="0.25">
      <c r="A40" s="10">
        <v>44023</v>
      </c>
      <c r="B40" s="9" t="s">
        <v>21</v>
      </c>
      <c r="C40" s="9">
        <v>8.6666666666666661</v>
      </c>
      <c r="D40" s="9">
        <v>78.399999999999991</v>
      </c>
      <c r="E40" s="9">
        <v>18.866666666666671</v>
      </c>
      <c r="F40" s="9">
        <v>39023</v>
      </c>
      <c r="G40" s="34">
        <v>35634.417382552798</v>
      </c>
      <c r="I40" s="13">
        <v>0.89360423240537301</v>
      </c>
      <c r="J40" s="13">
        <v>0.26909518758426898</v>
      </c>
      <c r="K40" s="15">
        <v>3.5690530125309697E-5</v>
      </c>
      <c r="L40" s="13">
        <v>36.301093781409101</v>
      </c>
      <c r="M40" s="13">
        <v>0.96105554453780195</v>
      </c>
      <c r="N40" s="13">
        <v>8.0316984896766598E-4</v>
      </c>
      <c r="O40" s="13">
        <v>-0.35065949765057203</v>
      </c>
      <c r="P40" s="39">
        <v>0.91399653992137797</v>
      </c>
      <c r="Y40" s="13">
        <v>38501.948654086002</v>
      </c>
      <c r="AI40" s="13">
        <v>4.2836777720135603E-2</v>
      </c>
    </row>
    <row r="41" spans="1:35" x14ac:dyDescent="0.25">
      <c r="A41" s="10">
        <v>44024</v>
      </c>
      <c r="B41" s="9" t="s">
        <v>21</v>
      </c>
      <c r="C41" s="9">
        <v>10.4</v>
      </c>
      <c r="D41" s="9">
        <v>67.333333333333329</v>
      </c>
      <c r="E41" s="9">
        <v>21.233333333333331</v>
      </c>
      <c r="F41" s="9">
        <v>24831</v>
      </c>
      <c r="G41" s="34">
        <v>34565.087573460602</v>
      </c>
      <c r="I41" s="13">
        <v>0.65804041171628003</v>
      </c>
      <c r="J41" s="13">
        <v>4.9999605372723996</v>
      </c>
      <c r="K41" s="13">
        <v>1.9904940149072501</v>
      </c>
      <c r="L41" s="13">
        <v>61.740566242636</v>
      </c>
      <c r="M41" s="13">
        <v>0.59250242598369696</v>
      </c>
      <c r="N41" s="13">
        <v>1.12035417639733E-3</v>
      </c>
      <c r="O41" s="13">
        <v>-0.36218988525219697</v>
      </c>
      <c r="P41" s="39">
        <v>0.91399653992137797</v>
      </c>
      <c r="Y41" s="13">
        <v>38860.886643732898</v>
      </c>
      <c r="AI41" s="13">
        <v>4.35121156871318E-2</v>
      </c>
    </row>
    <row r="42" spans="1:35" x14ac:dyDescent="0.25">
      <c r="A42" s="10">
        <v>44025</v>
      </c>
      <c r="B42" s="9" t="s">
        <v>21</v>
      </c>
      <c r="C42" s="9">
        <v>14.633333333333329</v>
      </c>
      <c r="D42" s="9">
        <v>75.2</v>
      </c>
      <c r="E42" s="9">
        <v>19.766666666666669</v>
      </c>
      <c r="F42" s="9">
        <v>20286</v>
      </c>
      <c r="G42" s="34">
        <v>36976.236727254101</v>
      </c>
      <c r="I42" s="13">
        <v>1.00569000100674</v>
      </c>
      <c r="J42" s="13">
        <v>2.3707187707161101</v>
      </c>
      <c r="K42" s="13">
        <v>1.9999974065114099</v>
      </c>
      <c r="L42" s="13">
        <v>61.288230754186401</v>
      </c>
      <c r="M42" s="13">
        <v>0.94027186386922101</v>
      </c>
      <c r="N42" s="13">
        <v>1.16072779572751E-3</v>
      </c>
      <c r="O42" s="13">
        <v>-0.36581545428919199</v>
      </c>
      <c r="P42" s="39">
        <v>0.91399653992137797</v>
      </c>
      <c r="Y42" s="13">
        <v>38852.173482029299</v>
      </c>
      <c r="AI42" s="13">
        <v>4.4196986530499402E-2</v>
      </c>
    </row>
    <row r="43" spans="1:35" x14ac:dyDescent="0.25">
      <c r="A43" s="10">
        <v>44026</v>
      </c>
      <c r="B43" s="9" t="s">
        <v>21</v>
      </c>
      <c r="C43" s="9">
        <v>8.0333333333333332</v>
      </c>
      <c r="D43" s="9">
        <v>83</v>
      </c>
      <c r="E43" s="9">
        <v>18.866666666666671</v>
      </c>
      <c r="F43" s="9">
        <v>41857</v>
      </c>
      <c r="G43" s="34">
        <v>41748.579191839701</v>
      </c>
      <c r="I43" s="13">
        <v>0.69821561567472901</v>
      </c>
      <c r="J43" s="13">
        <v>1.0084729680594999</v>
      </c>
      <c r="K43" s="13">
        <v>1.9999893684471299</v>
      </c>
      <c r="L43" s="13">
        <v>61.654250139223997</v>
      </c>
      <c r="M43" s="13">
        <v>0.63177998752612996</v>
      </c>
      <c r="N43" s="13">
        <v>1.1280127750519201E-3</v>
      </c>
      <c r="O43" s="13">
        <v>-0.39345114740195603</v>
      </c>
      <c r="P43" s="39">
        <v>0.91399653992137797</v>
      </c>
      <c r="Y43" s="13">
        <v>39487.218015651699</v>
      </c>
      <c r="AI43" s="13">
        <v>4.4891465248909197E-2</v>
      </c>
    </row>
    <row r="44" spans="1:35" x14ac:dyDescent="0.25">
      <c r="A44" s="10">
        <v>44027</v>
      </c>
      <c r="B44" s="9" t="s">
        <v>21</v>
      </c>
      <c r="C44" s="9">
        <v>6.5333333333333341</v>
      </c>
      <c r="D44" s="9">
        <v>89.333333333333329</v>
      </c>
      <c r="E44" s="9">
        <v>16.100000000000001</v>
      </c>
      <c r="F44" s="9">
        <v>39924</v>
      </c>
      <c r="G44" s="34">
        <v>36992.536588274801</v>
      </c>
      <c r="I44" s="13">
        <v>1.00390625</v>
      </c>
      <c r="J44" s="13">
        <v>4.984375</v>
      </c>
      <c r="K44" s="13">
        <v>0.90768823928157805</v>
      </c>
      <c r="L44" s="13">
        <v>82.275993360097601</v>
      </c>
      <c r="M44" s="13">
        <v>0.93293531513084305</v>
      </c>
      <c r="N44" s="13">
        <v>-1.81152041595967E-4</v>
      </c>
      <c r="O44" s="13">
        <v>-0.40027046629175</v>
      </c>
      <c r="P44" s="39">
        <v>0.91399653992137797</v>
      </c>
      <c r="Y44" s="13">
        <v>40398.360146370898</v>
      </c>
      <c r="AI44" s="13">
        <v>4.5595625386443898E-2</v>
      </c>
    </row>
    <row r="45" spans="1:35" x14ac:dyDescent="0.25">
      <c r="A45" s="10">
        <v>44028</v>
      </c>
      <c r="B45" s="9" t="s">
        <v>21</v>
      </c>
      <c r="C45" s="9">
        <v>8.4333333333333336</v>
      </c>
      <c r="D45" s="9">
        <v>86.266666666666666</v>
      </c>
      <c r="E45" s="9">
        <v>16.666666666666671</v>
      </c>
      <c r="F45" s="9">
        <v>45403</v>
      </c>
      <c r="G45" s="34">
        <v>36553.939370971399</v>
      </c>
      <c r="I45" s="13">
        <v>0.87599391857241204</v>
      </c>
      <c r="J45" s="13">
        <v>4.9994314741514696</v>
      </c>
      <c r="K45" s="13">
        <v>1.02336851355716</v>
      </c>
      <c r="L45" s="13">
        <v>69.402589361247493</v>
      </c>
      <c r="M45" s="13">
        <v>0.81173316233479798</v>
      </c>
      <c r="N45" s="13">
        <v>1.3815045193672499E-3</v>
      </c>
      <c r="O45" s="13">
        <v>-0.40148401539245598</v>
      </c>
      <c r="P45" s="39">
        <v>0.91399653992137797</v>
      </c>
      <c r="Y45" s="13">
        <v>39698.600465082804</v>
      </c>
      <c r="AI45" s="13">
        <v>4.6309538951311603E-2</v>
      </c>
    </row>
    <row r="46" spans="1:35" x14ac:dyDescent="0.25">
      <c r="A46" s="10">
        <v>44029</v>
      </c>
      <c r="B46" s="9" t="s">
        <v>21</v>
      </c>
      <c r="C46" s="9">
        <v>15.03333333333333</v>
      </c>
      <c r="D46" s="9">
        <v>86.166666666666671</v>
      </c>
      <c r="E46" s="9">
        <v>18.06666666666667</v>
      </c>
      <c r="F46" s="9">
        <v>34177</v>
      </c>
      <c r="G46" s="34">
        <v>39297.7283663872</v>
      </c>
      <c r="I46" s="13">
        <v>0.68359391105189904</v>
      </c>
      <c r="J46" s="13">
        <v>4.9999907290743701</v>
      </c>
      <c r="K46" s="13">
        <v>1.9999939677763701</v>
      </c>
      <c r="L46" s="13">
        <v>61.671827012140596</v>
      </c>
      <c r="M46" s="13">
        <v>0.61950971569957802</v>
      </c>
      <c r="N46" s="13">
        <v>1.4612430569072E-3</v>
      </c>
      <c r="O46" s="13">
        <v>-0.40430387505894</v>
      </c>
      <c r="P46" s="39">
        <v>0.91399653992137797</v>
      </c>
      <c r="Y46" s="13">
        <v>39962.512813024397</v>
      </c>
      <c r="AI46" s="13">
        <v>4.7033276333216703E-2</v>
      </c>
    </row>
    <row r="47" spans="1:35" x14ac:dyDescent="0.25">
      <c r="A47" s="10">
        <v>44030</v>
      </c>
      <c r="B47" s="9" t="s">
        <v>21</v>
      </c>
      <c r="C47" s="9">
        <v>11.866666666666671</v>
      </c>
      <c r="D47" s="9">
        <v>84.166666666666671</v>
      </c>
      <c r="E47" s="9">
        <v>18.266666666666669</v>
      </c>
      <c r="F47" s="9">
        <v>28532</v>
      </c>
      <c r="G47" s="34">
        <v>46838.545291050599</v>
      </c>
      <c r="I47" s="13">
        <v>1.05548266158246</v>
      </c>
      <c r="J47" s="13">
        <v>4.63898194072212</v>
      </c>
      <c r="K47" s="13">
        <v>0.75199896659564303</v>
      </c>
      <c r="L47" s="13">
        <v>73.258631653606599</v>
      </c>
      <c r="M47" s="13">
        <v>0.99235517625351799</v>
      </c>
      <c r="N47" s="13">
        <v>1.55580517974863E-3</v>
      </c>
      <c r="O47" s="13">
        <v>-0.44362529894510799</v>
      </c>
      <c r="P47" s="39">
        <v>0.91399653992137797</v>
      </c>
      <c r="Y47" s="13">
        <v>40584.512407407499</v>
      </c>
      <c r="AI47" s="13">
        <v>4.7766906219432997E-2</v>
      </c>
    </row>
    <row r="48" spans="1:35" x14ac:dyDescent="0.25">
      <c r="A48" s="10">
        <v>44031</v>
      </c>
      <c r="B48" s="9" t="s">
        <v>21</v>
      </c>
      <c r="C48" s="9">
        <v>6.9333333333333336</v>
      </c>
      <c r="D48" s="9">
        <v>84.566666666666663</v>
      </c>
      <c r="E48" s="9">
        <v>17.666666666666671</v>
      </c>
      <c r="F48" s="9">
        <v>23529</v>
      </c>
      <c r="G48" s="34">
        <v>45057.059619703803</v>
      </c>
      <c r="I48" s="13">
        <v>1.0107948759731</v>
      </c>
      <c r="J48" s="13">
        <v>0.53035640863814704</v>
      </c>
      <c r="K48" s="13">
        <v>1.9997610701327599</v>
      </c>
      <c r="L48" s="13">
        <v>75.071675905019703</v>
      </c>
      <c r="M48" s="13">
        <v>0.93878490685392002</v>
      </c>
      <c r="N48" s="15">
        <v>-3.8176704890702198E-6</v>
      </c>
      <c r="O48" s="13">
        <v>-0.48680649237572299</v>
      </c>
      <c r="P48" s="39">
        <v>0.91399653992137797</v>
      </c>
      <c r="Y48" s="13">
        <v>41854.128042267897</v>
      </c>
      <c r="AI48" s="13">
        <v>4.8510495509634002E-2</v>
      </c>
    </row>
    <row r="49" spans="1:35" x14ac:dyDescent="0.25">
      <c r="A49" s="10">
        <v>44032</v>
      </c>
      <c r="B49" s="9" t="s">
        <v>21</v>
      </c>
      <c r="C49" s="9">
        <v>12.866666666666671</v>
      </c>
      <c r="D49" s="9">
        <v>75.399999999999991</v>
      </c>
      <c r="E49" s="9">
        <v>18.633333333333329</v>
      </c>
      <c r="F49" s="9">
        <v>20257</v>
      </c>
      <c r="G49" s="34">
        <v>41191.428344283297</v>
      </c>
      <c r="I49" s="13">
        <v>0.74590093352962195</v>
      </c>
      <c r="J49" s="13">
        <v>4.9998677891239804</v>
      </c>
      <c r="K49" s="13">
        <v>0.96200484374149997</v>
      </c>
      <c r="L49" s="13">
        <v>73.825423539486707</v>
      </c>
      <c r="M49" s="13">
        <v>0.68749195905631599</v>
      </c>
      <c r="N49" s="13">
        <v>2.7675910923690198E-3</v>
      </c>
      <c r="O49" s="13">
        <v>-0.73344585912478599</v>
      </c>
      <c r="P49" s="39">
        <v>0.91399653992137797</v>
      </c>
      <c r="Y49" s="13">
        <v>41593.9896643998</v>
      </c>
      <c r="AI49" s="13">
        <v>4.9264109229533899E-2</v>
      </c>
    </row>
    <row r="50" spans="1:35" x14ac:dyDescent="0.25">
      <c r="A50" s="10">
        <v>44033</v>
      </c>
      <c r="B50" s="9" t="s">
        <v>21</v>
      </c>
      <c r="C50" s="9">
        <v>14.06666666666667</v>
      </c>
      <c r="D50" s="9">
        <v>73.933333333333337</v>
      </c>
      <c r="E50" s="9">
        <v>19</v>
      </c>
      <c r="F50" s="9">
        <v>41008</v>
      </c>
      <c r="G50" s="34">
        <v>48594.330598084402</v>
      </c>
      <c r="I50" s="13">
        <v>0.57711993761071401</v>
      </c>
      <c r="J50" s="13">
        <v>4.9957028760025199</v>
      </c>
      <c r="K50" s="13">
        <v>0.38643211781293502</v>
      </c>
      <c r="L50" s="13">
        <v>101.33151516626501</v>
      </c>
      <c r="M50" s="13">
        <v>0.53504869178383596</v>
      </c>
      <c r="N50" s="13">
        <v>6.2601942227082904E-3</v>
      </c>
      <c r="O50" s="13">
        <v>-2.4800055406920301</v>
      </c>
      <c r="P50" s="39">
        <v>0.91399653992137797</v>
      </c>
      <c r="Y50" s="13">
        <v>41246.644470742503</v>
      </c>
      <c r="AI50" s="13">
        <v>5.0027810443401398E-2</v>
      </c>
    </row>
    <row r="51" spans="1:35" x14ac:dyDescent="0.25">
      <c r="A51" s="10">
        <v>44034</v>
      </c>
      <c r="B51" s="9" t="s">
        <v>21</v>
      </c>
      <c r="C51" s="9">
        <v>14.16666666666667</v>
      </c>
      <c r="D51" s="9">
        <v>72.100000000000009</v>
      </c>
      <c r="E51" s="9">
        <v>19.366666666666671</v>
      </c>
      <c r="F51" s="9">
        <v>67860</v>
      </c>
      <c r="G51" s="34">
        <v>51338.150812042499</v>
      </c>
      <c r="I51" s="13">
        <v>0.75021680443485705</v>
      </c>
      <c r="J51" s="13">
        <v>4.9535767535550397</v>
      </c>
      <c r="K51" s="13">
        <v>0.14989085458156601</v>
      </c>
      <c r="L51" s="13">
        <v>131.74535625998001</v>
      </c>
      <c r="M51" s="13">
        <v>0.71936081092820103</v>
      </c>
      <c r="N51" s="13">
        <v>8.4228699787816108E-3</v>
      </c>
      <c r="O51" s="13">
        <v>-3.8324669298669898</v>
      </c>
      <c r="P51" s="39">
        <v>0.91399653992137797</v>
      </c>
      <c r="Y51" s="13">
        <v>42561.411856598301</v>
      </c>
      <c r="AI51" s="13">
        <v>5.0801660165510597E-2</v>
      </c>
    </row>
    <row r="52" spans="1:35" x14ac:dyDescent="0.25">
      <c r="A52" s="10">
        <v>44035</v>
      </c>
      <c r="B52" s="9" t="s">
        <v>21</v>
      </c>
      <c r="C52" s="9">
        <v>15.366666666666671</v>
      </c>
      <c r="D52" s="9">
        <v>75.833333333333329</v>
      </c>
      <c r="E52" s="9">
        <v>18.600000000000001</v>
      </c>
      <c r="F52" s="9">
        <v>59961</v>
      </c>
      <c r="G52" s="34">
        <v>52992.369641556499</v>
      </c>
      <c r="P52" s="39">
        <v>0.91399653992137797</v>
      </c>
      <c r="Y52" s="13">
        <v>42950.271370969604</v>
      </c>
      <c r="AI52" s="13">
        <v>5.1585717270598297E-2</v>
      </c>
    </row>
    <row r="53" spans="1:35" x14ac:dyDescent="0.25">
      <c r="A53" s="10">
        <v>44036</v>
      </c>
      <c r="B53" s="9" t="s">
        <v>21</v>
      </c>
      <c r="C53" s="9">
        <v>16.333333333333329</v>
      </c>
      <c r="D53" s="9">
        <v>74.833333333333329</v>
      </c>
      <c r="E53" s="9">
        <v>18.633333333333329</v>
      </c>
      <c r="F53" s="9">
        <v>55891</v>
      </c>
      <c r="G53" s="34">
        <v>55989.864910902899</v>
      </c>
      <c r="P53" s="39">
        <v>0.91399653992137797</v>
      </c>
      <c r="Y53" s="13">
        <v>43276.974931561097</v>
      </c>
      <c r="AI53" s="13">
        <v>5.2380038403401899E-2</v>
      </c>
    </row>
    <row r="54" spans="1:35" x14ac:dyDescent="0.25">
      <c r="A54" s="10">
        <v>44037</v>
      </c>
      <c r="B54" s="9" t="s">
        <v>21</v>
      </c>
      <c r="C54" s="9">
        <v>11.56666666666667</v>
      </c>
      <c r="D54" s="9">
        <v>66.63333333333334</v>
      </c>
      <c r="E54" s="9">
        <v>19.399999999999999</v>
      </c>
      <c r="F54" s="9">
        <v>51147</v>
      </c>
      <c r="G54" s="34">
        <v>58882.736817758901</v>
      </c>
      <c r="P54" s="39">
        <v>0.91399653992137797</v>
      </c>
      <c r="Y54" s="13">
        <v>43781.5463812284</v>
      </c>
      <c r="AI54" s="13">
        <v>5.3184677887355598E-2</v>
      </c>
    </row>
    <row r="55" spans="1:35" x14ac:dyDescent="0.25">
      <c r="A55" s="10">
        <v>44038</v>
      </c>
      <c r="B55" s="9" t="s">
        <v>21</v>
      </c>
      <c r="C55" s="9">
        <v>3.9</v>
      </c>
      <c r="D55" s="9">
        <v>86.566666666666663</v>
      </c>
      <c r="E55" s="9">
        <v>17.8</v>
      </c>
      <c r="F55" s="9">
        <v>24578</v>
      </c>
      <c r="G55" s="34">
        <v>54806.767788877798</v>
      </c>
      <c r="P55" s="39">
        <v>0.91399653992137797</v>
      </c>
      <c r="Y55" s="13">
        <v>44227.695082320999</v>
      </c>
      <c r="AI55" s="13">
        <v>5.3999687632528999E-2</v>
      </c>
    </row>
    <row r="56" spans="1:35" x14ac:dyDescent="0.25">
      <c r="A56" s="10">
        <v>44039</v>
      </c>
      <c r="B56" s="9" t="s">
        <v>21</v>
      </c>
      <c r="C56" s="9">
        <v>10.5</v>
      </c>
      <c r="D56" s="9">
        <v>78</v>
      </c>
      <c r="E56" s="9">
        <v>19.533333333333331</v>
      </c>
      <c r="F56" s="9">
        <v>23284</v>
      </c>
      <c r="G56" s="34">
        <v>46556.144453279303</v>
      </c>
      <c r="P56" s="39">
        <v>0.91399653992137797</v>
      </c>
      <c r="Y56" s="13">
        <v>43753.686607557604</v>
      </c>
      <c r="AI56" s="13">
        <v>5.4825117042895097E-2</v>
      </c>
    </row>
    <row r="57" spans="1:35" x14ac:dyDescent="0.25">
      <c r="A57" s="10">
        <v>44040</v>
      </c>
      <c r="B57" s="9" t="s">
        <v>21</v>
      </c>
      <c r="C57" s="9">
        <v>11.7</v>
      </c>
      <c r="D57" s="9">
        <v>70.899999999999991</v>
      </c>
      <c r="E57" s="9">
        <v>20.633333333333329</v>
      </c>
      <c r="F57" s="9">
        <v>40816</v>
      </c>
      <c r="G57" s="34">
        <v>56288.865658372801</v>
      </c>
      <c r="P57" s="39">
        <v>0.91399653992137797</v>
      </c>
      <c r="Y57" s="13">
        <v>42935.964799977097</v>
      </c>
      <c r="AI57" s="13">
        <v>5.5661012923019997E-2</v>
      </c>
    </row>
    <row r="58" spans="1:35" x14ac:dyDescent="0.25">
      <c r="A58" s="10">
        <v>44041</v>
      </c>
      <c r="B58" s="9" t="s">
        <v>21</v>
      </c>
      <c r="C58" s="9">
        <v>5.4333333333333336</v>
      </c>
      <c r="D58" s="9">
        <v>81</v>
      </c>
      <c r="E58" s="9">
        <v>18.233333333333331</v>
      </c>
      <c r="F58" s="9">
        <v>69074</v>
      </c>
      <c r="G58" s="34">
        <v>59463.2531431467</v>
      </c>
      <c r="P58" s="39">
        <v>0</v>
      </c>
      <c r="Y58" s="13">
        <v>44448.675267823703</v>
      </c>
      <c r="AI58" s="13">
        <v>0</v>
      </c>
    </row>
    <row r="59" spans="1:35" x14ac:dyDescent="0.25">
      <c r="Y59" s="5"/>
    </row>
    <row r="60" spans="1:35" x14ac:dyDescent="0.25">
      <c r="Y60" s="5"/>
    </row>
    <row r="61" spans="1:35" x14ac:dyDescent="0.25">
      <c r="Y61" s="5"/>
    </row>
    <row r="62" spans="1:35" x14ac:dyDescent="0.25">
      <c r="Y62" s="5"/>
    </row>
    <row r="63" spans="1:35" x14ac:dyDescent="0.25">
      <c r="Y63" s="5"/>
    </row>
    <row r="64" spans="1:35" x14ac:dyDescent="0.25">
      <c r="Y64" s="5"/>
    </row>
    <row r="65" spans="25:25" x14ac:dyDescent="0.25">
      <c r="Y65" s="5"/>
    </row>
    <row r="66" spans="25:25" x14ac:dyDescent="0.25">
      <c r="Y66" s="5"/>
    </row>
    <row r="67" spans="25:25" x14ac:dyDescent="0.25">
      <c r="Y67" s="5"/>
    </row>
    <row r="68" spans="25:25" x14ac:dyDescent="0.25">
      <c r="Y68" s="5"/>
    </row>
    <row r="69" spans="25:25" x14ac:dyDescent="0.25">
      <c r="Y69" s="5"/>
    </row>
  </sheetData>
  <mergeCells count="4">
    <mergeCell ref="S1:W1"/>
    <mergeCell ref="I1:N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5"/>
  <sheetViews>
    <sheetView topLeftCell="H1" workbookViewId="0">
      <selection activeCell="O2" sqref="I2:O2"/>
    </sheetView>
  </sheetViews>
  <sheetFormatPr defaultRowHeight="14.4" x14ac:dyDescent="0.25"/>
  <cols>
    <col min="1" max="1" width="14.6640625" customWidth="1"/>
    <col min="16" max="16" width="14.33203125" style="8" customWidth="1"/>
    <col min="17" max="17" width="8.88671875" style="5"/>
    <col min="34" max="34" width="8.88671875" style="13"/>
  </cols>
  <sheetData>
    <row r="1" spans="1:46" s="5" customFormat="1" x14ac:dyDescent="0.25">
      <c r="A1" s="2" t="s">
        <v>1</v>
      </c>
      <c r="B1" s="7" t="s">
        <v>2</v>
      </c>
      <c r="C1" s="5" t="s">
        <v>3</v>
      </c>
      <c r="D1" s="5" t="s">
        <v>0</v>
      </c>
      <c r="E1" s="5" t="s">
        <v>4</v>
      </c>
      <c r="F1" s="5" t="s">
        <v>5</v>
      </c>
      <c r="G1" s="5" t="s">
        <v>14</v>
      </c>
      <c r="I1" s="45" t="s">
        <v>18</v>
      </c>
      <c r="J1" s="45"/>
      <c r="K1" s="45"/>
      <c r="L1" s="45"/>
      <c r="M1" s="45"/>
      <c r="N1" s="45"/>
      <c r="P1" s="8" t="s">
        <v>16</v>
      </c>
      <c r="Q1" s="5" t="s">
        <v>15</v>
      </c>
      <c r="S1" s="45" t="s">
        <v>17</v>
      </c>
      <c r="T1" s="45"/>
      <c r="U1" s="45"/>
      <c r="V1" s="45"/>
      <c r="W1" s="45"/>
      <c r="Y1" s="13" t="s">
        <v>50</v>
      </c>
      <c r="Z1" s="13"/>
      <c r="AA1" s="45" t="s">
        <v>18</v>
      </c>
      <c r="AB1" s="45"/>
      <c r="AC1" s="45"/>
      <c r="AD1" s="45"/>
      <c r="AE1" s="45"/>
      <c r="AF1" s="45"/>
      <c r="AG1" s="13"/>
      <c r="AH1" s="13"/>
      <c r="AI1" s="8" t="s">
        <v>16</v>
      </c>
      <c r="AJ1" s="13" t="s">
        <v>15</v>
      </c>
      <c r="AK1" s="13"/>
      <c r="AL1" s="45" t="s">
        <v>17</v>
      </c>
      <c r="AM1" s="45"/>
      <c r="AN1" s="45"/>
      <c r="AO1" s="45"/>
      <c r="AP1" s="45"/>
    </row>
    <row r="2" spans="1:46" x14ac:dyDescent="0.25">
      <c r="A2" s="10">
        <v>44041</v>
      </c>
      <c r="B2" s="9" t="s">
        <v>21</v>
      </c>
      <c r="C2" s="9">
        <v>5.4333333333333336</v>
      </c>
      <c r="D2" s="9">
        <v>81</v>
      </c>
      <c r="E2" s="9">
        <v>18.233333333333331</v>
      </c>
      <c r="F2" s="9">
        <v>69074</v>
      </c>
      <c r="G2" s="13">
        <v>67366.929927430305</v>
      </c>
      <c r="I2" s="17">
        <v>0.81183245859764197</v>
      </c>
      <c r="J2" s="17">
        <v>4.9329924244975398E-2</v>
      </c>
      <c r="K2" s="17">
        <v>5.1137070334034397E-2</v>
      </c>
      <c r="L2" s="17">
        <v>2.8297350577046699E-3</v>
      </c>
      <c r="M2" s="17">
        <v>0.76439834280150998</v>
      </c>
      <c r="N2" s="17">
        <v>3.8422430040197002E-4</v>
      </c>
      <c r="O2" s="17">
        <v>0.405218001858211</v>
      </c>
      <c r="P2" s="8">
        <v>0.83586869456219104</v>
      </c>
      <c r="Q2" s="5">
        <v>1</v>
      </c>
      <c r="S2" s="13">
        <v>4568607.2919083601</v>
      </c>
      <c r="T2" s="13">
        <v>15827650.4372843</v>
      </c>
      <c r="U2" s="13">
        <v>18415.046994140299</v>
      </c>
      <c r="V2" s="13">
        <v>0.81183245859764197</v>
      </c>
      <c r="W2" s="13">
        <v>4.3524953132558102E-2</v>
      </c>
      <c r="Y2" s="34">
        <v>44448.67527</v>
      </c>
      <c r="AA2" s="34">
        <v>1.03084401545184E-2</v>
      </c>
      <c r="AB2" s="34">
        <v>6.2220275308217401E-2</v>
      </c>
      <c r="AC2" s="34">
        <v>2.1169965559715401E-2</v>
      </c>
      <c r="AD2" s="34">
        <v>58.595425447532897</v>
      </c>
      <c r="AE2" s="34">
        <v>0.99999641338304301</v>
      </c>
      <c r="AF2" s="34">
        <v>-8.9177837780471999E-3</v>
      </c>
      <c r="AG2" s="34">
        <v>0.32618612675942199</v>
      </c>
      <c r="AI2" s="34">
        <v>5.8338705786433701E-2</v>
      </c>
      <c r="AL2" s="34">
        <v>91107438.538194597</v>
      </c>
      <c r="AM2" s="34">
        <v>13855875.2926566</v>
      </c>
      <c r="AN2" s="34">
        <v>1183637.6727422299</v>
      </c>
      <c r="AO2" s="34">
        <v>1168095.9146354001</v>
      </c>
      <c r="AP2" s="34">
        <v>239999.363310343</v>
      </c>
      <c r="AQ2" s="34">
        <v>113898003.889717</v>
      </c>
      <c r="AR2" s="34">
        <v>17221.6804830213</v>
      </c>
      <c r="AS2" s="37">
        <v>7.7299999999999995E-5</v>
      </c>
      <c r="AT2" s="34">
        <v>1.4514922E-2</v>
      </c>
    </row>
    <row r="3" spans="1:46" x14ac:dyDescent="0.25">
      <c r="A3" s="10">
        <v>44042</v>
      </c>
      <c r="B3" s="9" t="s">
        <v>21</v>
      </c>
      <c r="C3" s="9">
        <v>6.833333333333333</v>
      </c>
      <c r="D3" s="9">
        <v>86.466666666666654</v>
      </c>
      <c r="E3" s="9">
        <v>17.43333333333333</v>
      </c>
      <c r="F3" s="9">
        <v>57837</v>
      </c>
      <c r="G3" s="13">
        <v>40352.349065653798</v>
      </c>
      <c r="I3" s="13">
        <v>0.41704926919233898</v>
      </c>
      <c r="J3" s="13">
        <v>4.8459939890272398E-2</v>
      </c>
      <c r="K3" s="13">
        <v>5.1638603210449198E-2</v>
      </c>
      <c r="L3" s="13">
        <v>0.70410147143880197</v>
      </c>
      <c r="M3" s="13">
        <v>0.36958933087651502</v>
      </c>
      <c r="N3" s="13">
        <v>3.8102248132343398E-4</v>
      </c>
      <c r="O3" s="13">
        <v>0.40511023568911197</v>
      </c>
      <c r="P3" s="8">
        <v>0.83523900500818904</v>
      </c>
      <c r="Q3" s="5">
        <v>2</v>
      </c>
      <c r="Y3" s="34">
        <v>44787.680229556201</v>
      </c>
      <c r="AA3" s="34">
        <v>1.6426205073297701E-2</v>
      </c>
      <c r="AB3" s="34">
        <v>5.4758703477223503E-2</v>
      </c>
      <c r="AC3" s="34">
        <v>2.3810038485116401E-2</v>
      </c>
      <c r="AD3" s="34">
        <v>50.555117853290298</v>
      </c>
      <c r="AE3" s="34">
        <v>0.999999409951981</v>
      </c>
      <c r="AF3" s="34">
        <v>-8.5179624115530005E-3</v>
      </c>
      <c r="AG3" s="34">
        <v>0.32615702659458501</v>
      </c>
      <c r="AI3" s="34">
        <v>5.8105479754828902E-2</v>
      </c>
    </row>
    <row r="4" spans="1:46" x14ac:dyDescent="0.25">
      <c r="A4" s="10">
        <v>44043</v>
      </c>
      <c r="B4" s="9" t="s">
        <v>21</v>
      </c>
      <c r="C4" s="9">
        <v>5.9666666666666659</v>
      </c>
      <c r="D4" s="9">
        <v>85.5</v>
      </c>
      <c r="E4" s="9">
        <v>17.333333333333329</v>
      </c>
      <c r="F4" s="9">
        <v>52383</v>
      </c>
      <c r="G4" s="13">
        <v>41333.9605642612</v>
      </c>
      <c r="I4" s="13">
        <v>1.0163811089069199</v>
      </c>
      <c r="J4" s="13">
        <v>4.8254215304714299E-2</v>
      </c>
      <c r="K4" s="13">
        <v>5.1448489323911099E-2</v>
      </c>
      <c r="L4" s="13">
        <v>0.83093544299480904</v>
      </c>
      <c r="M4" s="13">
        <v>0.968947072496393</v>
      </c>
      <c r="N4" s="13">
        <v>3.8048008965674301E-4</v>
      </c>
      <c r="O4" s="13">
        <v>0.40509581338887801</v>
      </c>
      <c r="P4" s="8">
        <v>0.83461095583746803</v>
      </c>
      <c r="Y4" s="34">
        <v>44372.3267115454</v>
      </c>
      <c r="AA4" s="34">
        <v>2.85363272895489E-3</v>
      </c>
      <c r="AB4" s="34">
        <v>6.20511828152948E-2</v>
      </c>
      <c r="AC4" s="34">
        <v>2.2848238387329699E-2</v>
      </c>
      <c r="AD4" s="34">
        <v>81.151991399432404</v>
      </c>
      <c r="AE4" s="34">
        <v>0.99253418255494796</v>
      </c>
      <c r="AF4" s="34">
        <v>-8.6464905168033308E-3</v>
      </c>
      <c r="AG4" s="34">
        <v>0.32587652287499902</v>
      </c>
      <c r="AI4" s="34">
        <v>5.7869590378295303E-2</v>
      </c>
    </row>
    <row r="5" spans="1:46" x14ac:dyDescent="0.25">
      <c r="A5" s="10">
        <v>44044</v>
      </c>
      <c r="B5" s="9" t="s">
        <v>21</v>
      </c>
      <c r="C5" s="9">
        <v>6.333333333333333</v>
      </c>
      <c r="D5" s="9">
        <v>87.166666666666671</v>
      </c>
      <c r="E5" s="9">
        <v>16.533333333333331</v>
      </c>
      <c r="F5" s="9">
        <v>45392</v>
      </c>
      <c r="G5" s="13">
        <v>40999.1414848446</v>
      </c>
      <c r="I5" s="13">
        <v>0.95906907841165501</v>
      </c>
      <c r="J5" s="13">
        <v>4.8524577217456302E-2</v>
      </c>
      <c r="K5" s="13">
        <v>5.1715826404288699E-2</v>
      </c>
      <c r="L5" s="13">
        <v>0.52570921015065197</v>
      </c>
      <c r="M5" s="13">
        <v>0.91160065370606702</v>
      </c>
      <c r="N5" s="13">
        <v>3.8620604084838001E-4</v>
      </c>
      <c r="O5" s="13">
        <v>0.40508077281332699</v>
      </c>
      <c r="P5" s="8">
        <v>0.83398535773189997</v>
      </c>
      <c r="Y5" s="34">
        <v>44538.966385067302</v>
      </c>
      <c r="AA5" s="34">
        <v>1.55400498114464E-2</v>
      </c>
      <c r="AB5" s="34">
        <v>4.64066153556437E-2</v>
      </c>
      <c r="AC5" s="34">
        <v>3.0101297046248001E-2</v>
      </c>
      <c r="AD5" s="34">
        <v>66.531626964596896</v>
      </c>
      <c r="AE5" s="34">
        <v>0.99284594574894602</v>
      </c>
      <c r="AF5" s="34">
        <v>-8.4613676067955002E-3</v>
      </c>
      <c r="AG5" s="34">
        <v>0.32585583501298798</v>
      </c>
      <c r="AI5" s="34">
        <v>5.7631045536387503E-2</v>
      </c>
    </row>
    <row r="6" spans="1:46" x14ac:dyDescent="0.25">
      <c r="A6" s="10">
        <v>44045</v>
      </c>
      <c r="B6" s="9" t="s">
        <v>21</v>
      </c>
      <c r="C6" s="9">
        <v>5.1333333333333329</v>
      </c>
      <c r="D6" s="9">
        <v>79.333333333333329</v>
      </c>
      <c r="E6" s="9">
        <v>17.333333333333329</v>
      </c>
      <c r="F6" s="9">
        <v>25800</v>
      </c>
      <c r="G6" s="13">
        <v>41327.908258122203</v>
      </c>
      <c r="I6" s="13">
        <v>1.0303242580979499</v>
      </c>
      <c r="J6" s="13">
        <v>4.8544132681721801E-2</v>
      </c>
      <c r="K6" s="13">
        <v>5.1655969901147E-2</v>
      </c>
      <c r="L6" s="13">
        <v>0.57460911772501599</v>
      </c>
      <c r="M6" s="13">
        <v>0.98288420065260995</v>
      </c>
      <c r="N6" s="13">
        <v>3.9390449169274299E-4</v>
      </c>
      <c r="O6" s="13">
        <v>0.40504080349449401</v>
      </c>
      <c r="P6" s="8">
        <v>0.83336300868451796</v>
      </c>
      <c r="Y6" s="34">
        <v>45238.370760247097</v>
      </c>
      <c r="AA6" s="34">
        <v>1.5411376953125E-3</v>
      </c>
      <c r="AB6" s="34">
        <v>6.3530628759732796E-2</v>
      </c>
      <c r="AC6" s="34">
        <v>2.2138631478928601E-2</v>
      </c>
      <c r="AD6" s="34">
        <v>83.751426601635103</v>
      </c>
      <c r="AE6" s="34">
        <v>0.99380736860541097</v>
      </c>
      <c r="AF6" s="37">
        <v>-8.7518813833120691E-3</v>
      </c>
      <c r="AG6" s="34">
        <v>0.32583095967065701</v>
      </c>
      <c r="AI6" s="34">
        <v>5.7389854490388199E-2</v>
      </c>
    </row>
    <row r="7" spans="1:46" x14ac:dyDescent="0.25">
      <c r="A7" s="10">
        <v>44046</v>
      </c>
      <c r="B7" s="9" t="s">
        <v>21</v>
      </c>
      <c r="C7" s="9">
        <v>10.8</v>
      </c>
      <c r="D7" s="9">
        <v>81.8</v>
      </c>
      <c r="E7" s="9">
        <v>16.733333333333331</v>
      </c>
      <c r="F7" s="9">
        <v>16641</v>
      </c>
      <c r="G7" s="13">
        <v>40655.887742647603</v>
      </c>
      <c r="I7" s="13">
        <v>0.690409504073351</v>
      </c>
      <c r="J7" s="13">
        <v>4.6791789896525902E-2</v>
      </c>
      <c r="K7" s="13">
        <v>5.1903592332130502E-2</v>
      </c>
      <c r="L7" s="13">
        <v>1.79604933463015</v>
      </c>
      <c r="M7" s="13">
        <v>0.64296617382685395</v>
      </c>
      <c r="N7" s="13">
        <v>3.8623398398152098E-4</v>
      </c>
      <c r="O7" s="13">
        <v>0.40490760798112502</v>
      </c>
      <c r="P7" s="8">
        <v>0.83274468998329298</v>
      </c>
      <c r="Y7" s="34">
        <v>45152.1293779392</v>
      </c>
      <c r="AA7" s="34">
        <v>8.3567607815263605E-3</v>
      </c>
      <c r="AB7" s="34">
        <v>9.8828541710668502E-2</v>
      </c>
      <c r="AC7" s="34">
        <v>1.35350884514815E-2</v>
      </c>
      <c r="AD7" s="34">
        <v>5.94597160970776</v>
      </c>
      <c r="AE7" s="34">
        <v>0.99999994234800405</v>
      </c>
      <c r="AF7" s="37">
        <v>-8.24365343253608E-3</v>
      </c>
      <c r="AG7" s="34">
        <v>0.32582127086734702</v>
      </c>
      <c r="AI7" s="34">
        <v>5.71460279071219E-2</v>
      </c>
    </row>
    <row r="8" spans="1:46" x14ac:dyDescent="0.25">
      <c r="A8" s="10">
        <v>44047</v>
      </c>
      <c r="B8" s="9" t="s">
        <v>21</v>
      </c>
      <c r="C8" s="9">
        <v>11.16666666666667</v>
      </c>
      <c r="D8" s="9">
        <v>88.5</v>
      </c>
      <c r="E8" s="9">
        <v>15.7</v>
      </c>
      <c r="F8" s="9">
        <v>51603</v>
      </c>
      <c r="G8" s="13">
        <v>44264.451705629399</v>
      </c>
      <c r="I8" s="13">
        <v>0.89691394240745304</v>
      </c>
      <c r="J8" s="13">
        <v>4.6260373647920398E-2</v>
      </c>
      <c r="K8" s="13">
        <v>5.2560422545691501E-2</v>
      </c>
      <c r="L8" s="13">
        <v>2.2710430430895299</v>
      </c>
      <c r="M8" s="13">
        <v>0.84943005428773999</v>
      </c>
      <c r="N8" s="13">
        <v>3.8187964553704201E-4</v>
      </c>
      <c r="O8" s="13">
        <v>0.40482911578540298</v>
      </c>
      <c r="P8" s="8">
        <v>0.83213116237616203</v>
      </c>
      <c r="Y8" s="34">
        <v>45653.222607129603</v>
      </c>
      <c r="AA8" s="34">
        <v>1.6982571057894202E-2</v>
      </c>
      <c r="AB8" s="34">
        <v>4.3445101046406302E-2</v>
      </c>
      <c r="AC8" s="34">
        <v>3.2146123066640102E-2</v>
      </c>
      <c r="AD8" s="34">
        <v>66.118249548397301</v>
      </c>
      <c r="AE8" s="34">
        <v>0.987765160216595</v>
      </c>
      <c r="AF8" s="37">
        <v>-8.1125196620741597E-3</v>
      </c>
      <c r="AG8" s="34">
        <v>0.32572553006686</v>
      </c>
      <c r="AI8" s="34">
        <v>5.6899577881698998E-2</v>
      </c>
    </row>
    <row r="9" spans="1:46" x14ac:dyDescent="0.25">
      <c r="A9" s="10">
        <v>44048</v>
      </c>
      <c r="B9" s="9" t="s">
        <v>21</v>
      </c>
      <c r="C9" s="9">
        <v>10.133333333333329</v>
      </c>
      <c r="D9" s="9">
        <v>86</v>
      </c>
      <c r="E9" s="9">
        <v>16.266666666666669</v>
      </c>
      <c r="F9" s="9">
        <v>57152</v>
      </c>
      <c r="G9" s="13">
        <v>44639.290261624599</v>
      </c>
      <c r="I9" s="13">
        <v>0.90594673156738303</v>
      </c>
      <c r="J9" s="13">
        <v>4.3298771865022498E-2</v>
      </c>
      <c r="K9" s="13">
        <v>5.4533831030636901E-2</v>
      </c>
      <c r="L9" s="13">
        <v>4.4602203369140598</v>
      </c>
      <c r="M9" s="13">
        <v>0.858394088806825</v>
      </c>
      <c r="N9" s="13">
        <v>3.9494957403606701E-4</v>
      </c>
      <c r="O9" s="13">
        <v>0.40423474740341497</v>
      </c>
      <c r="P9" s="8">
        <v>0.83152316245619096</v>
      </c>
      <c r="Y9" s="34">
        <v>43160.5971812274</v>
      </c>
      <c r="AA9" s="34">
        <v>2.3502371530524702E-2</v>
      </c>
      <c r="AB9" s="34">
        <v>3.5631600819734197E-2</v>
      </c>
      <c r="AC9" s="34">
        <v>4.0614353664366103E-2</v>
      </c>
      <c r="AD9" s="34">
        <v>57.584253340725503</v>
      </c>
      <c r="AE9" s="34">
        <v>0.99130664912625199</v>
      </c>
      <c r="AF9" s="34">
        <v>-8.3988145264883903E-3</v>
      </c>
      <c r="AG9" s="34">
        <v>0.32571241999524903</v>
      </c>
      <c r="AI9" s="34">
        <v>5.6650517959118497E-2</v>
      </c>
    </row>
    <row r="10" spans="1:46" x14ac:dyDescent="0.25">
      <c r="A10" s="10">
        <v>44049</v>
      </c>
      <c r="B10" s="9" t="s">
        <v>21</v>
      </c>
      <c r="C10" s="9">
        <v>12.3</v>
      </c>
      <c r="D10" s="9">
        <v>85.666666666666671</v>
      </c>
      <c r="E10" s="9">
        <v>16.366666666666671</v>
      </c>
      <c r="F10" s="9">
        <v>53139</v>
      </c>
      <c r="G10" s="13">
        <v>44050.845794607398</v>
      </c>
      <c r="I10" s="13">
        <v>0.65378768126944498</v>
      </c>
      <c r="J10" s="13">
        <v>4.1504495871658699E-2</v>
      </c>
      <c r="K10" s="13">
        <v>5.4864496272620397E-2</v>
      </c>
      <c r="L10" s="13">
        <v>5.6966500394763999</v>
      </c>
      <c r="M10" s="13">
        <v>0.60627949348558396</v>
      </c>
      <c r="N10" s="13">
        <v>4.13268416461943E-4</v>
      </c>
      <c r="O10" s="13">
        <v>0.403620030928318</v>
      </c>
      <c r="P10" s="8">
        <v>0.83092139930184705</v>
      </c>
      <c r="Y10" s="34">
        <v>43306.444534656497</v>
      </c>
      <c r="AA10" s="34">
        <v>1.5917162007794802E-2</v>
      </c>
      <c r="AB10" s="34">
        <v>4.4935062593567297E-2</v>
      </c>
      <c r="AC10" s="34">
        <v>3.18793781817895E-2</v>
      </c>
      <c r="AD10" s="34">
        <v>67.440431664925299</v>
      </c>
      <c r="AE10" s="34">
        <v>0.99498446238296501</v>
      </c>
      <c r="AF10" s="37">
        <v>-7.9446367312516804E-3</v>
      </c>
      <c r="AG10" s="34">
        <v>0.32568300450403898</v>
      </c>
      <c r="AI10" s="34">
        <v>5.6398863154657503E-2</v>
      </c>
    </row>
    <row r="11" spans="1:46" x14ac:dyDescent="0.25">
      <c r="A11" s="10">
        <v>44050</v>
      </c>
      <c r="B11" s="9" t="s">
        <v>21</v>
      </c>
      <c r="C11" s="9">
        <v>12.766666666666669</v>
      </c>
      <c r="D11" s="9">
        <v>83.333333333333329</v>
      </c>
      <c r="E11" s="9">
        <v>16.666666666666671</v>
      </c>
      <c r="F11" s="9">
        <v>50230</v>
      </c>
      <c r="G11" s="13">
        <v>45574.068914632502</v>
      </c>
      <c r="I11" s="13">
        <v>0.75699548732681898</v>
      </c>
      <c r="J11" s="13">
        <v>4.8734960450770998E-2</v>
      </c>
      <c r="K11" s="13">
        <v>5.2838369861007997E-2</v>
      </c>
      <c r="L11" s="13">
        <v>0.38241958618164101</v>
      </c>
      <c r="M11" s="13">
        <v>0.70956189001601899</v>
      </c>
      <c r="N11" s="13">
        <v>4.5647126136683102E-4</v>
      </c>
      <c r="O11" s="13">
        <v>0.40243977096983002</v>
      </c>
      <c r="P11" s="8">
        <v>0.83032655140271905</v>
      </c>
      <c r="Y11" s="34">
        <v>43433.063587073702</v>
      </c>
      <c r="AA11" s="34">
        <v>2.8373344336187899E-2</v>
      </c>
      <c r="AB11" s="34">
        <v>3.0760914746686501E-2</v>
      </c>
      <c r="AC11" s="34">
        <v>4.8054834459428701E-2</v>
      </c>
      <c r="AD11" s="34">
        <v>50.313836374577697</v>
      </c>
      <c r="AE11" s="34">
        <v>0.99902255478893198</v>
      </c>
      <c r="AF11" s="34">
        <v>-8.19135506124824E-3</v>
      </c>
      <c r="AG11" s="34">
        <v>0.32566720759611101</v>
      </c>
      <c r="AI11" s="34">
        <v>5.6144629972976201E-2</v>
      </c>
    </row>
    <row r="12" spans="1:46" x14ac:dyDescent="0.25">
      <c r="A12" s="10">
        <v>44051</v>
      </c>
      <c r="B12" s="9" t="s">
        <v>21</v>
      </c>
      <c r="C12" s="9">
        <v>11.53333333333333</v>
      </c>
      <c r="D12" s="9">
        <v>80.666666666666671</v>
      </c>
      <c r="E12" s="9">
        <v>17.533333333333331</v>
      </c>
      <c r="F12" s="9">
        <v>49970</v>
      </c>
      <c r="G12" s="13">
        <v>45968.523874266801</v>
      </c>
      <c r="I12" s="13">
        <v>0.94674451192165798</v>
      </c>
      <c r="J12" s="13">
        <v>5.2041658776418899E-2</v>
      </c>
      <c r="K12" s="13">
        <v>5.7931672748423799E-2</v>
      </c>
      <c r="L12" s="13">
        <v>3.7116476183627803E-2</v>
      </c>
      <c r="M12" s="13">
        <v>0.89874832169695096</v>
      </c>
      <c r="N12" s="13">
        <v>3.8615406796260699E-4</v>
      </c>
      <c r="O12" s="13">
        <v>0.39864891388311202</v>
      </c>
      <c r="P12" s="8">
        <v>0.82973926389610897</v>
      </c>
      <c r="Y12" s="34">
        <v>42273.204552294199</v>
      </c>
      <c r="AA12" s="34">
        <v>7.8911536238222002E-3</v>
      </c>
      <c r="AB12" s="34">
        <v>5.3802431833669701E-2</v>
      </c>
      <c r="AC12" s="34">
        <v>2.71960207725747E-2</v>
      </c>
      <c r="AD12" s="34">
        <v>78.289405427130006</v>
      </c>
      <c r="AE12" s="34">
        <v>0.99235529605727901</v>
      </c>
      <c r="AF12" s="37">
        <v>-8.6417525652440208E-3</v>
      </c>
      <c r="AG12" s="34">
        <v>0.32560871122006102</v>
      </c>
      <c r="AI12" s="34">
        <v>5.5887836425866602E-2</v>
      </c>
    </row>
    <row r="13" spans="1:46" x14ac:dyDescent="0.25">
      <c r="A13" s="10">
        <v>44052</v>
      </c>
      <c r="B13" s="9" t="s">
        <v>21</v>
      </c>
      <c r="C13" s="9">
        <v>7.833333333333333</v>
      </c>
      <c r="D13" s="9">
        <v>84.2</v>
      </c>
      <c r="E13" s="9">
        <v>18.06666666666667</v>
      </c>
      <c r="F13" s="9">
        <v>23010</v>
      </c>
      <c r="G13" s="13">
        <v>45118.144353607997</v>
      </c>
      <c r="I13" s="13">
        <v>0.681501779073306</v>
      </c>
      <c r="J13" s="13">
        <v>3.8198984449346898E-2</v>
      </c>
      <c r="K13" s="13">
        <v>6.2101490704874703E-2</v>
      </c>
      <c r="L13" s="13">
        <v>8.0357666015625</v>
      </c>
      <c r="M13" s="13">
        <v>0.63377202873738703</v>
      </c>
      <c r="N13" s="13">
        <v>5.1970471535914297E-4</v>
      </c>
      <c r="O13" s="13">
        <v>0.39380045512664302</v>
      </c>
      <c r="P13" s="8">
        <v>0.82916014613461198</v>
      </c>
      <c r="Y13" s="34">
        <v>42005.283587119498</v>
      </c>
      <c r="AA13" s="34">
        <v>2.0021939996973E-2</v>
      </c>
      <c r="AB13" s="34">
        <v>6.5912088992995096E-2</v>
      </c>
      <c r="AC13" s="34">
        <v>2.0558412342750399E-2</v>
      </c>
      <c r="AD13" s="34">
        <v>20.706357747169601</v>
      </c>
      <c r="AE13" s="34">
        <v>0.99999981982006603</v>
      </c>
      <c r="AF13" s="34">
        <v>-8.3130044679147197E-3</v>
      </c>
      <c r="AG13" s="34">
        <v>0.32559590561789797</v>
      </c>
      <c r="AI13" s="34">
        <v>5.5628502048575897E-2</v>
      </c>
    </row>
    <row r="14" spans="1:46" x14ac:dyDescent="0.25">
      <c r="A14" s="10">
        <v>44053</v>
      </c>
      <c r="B14" s="9" t="s">
        <v>21</v>
      </c>
      <c r="C14" s="9">
        <v>12.96666666666667</v>
      </c>
      <c r="D14" s="9">
        <v>64.666666666666671</v>
      </c>
      <c r="E14" s="9">
        <v>20</v>
      </c>
      <c r="F14" s="9">
        <v>22048</v>
      </c>
      <c r="G14" s="15">
        <v>42337.732145279202</v>
      </c>
      <c r="I14" s="13">
        <v>5.47665375632755E-2</v>
      </c>
      <c r="J14" s="13">
        <v>1.6046524047851601E-2</v>
      </c>
      <c r="K14" s="13">
        <v>9.1131641415008693E-2</v>
      </c>
      <c r="L14" s="13">
        <v>38.899744181450302</v>
      </c>
      <c r="M14" s="13">
        <v>7.1442569586799296E-3</v>
      </c>
      <c r="N14" s="13">
        <v>3.60040185877875E-4</v>
      </c>
      <c r="O14" s="13">
        <v>0.32780335954851197</v>
      </c>
      <c r="P14" s="8">
        <v>0.82858976959938802</v>
      </c>
      <c r="Y14" s="34">
        <v>42171.970609117503</v>
      </c>
      <c r="AA14" s="34">
        <v>2.95511233940969E-2</v>
      </c>
      <c r="AB14" s="34">
        <v>2.9375507490464501E-2</v>
      </c>
      <c r="AC14" s="34">
        <v>5.2498953119906898E-2</v>
      </c>
      <c r="AD14" s="34">
        <v>48.687104973793502</v>
      </c>
      <c r="AE14" s="34">
        <v>0.999814899476685</v>
      </c>
      <c r="AF14" s="37">
        <v>-8.1010463314217206E-3</v>
      </c>
      <c r="AG14" s="34">
        <v>0.325547085389228</v>
      </c>
      <c r="AI14" s="34">
        <v>5.5366647914634998E-2</v>
      </c>
    </row>
    <row r="15" spans="1:46" x14ac:dyDescent="0.25">
      <c r="A15" s="10">
        <v>44054</v>
      </c>
      <c r="B15" s="9" t="s">
        <v>21</v>
      </c>
      <c r="C15" s="9">
        <v>15.93333333333333</v>
      </c>
      <c r="D15" s="9">
        <v>67</v>
      </c>
      <c r="E15" s="9">
        <v>19.399999999999999</v>
      </c>
      <c r="F15" s="9">
        <v>52160</v>
      </c>
      <c r="G15" s="15">
        <v>46031.274502952401</v>
      </c>
      <c r="I15" s="13">
        <v>0.66921377718568897</v>
      </c>
      <c r="J15" s="13">
        <v>4.0285238588261302E-2</v>
      </c>
      <c r="K15" s="13">
        <v>5.7024545427892599E-2</v>
      </c>
      <c r="L15" s="13">
        <v>4.4617594602203301</v>
      </c>
      <c r="M15" s="13">
        <v>0.62226505139228705</v>
      </c>
      <c r="N15" s="13">
        <v>8.1546511123931097E-4</v>
      </c>
      <c r="O15" s="13">
        <v>0.31724206605321198</v>
      </c>
      <c r="P15" s="8">
        <v>0.82802866616833504</v>
      </c>
      <c r="Y15" s="34">
        <v>43156.453271136903</v>
      </c>
      <c r="AA15" s="34">
        <v>2.9961792184497099E-2</v>
      </c>
      <c r="AB15" s="34">
        <v>3.1342395651476798E-2</v>
      </c>
      <c r="AC15" s="34">
        <v>4.80194091796875E-2</v>
      </c>
      <c r="AD15" s="34">
        <v>43.943495290392597</v>
      </c>
      <c r="AE15" s="34">
        <v>0.99999933665583596</v>
      </c>
      <c r="AF15" s="37">
        <v>-7.9494574662231105E-3</v>
      </c>
      <c r="AG15" s="34">
        <v>0.32554704766571702</v>
      </c>
      <c r="AI15" s="34">
        <v>5.5102296649122903E-2</v>
      </c>
    </row>
    <row r="16" spans="1:46" x14ac:dyDescent="0.25">
      <c r="A16" s="10">
        <v>44055</v>
      </c>
      <c r="B16" s="9" t="s">
        <v>21</v>
      </c>
      <c r="C16" s="9">
        <v>11.633333333333329</v>
      </c>
      <c r="D16" s="9">
        <v>81.899999999999991</v>
      </c>
      <c r="E16" s="9">
        <v>19.600000000000001</v>
      </c>
      <c r="F16" s="9">
        <v>55155</v>
      </c>
      <c r="G16" s="15">
        <v>48273.713864910198</v>
      </c>
      <c r="I16" s="13">
        <v>0.71273211467801001</v>
      </c>
      <c r="J16" s="13">
        <v>0.21132732079033101</v>
      </c>
      <c r="K16" s="13">
        <v>3.2939478502316301E-3</v>
      </c>
      <c r="L16" s="13">
        <v>3.0003691546759899</v>
      </c>
      <c r="M16" s="13">
        <v>0.75613205329562605</v>
      </c>
      <c r="N16" s="13">
        <v>2.5549307613403899E-4</v>
      </c>
      <c r="O16" s="13">
        <v>0.211977737198663</v>
      </c>
      <c r="P16" s="8">
        <v>0.82747732674303998</v>
      </c>
      <c r="Y16" s="34">
        <v>40619.993660546803</v>
      </c>
      <c r="AA16" s="34">
        <v>2.1664111139509099E-2</v>
      </c>
      <c r="AB16" s="34">
        <v>6.4306852314458304E-2</v>
      </c>
      <c r="AC16" s="34">
        <v>2.15891511006223E-2</v>
      </c>
      <c r="AD16" s="34">
        <v>18.186652156633201</v>
      </c>
      <c r="AE16" s="34">
        <v>0.99999933573676403</v>
      </c>
      <c r="AF16" s="34">
        <v>-8.2500073772648896E-3</v>
      </c>
      <c r="AG16" s="34">
        <v>0.32543828637114902</v>
      </c>
      <c r="AI16" s="34">
        <v>5.4835472440302797E-2</v>
      </c>
    </row>
    <row r="17" spans="1:35" x14ac:dyDescent="0.25">
      <c r="A17" s="10">
        <v>44056</v>
      </c>
      <c r="B17" s="9" t="s">
        <v>21</v>
      </c>
      <c r="C17" s="9">
        <v>12.7</v>
      </c>
      <c r="D17" s="9">
        <v>68.333333333333329</v>
      </c>
      <c r="E17" s="9">
        <v>21.966666666666669</v>
      </c>
      <c r="F17" s="9">
        <v>60091</v>
      </c>
      <c r="G17" s="15">
        <v>44875.556279506003</v>
      </c>
      <c r="I17" s="13">
        <v>0.18309352875794899</v>
      </c>
      <c r="J17" s="13">
        <v>0.454185159638684</v>
      </c>
      <c r="K17" s="13">
        <v>1.5096962451934799E-3</v>
      </c>
      <c r="L17" s="13">
        <v>128.78761698334301</v>
      </c>
      <c r="M17" s="13">
        <v>0.36958481217764</v>
      </c>
      <c r="N17" s="13">
        <v>2.593994140625E-4</v>
      </c>
      <c r="O17" s="13">
        <v>0.20866299336924601</v>
      </c>
      <c r="P17" s="8">
        <v>0.82693620023317305</v>
      </c>
      <c r="Y17" s="34">
        <v>39679.204419190602</v>
      </c>
      <c r="AA17" s="34">
        <v>2.55098996234711E-2</v>
      </c>
      <c r="AB17" s="34">
        <v>5.16868061962166E-2</v>
      </c>
      <c r="AC17" s="34">
        <v>2.7160976727484999E-2</v>
      </c>
      <c r="AD17" s="34">
        <v>25.695281661215201</v>
      </c>
      <c r="AE17" s="34">
        <v>0.99999973330997405</v>
      </c>
      <c r="AF17" s="37">
        <v>-8.4529808969078298E-3</v>
      </c>
      <c r="AG17" s="34">
        <v>0.32529008884740102</v>
      </c>
      <c r="AI17" s="34">
        <v>5.4566201049563202E-2</v>
      </c>
    </row>
    <row r="18" spans="1:35" x14ac:dyDescent="0.25">
      <c r="A18" s="10">
        <v>44057</v>
      </c>
      <c r="B18" s="9" t="s">
        <v>21</v>
      </c>
      <c r="C18" s="9">
        <v>11.8</v>
      </c>
      <c r="D18" s="9">
        <v>70.966666666666654</v>
      </c>
      <c r="E18" s="9">
        <v>22.1</v>
      </c>
      <c r="F18" s="9">
        <v>50644</v>
      </c>
      <c r="G18" s="15">
        <v>45573.023623198998</v>
      </c>
      <c r="I18" s="13">
        <v>0.33881988243396499</v>
      </c>
      <c r="J18" s="13">
        <v>5.2031744851531003E-2</v>
      </c>
      <c r="K18" s="13">
        <v>1.31660871487573E-2</v>
      </c>
      <c r="L18" s="13">
        <v>77.712415980765201</v>
      </c>
      <c r="M18" s="13">
        <v>0.31544479895121402</v>
      </c>
      <c r="N18" s="13">
        <v>2.9076858271293E-4</v>
      </c>
      <c r="O18" s="13">
        <v>0.18993094646919201</v>
      </c>
      <c r="P18" s="8">
        <v>0.82640569289215804</v>
      </c>
      <c r="Y18" s="34">
        <v>41031.765789352401</v>
      </c>
      <c r="AA18" s="34">
        <v>2.5821219677070101E-2</v>
      </c>
      <c r="AB18" s="34">
        <v>5.11227417419075E-2</v>
      </c>
      <c r="AC18" s="34">
        <v>2.7455534960078E-2</v>
      </c>
      <c r="AD18" s="34">
        <v>25.389704402362799</v>
      </c>
      <c r="AE18" s="34">
        <v>0.99999977879573498</v>
      </c>
      <c r="AF18" s="37">
        <v>-8.1526578852837393E-3</v>
      </c>
      <c r="AG18" s="34">
        <v>0.32524804230474003</v>
      </c>
      <c r="AI18" s="34">
        <v>5.4294509819602502E-2</v>
      </c>
    </row>
    <row r="19" spans="1:35" x14ac:dyDescent="0.25">
      <c r="A19" s="10">
        <v>44058</v>
      </c>
      <c r="B19" s="9" t="s">
        <v>21</v>
      </c>
      <c r="C19" s="9">
        <v>6.7333333333333334</v>
      </c>
      <c r="D19" s="9">
        <v>80.666666666666671</v>
      </c>
      <c r="E19" s="9">
        <v>20.5</v>
      </c>
      <c r="F19" s="9">
        <v>41576</v>
      </c>
      <c r="G19" s="15">
        <v>44666.894497989997</v>
      </c>
      <c r="I19" s="13">
        <v>0.895626250713076</v>
      </c>
      <c r="J19" s="13">
        <v>7.2156754238401302E-2</v>
      </c>
      <c r="K19" s="13">
        <v>9.7484371516043406E-3</v>
      </c>
      <c r="L19" s="13">
        <v>113.45417100903001</v>
      </c>
      <c r="M19" s="13">
        <v>0.88841789851632202</v>
      </c>
      <c r="N19" s="13">
        <v>2.8983615002520203E-4</v>
      </c>
      <c r="O19" s="13">
        <v>0.18241616174174899</v>
      </c>
      <c r="P19" s="8">
        <v>0.82588616799349301</v>
      </c>
      <c r="Y19" s="34">
        <v>39967.212969029002</v>
      </c>
      <c r="AA19" s="34">
        <v>3.08281471578064E-2</v>
      </c>
      <c r="AB19" s="34">
        <v>2.7028277934807901E-2</v>
      </c>
      <c r="AC19" s="34">
        <v>6.04620167063942E-2</v>
      </c>
      <c r="AD19" s="34">
        <v>48.059951716519002</v>
      </c>
      <c r="AE19" s="34">
        <v>0.99957410993649398</v>
      </c>
      <c r="AF19" s="37">
        <v>-7.9074741136617704E-3</v>
      </c>
      <c r="AG19" s="34">
        <v>0.32522439766101902</v>
      </c>
      <c r="AI19" s="34">
        <v>5.4020427680795603E-2</v>
      </c>
    </row>
    <row r="20" spans="1:35" x14ac:dyDescent="0.25">
      <c r="A20" s="10">
        <v>44059</v>
      </c>
      <c r="B20" s="9" t="s">
        <v>21</v>
      </c>
      <c r="C20" s="9">
        <v>5.6333333333333329</v>
      </c>
      <c r="D20" s="9">
        <v>80.733333333333334</v>
      </c>
      <c r="E20" s="9">
        <v>20.233333333333331</v>
      </c>
      <c r="F20" s="9">
        <v>23101</v>
      </c>
      <c r="G20" s="15">
        <v>40162.875497001703</v>
      </c>
      <c r="I20" s="13">
        <v>3.20427260268683E-2</v>
      </c>
      <c r="J20" s="13">
        <v>6.1515507228393898E-2</v>
      </c>
      <c r="K20" s="13">
        <v>1.14782405759E-2</v>
      </c>
      <c r="L20" s="13">
        <v>112.586560943734</v>
      </c>
      <c r="M20" s="13">
        <v>1.9289655774334499E-2</v>
      </c>
      <c r="N20" s="13">
        <v>3.0411651239648001E-4</v>
      </c>
      <c r="O20" s="13">
        <v>0.172292020747221</v>
      </c>
      <c r="P20" s="8">
        <v>0.825377945833077</v>
      </c>
      <c r="Y20" s="34">
        <v>40096.813685263201</v>
      </c>
      <c r="AA20" s="34">
        <v>2.30918793059826E-2</v>
      </c>
      <c r="AB20" s="34">
        <v>6.4849118103806003E-2</v>
      </c>
      <c r="AC20" s="34">
        <v>2.21459098647608E-2</v>
      </c>
      <c r="AD20" s="34">
        <v>13.6601981675232</v>
      </c>
      <c r="AE20" s="34">
        <v>0.99999920133048004</v>
      </c>
      <c r="AF20" s="34">
        <v>-8.3796324619929106E-3</v>
      </c>
      <c r="AG20" s="34">
        <v>0.32519935837233099</v>
      </c>
      <c r="AI20" s="34">
        <v>5.3743985155686298E-2</v>
      </c>
    </row>
    <row r="21" spans="1:35" x14ac:dyDescent="0.25">
      <c r="A21" s="10">
        <v>44060</v>
      </c>
      <c r="B21" s="9" t="s">
        <v>21</v>
      </c>
      <c r="C21" s="9">
        <v>10.33333333333333</v>
      </c>
      <c r="D21" s="9">
        <v>86</v>
      </c>
      <c r="E21" s="9">
        <v>19.600000000000001</v>
      </c>
      <c r="F21" s="9">
        <v>19373</v>
      </c>
      <c r="G21" s="15">
        <v>38809.075671264203</v>
      </c>
      <c r="I21" s="13">
        <v>0.71130615323504298</v>
      </c>
      <c r="J21" s="13">
        <v>6.7022672328993602E-2</v>
      </c>
      <c r="K21" s="13">
        <v>1.10308181354806E-2</v>
      </c>
      <c r="L21" s="13">
        <v>123.573406534531</v>
      </c>
      <c r="M21" s="13">
        <v>0.70353384532825503</v>
      </c>
      <c r="N21" s="13">
        <v>2.9892520153951301E-4</v>
      </c>
      <c r="O21" s="13">
        <v>0.17001488182705801</v>
      </c>
      <c r="P21" s="8">
        <v>0.82488130403945703</v>
      </c>
      <c r="Y21" s="34">
        <v>41468.730785862397</v>
      </c>
      <c r="AA21" s="34">
        <v>3.16032100927051E-2</v>
      </c>
      <c r="AB21" s="34">
        <v>2.71134849420758E-2</v>
      </c>
      <c r="AC21" s="34">
        <v>5.8976268604529501E-2</v>
      </c>
      <c r="AD21" s="34">
        <v>46.257517709295101</v>
      </c>
      <c r="AE21" s="34">
        <v>0.99999703161778497</v>
      </c>
      <c r="AF21" s="37">
        <v>-7.9248408159737806E-3</v>
      </c>
      <c r="AG21" s="34">
        <v>0.32516277109735903</v>
      </c>
      <c r="AI21" s="34">
        <v>5.3465214361547803E-2</v>
      </c>
    </row>
    <row r="22" spans="1:35" x14ac:dyDescent="0.25">
      <c r="A22" s="10">
        <v>44061</v>
      </c>
      <c r="B22" s="9" t="s">
        <v>21</v>
      </c>
      <c r="C22" s="9">
        <v>13.5</v>
      </c>
      <c r="D22" s="9">
        <v>87.233333333333334</v>
      </c>
      <c r="E22" s="9">
        <v>19.100000000000001</v>
      </c>
      <c r="F22" s="9">
        <v>47784</v>
      </c>
      <c r="G22" s="15">
        <v>42466.436023832801</v>
      </c>
      <c r="I22" s="13">
        <v>0.21545084835258499</v>
      </c>
      <c r="J22" s="13">
        <v>0.62473965970327705</v>
      </c>
      <c r="K22" s="13">
        <v>5.13624832860793E-2</v>
      </c>
      <c r="L22" s="13">
        <v>180.20984623779299</v>
      </c>
      <c r="M22" s="13">
        <v>0.78525604494330503</v>
      </c>
      <c r="N22" s="13">
        <v>4.5099241926704902E-4</v>
      </c>
      <c r="O22" s="13">
        <v>-0.20360840236896999</v>
      </c>
      <c r="P22" s="8">
        <v>0.82439647817095396</v>
      </c>
      <c r="Y22" s="34">
        <v>41235.379437060597</v>
      </c>
      <c r="AA22" s="34">
        <v>2.2932431076646199E-2</v>
      </c>
      <c r="AB22" s="34">
        <v>7.0281673468915798E-2</v>
      </c>
      <c r="AC22" s="34">
        <v>2.0892335219453301E-2</v>
      </c>
      <c r="AD22" s="34">
        <v>6.1693420874332698</v>
      </c>
      <c r="AE22" s="34">
        <v>0.99999995273118802</v>
      </c>
      <c r="AF22" s="37">
        <v>-7.7294553013425001E-3</v>
      </c>
      <c r="AG22" s="34">
        <v>0.32504558400643302</v>
      </c>
      <c r="AI22" s="34">
        <v>5.3184149010961801E-2</v>
      </c>
    </row>
    <row r="23" spans="1:35" x14ac:dyDescent="0.25">
      <c r="A23" s="10">
        <v>44062</v>
      </c>
      <c r="B23" s="9" t="s">
        <v>21</v>
      </c>
      <c r="C23" s="9">
        <v>8.6</v>
      </c>
      <c r="D23" s="9">
        <v>87.899999999999991</v>
      </c>
      <c r="E23" s="9">
        <v>19.133333333333329</v>
      </c>
      <c r="F23" s="9">
        <v>49298</v>
      </c>
      <c r="G23" s="15">
        <v>44957.302036782799</v>
      </c>
      <c r="I23" s="13">
        <v>0.207060099218145</v>
      </c>
      <c r="J23" s="13">
        <v>0.81471220671678002</v>
      </c>
      <c r="K23" s="13">
        <v>5.3683213360332702E-2</v>
      </c>
      <c r="L23" s="13">
        <v>181.87148971952499</v>
      </c>
      <c r="M23" s="13">
        <v>0.96686038099721905</v>
      </c>
      <c r="N23" s="13">
        <v>4.0050971925698102E-4</v>
      </c>
      <c r="O23" s="13">
        <v>-0.214718269049402</v>
      </c>
      <c r="P23" s="8">
        <v>0.82392366257630001</v>
      </c>
      <c r="Y23" s="34">
        <v>39105.794971243697</v>
      </c>
      <c r="AA23" s="34">
        <v>2.5203648134365299E-2</v>
      </c>
      <c r="AB23" s="34">
        <v>5.9502205540486498E-2</v>
      </c>
      <c r="AC23" s="34">
        <v>2.4476886567882199E-2</v>
      </c>
      <c r="AD23" s="34">
        <v>15.0527183905046</v>
      </c>
      <c r="AE23" s="34">
        <v>0.99995111359052402</v>
      </c>
      <c r="AF23" s="34">
        <v>-8.0646980843346299E-3</v>
      </c>
      <c r="AG23" s="34">
        <v>0.324978096900226</v>
      </c>
      <c r="AI23" s="34">
        <v>5.2900824410365997E-2</v>
      </c>
    </row>
    <row r="24" spans="1:35" x14ac:dyDescent="0.25">
      <c r="A24" s="10">
        <v>44063</v>
      </c>
      <c r="B24" s="9" t="s">
        <v>21</v>
      </c>
      <c r="C24" s="9">
        <v>7.6000000000000014</v>
      </c>
      <c r="D24" s="9">
        <v>86.766666666666666</v>
      </c>
      <c r="E24" s="9">
        <v>18.100000000000001</v>
      </c>
      <c r="F24" s="9">
        <v>45323</v>
      </c>
      <c r="G24" s="15">
        <v>40250.179039119699</v>
      </c>
      <c r="I24" s="13">
        <v>0.182605504989624</v>
      </c>
      <c r="J24" s="13">
        <v>0.81539344787597701</v>
      </c>
      <c r="K24" s="13">
        <v>6.4501056476945207E-2</v>
      </c>
      <c r="L24" s="13">
        <v>169.72769966400099</v>
      </c>
      <c r="M24" s="13">
        <v>0.94395026706760798</v>
      </c>
      <c r="N24" s="13">
        <v>5.1248391111791104E-4</v>
      </c>
      <c r="O24" s="13">
        <v>-0.25797332223359098</v>
      </c>
      <c r="P24" s="8">
        <v>0.82346301149364198</v>
      </c>
      <c r="Y24" s="34">
        <v>37977.884679579598</v>
      </c>
      <c r="AA24" s="34">
        <v>2.3697980299536299E-2</v>
      </c>
      <c r="AB24" s="34">
        <v>7.1504124461899396E-2</v>
      </c>
      <c r="AC24" s="34">
        <v>2.13398270221405E-2</v>
      </c>
      <c r="AD24" s="34">
        <v>3.3020428574032601</v>
      </c>
      <c r="AE24" s="34">
        <v>0.999999350261353</v>
      </c>
      <c r="AF24" s="34">
        <v>-8.1835354136263801E-3</v>
      </c>
      <c r="AG24" s="34">
        <v>0.324882780896734</v>
      </c>
      <c r="AI24" s="34">
        <v>5.2615277456524397E-2</v>
      </c>
    </row>
    <row r="25" spans="1:35" x14ac:dyDescent="0.25">
      <c r="A25" s="10">
        <v>44064</v>
      </c>
      <c r="B25" s="9" t="s">
        <v>21</v>
      </c>
      <c r="C25" s="9">
        <v>7.3666666666666671</v>
      </c>
      <c r="D25" s="9">
        <v>87.899999999999991</v>
      </c>
      <c r="E25" s="9">
        <v>14.53333333333333</v>
      </c>
      <c r="F25" s="9">
        <v>30355</v>
      </c>
      <c r="G25" s="15">
        <v>38899.947405192099</v>
      </c>
      <c r="I25" s="13">
        <v>0.580032851397703</v>
      </c>
      <c r="J25" s="13">
        <v>0.25793063933713101</v>
      </c>
      <c r="K25" s="13">
        <v>7.8406711763755702E-2</v>
      </c>
      <c r="L25" s="13">
        <v>143.92438783354601</v>
      </c>
      <c r="M25" s="13">
        <v>0.78443615052176996</v>
      </c>
      <c r="N25" s="13">
        <v>5.9024224561943196E-4</v>
      </c>
      <c r="O25" s="13">
        <v>-0.29642583296022901</v>
      </c>
      <c r="P25" s="8">
        <v>0.82301464036153504</v>
      </c>
      <c r="Y25" s="34">
        <v>39473.006017637097</v>
      </c>
      <c r="AA25" s="34">
        <v>3.2858511380687697E-2</v>
      </c>
      <c r="AB25" s="34">
        <v>2.4607074048311899E-2</v>
      </c>
      <c r="AC25" s="34">
        <v>6.6477347441647003E-2</v>
      </c>
      <c r="AD25" s="34">
        <v>44.7086267339347</v>
      </c>
      <c r="AE25" s="34">
        <v>0.99999978972676495</v>
      </c>
      <c r="AF25" s="34">
        <v>-7.5398081393240899E-3</v>
      </c>
      <c r="AG25" s="34">
        <v>0.32470293768678898</v>
      </c>
      <c r="AI25" s="34">
        <v>5.2327546630880503E-2</v>
      </c>
    </row>
    <row r="26" spans="1:35" x14ac:dyDescent="0.25">
      <c r="A26" s="10">
        <v>44065</v>
      </c>
      <c r="B26" s="9" t="s">
        <v>21</v>
      </c>
      <c r="C26" s="9">
        <v>4.6000000000000014</v>
      </c>
      <c r="D26" s="9">
        <v>86.333333333333329</v>
      </c>
      <c r="E26" s="9">
        <v>13.96666666666667</v>
      </c>
      <c r="F26" s="9">
        <v>50032</v>
      </c>
      <c r="G26" s="15">
        <v>38211.866914394399</v>
      </c>
      <c r="I26" s="13">
        <v>0.233821484885889</v>
      </c>
      <c r="J26" s="13">
        <v>0.73159156832953798</v>
      </c>
      <c r="K26" s="13">
        <v>8.0391930460486302E-2</v>
      </c>
      <c r="L26" s="13">
        <v>156.28386160953201</v>
      </c>
      <c r="M26" s="13">
        <v>0.91191660138599295</v>
      </c>
      <c r="N26" s="13">
        <v>5.4903684570373201E-4</v>
      </c>
      <c r="O26" s="13">
        <v>-0.300722524665132</v>
      </c>
      <c r="P26" s="8">
        <v>0.82257862731487597</v>
      </c>
      <c r="Y26" s="34">
        <v>39153.481305678397</v>
      </c>
      <c r="AA26" s="34">
        <v>2.70972335843652E-2</v>
      </c>
      <c r="AB26" s="34">
        <v>5.6136923914328903E-2</v>
      </c>
      <c r="AC26" s="34">
        <v>2.63350641542737E-2</v>
      </c>
      <c r="AD26" s="34">
        <v>14.1503261185463</v>
      </c>
      <c r="AE26" s="34">
        <v>0.99999963676757797</v>
      </c>
      <c r="AF26" s="37">
        <v>-7.8848445107095894E-3</v>
      </c>
      <c r="AG26" s="34">
        <v>0.32462181351338998</v>
      </c>
      <c r="AI26" s="34">
        <v>5.2037671991754499E-2</v>
      </c>
    </row>
    <row r="27" spans="1:35" x14ac:dyDescent="0.25">
      <c r="A27" s="10">
        <v>44066</v>
      </c>
      <c r="B27" s="9" t="s">
        <v>21</v>
      </c>
      <c r="C27" s="9">
        <v>4.6333333333333337</v>
      </c>
      <c r="D27" s="9">
        <v>79</v>
      </c>
      <c r="E27" s="9">
        <v>15.1</v>
      </c>
      <c r="F27" s="9">
        <v>23421</v>
      </c>
      <c r="G27" s="15">
        <v>35083.337033345</v>
      </c>
      <c r="I27" s="13">
        <v>0.49434395514475399</v>
      </c>
      <c r="J27" s="13">
        <v>0.18079016282223301</v>
      </c>
      <c r="K27" s="13">
        <v>0.104912052277886</v>
      </c>
      <c r="L27" s="13">
        <v>130.64029184448199</v>
      </c>
      <c r="M27" s="13">
        <v>0.62228734330832103</v>
      </c>
      <c r="N27" s="13">
        <v>6.5340735372654301E-4</v>
      </c>
      <c r="O27" s="13">
        <v>-0.34538089165894498</v>
      </c>
      <c r="P27" s="8">
        <v>0.82215501483854203</v>
      </c>
      <c r="Y27" s="34">
        <v>38864.779314710999</v>
      </c>
      <c r="AA27" s="34">
        <v>3.3876576456306602E-2</v>
      </c>
      <c r="AB27" s="34">
        <v>2.4615116155580399E-2</v>
      </c>
      <c r="AC27" s="34">
        <v>6.7407703177484096E-2</v>
      </c>
      <c r="AD27" s="34">
        <v>41.674646327932798</v>
      </c>
      <c r="AE27" s="34">
        <v>0.999996367142443</v>
      </c>
      <c r="AF27" s="37">
        <v>-7.0083009031400899E-3</v>
      </c>
      <c r="AG27" s="34">
        <v>0.32429800603945502</v>
      </c>
      <c r="AI27" s="34">
        <v>5.1745695164352297E-2</v>
      </c>
    </row>
    <row r="28" spans="1:35" x14ac:dyDescent="0.25">
      <c r="A28" s="10">
        <v>44067</v>
      </c>
      <c r="B28" s="9" t="s">
        <v>21</v>
      </c>
      <c r="C28" s="9">
        <v>6.2</v>
      </c>
      <c r="D28" s="9">
        <v>76.333333333333329</v>
      </c>
      <c r="E28" s="9">
        <v>15.366666666666671</v>
      </c>
      <c r="F28" s="9">
        <v>17078</v>
      </c>
      <c r="G28" s="15">
        <v>34543.315064153001</v>
      </c>
      <c r="I28" s="13">
        <v>0.79867485333670096</v>
      </c>
      <c r="J28" s="13">
        <v>0.13408677865084601</v>
      </c>
      <c r="K28" s="13">
        <v>0.153382125802389</v>
      </c>
      <c r="L28" s="13">
        <v>121.166677730293</v>
      </c>
      <c r="M28" s="13">
        <v>0.88038151969121203</v>
      </c>
      <c r="N28" s="13">
        <v>6.6633254827266897E-4</v>
      </c>
      <c r="O28" s="13">
        <v>-0.386833165594277</v>
      </c>
      <c r="P28" s="8">
        <v>0.82174381155177101</v>
      </c>
      <c r="Y28" s="34">
        <v>39449.8309069795</v>
      </c>
      <c r="AA28" s="34">
        <v>2.9514139195382899E-2</v>
      </c>
      <c r="AB28" s="34">
        <v>5.51339879847818E-2</v>
      </c>
      <c r="AC28" s="34">
        <v>2.8929382426084199E-2</v>
      </c>
      <c r="AD28" s="34">
        <v>9.3088377486079104</v>
      </c>
      <c r="AE28" s="34">
        <v>0.99999825302753698</v>
      </c>
      <c r="AF28" s="37">
        <v>-6.9925060197213503E-3</v>
      </c>
      <c r="AG28" s="34">
        <v>0.32373482921805902</v>
      </c>
      <c r="AI28" s="34">
        <v>5.1451659328557102E-2</v>
      </c>
    </row>
    <row r="29" spans="1:35" x14ac:dyDescent="0.25">
      <c r="A29" s="10">
        <v>44068</v>
      </c>
      <c r="B29" s="9" t="s">
        <v>21</v>
      </c>
      <c r="C29" s="9">
        <v>6.6333333333333329</v>
      </c>
      <c r="D29" s="9">
        <v>76.5</v>
      </c>
      <c r="E29" s="9">
        <v>15</v>
      </c>
      <c r="F29" s="9">
        <v>47134</v>
      </c>
      <c r="G29" s="15">
        <v>35504.098126411198</v>
      </c>
      <c r="I29" s="13">
        <v>0.146188554732509</v>
      </c>
      <c r="J29" s="13">
        <v>0.57903336432761099</v>
      </c>
      <c r="K29" s="13">
        <v>0.14955847889882401</v>
      </c>
      <c r="L29" s="13">
        <v>131.06872499894601</v>
      </c>
      <c r="M29" s="13">
        <v>0.67278335732008598</v>
      </c>
      <c r="N29" s="13">
        <v>6.4997154212864704E-4</v>
      </c>
      <c r="O29" s="13">
        <v>-0.38700632270277602</v>
      </c>
      <c r="P29" s="8">
        <v>0.82134499409696105</v>
      </c>
      <c r="Y29" s="34">
        <v>38934.838003450102</v>
      </c>
      <c r="AA29" s="34">
        <v>3.7723779174277598E-2</v>
      </c>
      <c r="AB29" s="34">
        <v>1.69572647272603E-2</v>
      </c>
      <c r="AC29" s="34">
        <v>0.99999827305938405</v>
      </c>
      <c r="AD29" s="34">
        <v>34.380918407534203</v>
      </c>
      <c r="AE29" s="34">
        <v>0.99998062637203899</v>
      </c>
      <c r="AF29" s="37">
        <v>-2.8086744450661599E-3</v>
      </c>
      <c r="AG29" s="34">
        <v>0.32210113665168799</v>
      </c>
      <c r="AI29" s="34">
        <v>5.1155609204480403E-2</v>
      </c>
    </row>
    <row r="30" spans="1:35" x14ac:dyDescent="0.25">
      <c r="A30" s="10">
        <v>44069</v>
      </c>
      <c r="B30" s="9" t="s">
        <v>21</v>
      </c>
      <c r="C30" s="9">
        <v>8.1666666666666661</v>
      </c>
      <c r="D30" s="9">
        <v>75.5</v>
      </c>
      <c r="E30" s="9">
        <v>15.93333333333333</v>
      </c>
      <c r="F30" s="9">
        <v>47161</v>
      </c>
      <c r="G30" s="15">
        <v>35395.745944679002</v>
      </c>
      <c r="I30" s="13">
        <v>0.49395667877297</v>
      </c>
      <c r="J30" s="13">
        <v>0.54700848157498505</v>
      </c>
      <c r="K30" s="13">
        <v>0.18580511244079601</v>
      </c>
      <c r="L30" s="13">
        <v>125.83186542961</v>
      </c>
      <c r="M30" s="13">
        <v>0.98898992586043999</v>
      </c>
      <c r="N30" s="13">
        <v>7.5866209524044802E-4</v>
      </c>
      <c r="O30" s="13">
        <v>-0.40594063212153503</v>
      </c>
      <c r="P30" s="8">
        <v>0.82095850910761903</v>
      </c>
      <c r="Y30" s="34">
        <v>38037.364892693302</v>
      </c>
      <c r="AA30" s="34">
        <v>3.7729766380899997E-2</v>
      </c>
      <c r="AB30" s="34">
        <v>1.7049074507106798E-2</v>
      </c>
      <c r="AC30" s="34">
        <v>0.99999834883914296</v>
      </c>
      <c r="AD30" s="34">
        <v>34.381648439978697</v>
      </c>
      <c r="AE30" s="34">
        <v>0.99989993111994602</v>
      </c>
      <c r="AF30" s="37">
        <v>-2.8666050488330699E-3</v>
      </c>
      <c r="AG30" s="34">
        <v>0.32210104562335901</v>
      </c>
      <c r="AI30" s="34">
        <v>5.0857591035752402E-2</v>
      </c>
    </row>
    <row r="31" spans="1:35" x14ac:dyDescent="0.25">
      <c r="A31" s="10">
        <v>44070</v>
      </c>
      <c r="B31" s="9" t="s">
        <v>21</v>
      </c>
      <c r="C31" s="9">
        <v>11.133333333333329</v>
      </c>
      <c r="D31" s="9">
        <v>85.666666666666671</v>
      </c>
      <c r="E31" s="9">
        <v>17.866666666666671</v>
      </c>
      <c r="F31" s="9">
        <v>44235</v>
      </c>
      <c r="G31" s="15">
        <v>36411.5389687403</v>
      </c>
      <c r="I31" s="13">
        <v>0.45994249458805198</v>
      </c>
      <c r="J31" s="13">
        <v>0.46610599668939701</v>
      </c>
      <c r="K31" s="13">
        <v>0.20966713727532599</v>
      </c>
      <c r="L31" s="13">
        <v>122.64188633510599</v>
      </c>
      <c r="M31" s="13">
        <v>0.87410511085832199</v>
      </c>
      <c r="N31" s="13">
        <v>7.3859847253765498E-4</v>
      </c>
      <c r="O31" s="13">
        <v>-0.41319443772917502</v>
      </c>
      <c r="P31" s="8">
        <v>0.82058427523146804</v>
      </c>
      <c r="Y31" s="34">
        <v>37608.923965487003</v>
      </c>
      <c r="AA31" s="34">
        <v>3.7537013486184503E-2</v>
      </c>
      <c r="AB31" s="34">
        <v>1.68773043404058E-2</v>
      </c>
      <c r="AC31" s="34">
        <v>0.99999560689106604</v>
      </c>
      <c r="AD31" s="34">
        <v>34.389432983352101</v>
      </c>
      <c r="AE31" s="34">
        <v>0.99671052880424205</v>
      </c>
      <c r="AF31" s="34">
        <v>-2.8693492117990399E-3</v>
      </c>
      <c r="AG31" s="34">
        <v>0.32207084821236998</v>
      </c>
      <c r="AI31" s="34">
        <v>5.05576525705397E-2</v>
      </c>
    </row>
    <row r="32" spans="1:35" x14ac:dyDescent="0.25">
      <c r="A32" s="10">
        <v>44071</v>
      </c>
      <c r="B32" s="9" t="s">
        <v>21</v>
      </c>
      <c r="C32" s="9">
        <v>13</v>
      </c>
      <c r="D32" s="9">
        <v>82</v>
      </c>
      <c r="E32" s="9">
        <v>18.8</v>
      </c>
      <c r="F32" s="9">
        <v>43412</v>
      </c>
      <c r="G32" s="15">
        <v>38954.631303251997</v>
      </c>
      <c r="I32" s="13">
        <v>0.82031030435723096</v>
      </c>
      <c r="J32" s="13">
        <v>0.12843136208532099</v>
      </c>
      <c r="K32" s="13">
        <v>0.19773232297407201</v>
      </c>
      <c r="L32" s="13">
        <v>116.427758624555</v>
      </c>
      <c r="M32" s="13">
        <v>0.89687649735811104</v>
      </c>
      <c r="N32" s="13">
        <v>7.39864746554853E-4</v>
      </c>
      <c r="O32" s="13">
        <v>-0.413231412094966</v>
      </c>
      <c r="P32" s="8">
        <v>0.82022218518626</v>
      </c>
      <c r="Y32" s="34">
        <v>36749.920993093801</v>
      </c>
      <c r="AI32" s="34">
        <v>5.0255843040278997E-2</v>
      </c>
    </row>
    <row r="33" spans="1:35" x14ac:dyDescent="0.25">
      <c r="A33" s="10">
        <v>44072</v>
      </c>
      <c r="B33" s="9" t="s">
        <v>21</v>
      </c>
      <c r="C33" s="9">
        <v>12.96666666666667</v>
      </c>
      <c r="D33" s="9">
        <v>72.333333333333329</v>
      </c>
      <c r="E33" s="9">
        <v>21.36666666666666</v>
      </c>
      <c r="F33" s="9">
        <v>41350</v>
      </c>
      <c r="G33" s="15">
        <v>40483.870782928003</v>
      </c>
      <c r="I33" s="13">
        <v>0.260284106364918</v>
      </c>
      <c r="J33" s="13">
        <v>0.71725741521030995</v>
      </c>
      <c r="K33" s="13">
        <v>0.253089549117824</v>
      </c>
      <c r="L33" s="13">
        <v>121.04455262475901</v>
      </c>
      <c r="M33" s="13">
        <v>0.92570641129934905</v>
      </c>
      <c r="N33" s="13">
        <v>7.54373543402576E-4</v>
      </c>
      <c r="O33" s="13">
        <v>-0.424337024597228</v>
      </c>
      <c r="P33" s="8">
        <v>0.81987210782756503</v>
      </c>
      <c r="Y33" s="34">
        <v>35516.7991285608</v>
      </c>
      <c r="AI33" s="34">
        <v>4.99522131361268E-2</v>
      </c>
    </row>
    <row r="34" spans="1:35" x14ac:dyDescent="0.25">
      <c r="A34" s="10">
        <v>44073</v>
      </c>
      <c r="B34" s="9" t="s">
        <v>21</v>
      </c>
      <c r="C34" s="9">
        <v>9.0666666666666664</v>
      </c>
      <c r="D34" s="9">
        <v>72.666666666666671</v>
      </c>
      <c r="E34" s="9">
        <v>21.266666666666669</v>
      </c>
      <c r="F34" s="9">
        <v>16158</v>
      </c>
      <c r="G34" s="15">
        <v>40095.817693124904</v>
      </c>
      <c r="I34" s="13">
        <v>0.62626856773172201</v>
      </c>
      <c r="J34" s="13">
        <v>0.27060317993164101</v>
      </c>
      <c r="K34" s="13">
        <v>0.25220309985813599</v>
      </c>
      <c r="L34" s="13">
        <v>117.08038946796199</v>
      </c>
      <c r="M34" s="13">
        <v>0.84508714736465396</v>
      </c>
      <c r="N34" s="13">
        <v>7.6825788642690903E-4</v>
      </c>
      <c r="O34" s="13">
        <v>-0.424399436102673</v>
      </c>
      <c r="P34" s="8">
        <v>0.81953389020965695</v>
      </c>
      <c r="Y34" s="34">
        <v>34769.625622412903</v>
      </c>
      <c r="AI34" s="34">
        <v>4.9646814983124801E-2</v>
      </c>
    </row>
    <row r="35" spans="1:35" x14ac:dyDescent="0.25">
      <c r="A35" s="10">
        <v>44074</v>
      </c>
      <c r="B35" s="9" t="s">
        <v>21</v>
      </c>
      <c r="C35" s="9">
        <v>5.4333333333333336</v>
      </c>
      <c r="D35" s="9">
        <v>81.833333333333329</v>
      </c>
      <c r="E35" s="9">
        <v>20.3</v>
      </c>
      <c r="F35" s="9">
        <v>45961</v>
      </c>
      <c r="G35" s="15">
        <v>35573.330663504399</v>
      </c>
      <c r="I35" s="13">
        <v>0.18770686111707599</v>
      </c>
      <c r="J35" s="13">
        <v>0.84685960824110496</v>
      </c>
      <c r="K35" s="13">
        <v>0.75542927424013295</v>
      </c>
      <c r="L35" s="13">
        <v>109.461096908513</v>
      </c>
      <c r="M35" s="13">
        <v>0.98320530387957805</v>
      </c>
      <c r="N35" s="13">
        <v>8.3759383768655703E-4</v>
      </c>
      <c r="O35" s="13">
        <v>-0.45357913802912903</v>
      </c>
      <c r="P35" s="8">
        <v>0.81920735962250402</v>
      </c>
      <c r="Y35" s="34">
        <v>34549.399879318698</v>
      </c>
      <c r="AI35" s="34">
        <v>4.9339702112091002E-2</v>
      </c>
    </row>
    <row r="36" spans="1:35" x14ac:dyDescent="0.25">
      <c r="A36" s="10">
        <v>44075</v>
      </c>
      <c r="B36" s="9" t="s">
        <v>21</v>
      </c>
      <c r="C36" s="9">
        <v>5.7666666666666666</v>
      </c>
      <c r="D36" s="9">
        <v>83.166666666666671</v>
      </c>
      <c r="E36" s="9">
        <v>19.866666666666671</v>
      </c>
      <c r="F36" s="9">
        <v>42659</v>
      </c>
      <c r="G36" s="15">
        <v>31175.5945785287</v>
      </c>
      <c r="I36" s="13">
        <v>0.15145877201060801</v>
      </c>
      <c r="J36" s="13">
        <v>0.77954835180962101</v>
      </c>
      <c r="K36" s="13">
        <v>1.0042606757671699</v>
      </c>
      <c r="L36" s="13">
        <v>107.81922717728</v>
      </c>
      <c r="M36" s="13">
        <v>0.879743368573632</v>
      </c>
      <c r="N36" s="13">
        <v>8.5980988137501801E-4</v>
      </c>
      <c r="O36" s="13">
        <v>-0.457035512143249</v>
      </c>
      <c r="P36" s="8">
        <v>0.81889232558987402</v>
      </c>
      <c r="Y36" s="34">
        <v>35410.866439602301</v>
      </c>
      <c r="AI36" s="34">
        <v>4.9030929429249498E-2</v>
      </c>
    </row>
    <row r="37" spans="1:35" x14ac:dyDescent="0.25">
      <c r="A37" s="10">
        <v>44076</v>
      </c>
      <c r="B37" s="9" t="s">
        <v>21</v>
      </c>
      <c r="C37" s="9">
        <v>7.6000000000000014</v>
      </c>
      <c r="D37" s="9">
        <v>83.600000000000009</v>
      </c>
      <c r="E37" s="9">
        <v>19.766666666666669</v>
      </c>
      <c r="F37" s="9">
        <v>46934</v>
      </c>
      <c r="G37" s="15">
        <v>30988.0722502073</v>
      </c>
      <c r="I37" s="13">
        <v>0.28234698217440801</v>
      </c>
      <c r="J37" s="13">
        <v>0.46765471637283301</v>
      </c>
      <c r="K37" s="13">
        <v>1.0971344432601999</v>
      </c>
      <c r="L37" s="13">
        <v>154.88356238193401</v>
      </c>
      <c r="M37" s="13">
        <v>0.69891174867588501</v>
      </c>
      <c r="N37" s="13">
        <v>8.84869438514846E-4</v>
      </c>
      <c r="O37" s="13">
        <v>-0.47946813682174699</v>
      </c>
      <c r="P37" s="8">
        <v>0.81858858181545702</v>
      </c>
      <c r="Y37" s="34">
        <v>36013.201634195597</v>
      </c>
      <c r="AI37" s="34">
        <v>4.8720553183618502E-2</v>
      </c>
    </row>
    <row r="38" spans="1:35" x14ac:dyDescent="0.25">
      <c r="A38" s="10">
        <v>44077</v>
      </c>
      <c r="B38" s="9" t="s">
        <v>21</v>
      </c>
      <c r="C38" s="9">
        <v>10.56666666666667</v>
      </c>
      <c r="D38" s="9">
        <v>67.333333333333329</v>
      </c>
      <c r="E38" s="9">
        <v>21.333333333333329</v>
      </c>
      <c r="F38" s="9">
        <v>43773</v>
      </c>
      <c r="G38" s="15">
        <v>32478.852759194298</v>
      </c>
      <c r="I38" s="13">
        <v>0.327800386953359</v>
      </c>
      <c r="J38" s="13">
        <v>0.56914548851053703</v>
      </c>
      <c r="K38" s="13">
        <v>1.12979679676328</v>
      </c>
      <c r="L38" s="13">
        <v>199.91170907345801</v>
      </c>
      <c r="M38" s="13">
        <v>0.84585850861670497</v>
      </c>
      <c r="N38" s="13">
        <v>8.8584098152066904E-4</v>
      </c>
      <c r="O38" s="13">
        <v>-0.47946814179300301</v>
      </c>
      <c r="P38" s="8">
        <v>0.81829590806586305</v>
      </c>
      <c r="Y38" s="34">
        <v>35417.618624699098</v>
      </c>
      <c r="AI38" s="34">
        <v>4.8408630932183901E-2</v>
      </c>
    </row>
    <row r="39" spans="1:35" x14ac:dyDescent="0.25">
      <c r="A39" s="10">
        <v>44078</v>
      </c>
      <c r="B39" s="9" t="s">
        <v>21</v>
      </c>
      <c r="C39" s="9">
        <v>14.33333333333333</v>
      </c>
      <c r="D39" s="9">
        <v>71.2</v>
      </c>
      <c r="E39" s="9">
        <v>20.266666666666669</v>
      </c>
      <c r="F39" s="9">
        <v>50163</v>
      </c>
      <c r="G39" s="15">
        <v>35312.066989289699</v>
      </c>
      <c r="I39" s="13">
        <v>0.18331361404856999</v>
      </c>
      <c r="J39" s="13">
        <v>0.72405901459793498</v>
      </c>
      <c r="K39" s="13">
        <v>0.55617407323148504</v>
      </c>
      <c r="L39" s="13">
        <v>186.05313343987399</v>
      </c>
      <c r="M39" s="13">
        <v>0.85628110175449601</v>
      </c>
      <c r="N39" s="13">
        <v>8.8455889855465497E-4</v>
      </c>
      <c r="O39" s="13">
        <v>-0.479468349061897</v>
      </c>
      <c r="P39" s="8">
        <v>0.81801407198116904</v>
      </c>
      <c r="Y39" s="34">
        <v>34524.726141625099</v>
      </c>
      <c r="AI39" s="34">
        <v>4.80952215028881E-2</v>
      </c>
    </row>
    <row r="40" spans="1:35" x14ac:dyDescent="0.25">
      <c r="A40" s="10">
        <v>44079</v>
      </c>
      <c r="B40" s="9" t="s">
        <v>21</v>
      </c>
      <c r="C40" s="9">
        <v>6.6333333333333329</v>
      </c>
      <c r="D40" s="9">
        <v>82</v>
      </c>
      <c r="E40" s="9">
        <v>20.100000000000001</v>
      </c>
      <c r="F40" s="9">
        <v>31199</v>
      </c>
      <c r="G40" s="15">
        <v>39174.893125221097</v>
      </c>
      <c r="I40" s="13">
        <v>0.98499639429679497</v>
      </c>
      <c r="J40" s="13">
        <v>5.38619657747842E-2</v>
      </c>
      <c r="K40" s="15">
        <v>1.90789540535181</v>
      </c>
      <c r="L40" s="13">
        <v>133.583237795336</v>
      </c>
      <c r="M40" s="13">
        <v>0.98777289117562495</v>
      </c>
      <c r="N40" s="13">
        <v>8.8578748402290397E-4</v>
      </c>
      <c r="O40" s="13">
        <v>-0.47946843036499998</v>
      </c>
      <c r="P40" s="8">
        <v>0.81774283080545496</v>
      </c>
      <c r="Y40" s="34">
        <v>33363.336150173804</v>
      </c>
      <c r="AI40" s="34">
        <v>4.7780384955473099E-2</v>
      </c>
    </row>
    <row r="41" spans="1:35" x14ac:dyDescent="0.25">
      <c r="A41" s="10">
        <v>44080</v>
      </c>
      <c r="B41" s="9" t="s">
        <v>21</v>
      </c>
      <c r="C41" s="9">
        <v>7.333333333333333</v>
      </c>
      <c r="D41" s="9">
        <v>76.899999999999991</v>
      </c>
      <c r="E41" s="9">
        <v>21.166666666666671</v>
      </c>
      <c r="F41" s="9">
        <v>14521</v>
      </c>
      <c r="G41" s="15">
        <v>30050.621500434201</v>
      </c>
      <c r="I41" s="13">
        <v>0.18330666392922401</v>
      </c>
      <c r="J41" s="13">
        <v>0.49889302057731899</v>
      </c>
      <c r="K41" s="13">
        <v>1.14497913917356</v>
      </c>
      <c r="L41" s="13">
        <v>134.01306047394701</v>
      </c>
      <c r="M41" s="13">
        <v>0.631113560144415</v>
      </c>
      <c r="N41" s="13">
        <v>8.8645882788474005E-4</v>
      </c>
      <c r="O41" s="13">
        <v>-0.47946848549709897</v>
      </c>
      <c r="P41" s="8">
        <v>0.81748193303140404</v>
      </c>
      <c r="Y41" s="34">
        <v>32078.960748416099</v>
      </c>
      <c r="AI41" s="34">
        <v>4.7464182540221299E-2</v>
      </c>
    </row>
    <row r="42" spans="1:35" x14ac:dyDescent="0.25">
      <c r="A42" s="10">
        <v>44081</v>
      </c>
      <c r="B42" s="9" t="s">
        <v>21</v>
      </c>
      <c r="C42" s="9">
        <v>4.3666666666666671</v>
      </c>
      <c r="D42" s="9">
        <v>80.666666666666671</v>
      </c>
      <c r="E42" s="9">
        <v>20.6</v>
      </c>
      <c r="F42" s="9">
        <v>10273</v>
      </c>
      <c r="G42" s="15">
        <v>30377.326569999099</v>
      </c>
      <c r="I42" s="13">
        <v>6.5764428080965706E-2</v>
      </c>
      <c r="J42" s="13">
        <v>0.80158684806760305</v>
      </c>
      <c r="K42" s="13">
        <v>1.9686176160970501</v>
      </c>
      <c r="L42" s="13">
        <v>187.52869389929799</v>
      </c>
      <c r="M42" s="13">
        <v>0.81626524473238005</v>
      </c>
      <c r="N42" s="13">
        <v>8.8653226926327399E-4</v>
      </c>
      <c r="O42" s="13">
        <v>-0.47946854754531998</v>
      </c>
      <c r="P42" s="8">
        <v>0.81723111995458098</v>
      </c>
      <c r="Y42" s="34">
        <v>34195.237616422797</v>
      </c>
      <c r="AI42" s="34">
        <v>4.71466766546434E-2</v>
      </c>
    </row>
    <row r="43" spans="1:35" x14ac:dyDescent="0.25">
      <c r="A43" s="10">
        <v>44082</v>
      </c>
      <c r="B43" s="9" t="s">
        <v>21</v>
      </c>
      <c r="C43" s="9">
        <v>7.5666666666666673</v>
      </c>
      <c r="D43" s="9">
        <v>82.766666666666666</v>
      </c>
      <c r="E43" s="9">
        <v>20.266666666666669</v>
      </c>
      <c r="F43" s="9">
        <v>14279</v>
      </c>
      <c r="G43" s="15">
        <v>26446.256065443202</v>
      </c>
      <c r="I43" s="13">
        <v>0.55608934018485001</v>
      </c>
      <c r="J43" s="13">
        <v>0.49453662737670001</v>
      </c>
      <c r="K43" s="13">
        <v>1.4657752250708</v>
      </c>
      <c r="L43" s="13">
        <v>154.38445930046899</v>
      </c>
      <c r="M43" s="13">
        <v>0.99953430047098901</v>
      </c>
      <c r="N43" s="13">
        <v>8.84076988367122E-4</v>
      </c>
      <c r="O43" s="13">
        <v>-0.47946859390831598</v>
      </c>
      <c r="P43" s="8">
        <v>0.81699012713438202</v>
      </c>
      <c r="Y43" s="34">
        <v>33272.195286315597</v>
      </c>
      <c r="AI43" s="34">
        <v>4.6827930798168903E-2</v>
      </c>
    </row>
    <row r="44" spans="1:35" x14ac:dyDescent="0.25">
      <c r="A44" s="10">
        <v>44083</v>
      </c>
      <c r="B44" s="9" t="s">
        <v>21</v>
      </c>
      <c r="C44" s="9">
        <v>8.2000000000000011</v>
      </c>
      <c r="D44" s="9">
        <v>81.666666666666671</v>
      </c>
      <c r="E44" s="9">
        <v>20.86666666666666</v>
      </c>
      <c r="F44" s="9">
        <v>35816</v>
      </c>
      <c r="G44" s="15">
        <v>29713.7112053739</v>
      </c>
      <c r="I44" s="13">
        <v>0.67731509989120997</v>
      </c>
      <c r="J44" s="13">
        <v>0.23888688839604999</v>
      </c>
      <c r="K44" s="13">
        <v>0.77897679541138398</v>
      </c>
      <c r="L44" s="13">
        <v>195.92036931407401</v>
      </c>
      <c r="M44" s="13">
        <v>0.86511544123967499</v>
      </c>
      <c r="N44" s="13">
        <v>8.8653298322260998E-4</v>
      </c>
      <c r="O44" s="13">
        <v>-0.47946860275038</v>
      </c>
      <c r="P44" s="8">
        <v>0.81675868575994204</v>
      </c>
      <c r="Y44" s="34">
        <v>33914.364886990399</v>
      </c>
      <c r="AI44" s="34">
        <v>4.6508009524901403E-2</v>
      </c>
    </row>
    <row r="45" spans="1:35" x14ac:dyDescent="0.25">
      <c r="A45" s="10">
        <v>44084</v>
      </c>
      <c r="B45" s="9" t="s">
        <v>21</v>
      </c>
      <c r="C45" s="9">
        <v>10.56666666666667</v>
      </c>
      <c r="D45" s="9">
        <v>66.86666666666666</v>
      </c>
      <c r="E45" s="9">
        <v>22.63333333333334</v>
      </c>
      <c r="F45" s="9">
        <v>40557</v>
      </c>
      <c r="G45" s="15">
        <v>30037.932928364498</v>
      </c>
      <c r="I45" s="13">
        <v>0.76903877280147304</v>
      </c>
      <c r="J45" s="13">
        <v>0.18643675628388301</v>
      </c>
      <c r="K45" s="13">
        <v>1.6859734158172399</v>
      </c>
      <c r="L45" s="13">
        <v>128.176445030493</v>
      </c>
      <c r="M45" s="13">
        <v>0.904382262422601</v>
      </c>
      <c r="N45" s="13">
        <v>8.8373584167533703E-4</v>
      </c>
      <c r="O45" s="13">
        <v>-0.47946896762335001</v>
      </c>
      <c r="P45" s="8">
        <v>0.81653652392037301</v>
      </c>
      <c r="Y45" s="34">
        <v>32473.356533960799</v>
      </c>
      <c r="AI45" s="34">
        <v>4.6186978394504398E-2</v>
      </c>
    </row>
    <row r="46" spans="1:35" x14ac:dyDescent="0.25">
      <c r="A46" s="10">
        <v>44085</v>
      </c>
      <c r="B46" s="9" t="s">
        <v>21</v>
      </c>
      <c r="C46" s="9">
        <v>12.46666666666667</v>
      </c>
      <c r="D46" s="9">
        <v>66.399999999999991</v>
      </c>
      <c r="E46" s="9">
        <v>23.533333333333331</v>
      </c>
      <c r="F46" s="9">
        <v>43718</v>
      </c>
      <c r="G46" s="13">
        <v>32481.560082920201</v>
      </c>
      <c r="I46" s="13">
        <v>0.69300368492975195</v>
      </c>
      <c r="J46" s="13">
        <v>0.11768430444348001</v>
      </c>
      <c r="K46" s="13">
        <v>0.62045973068720395</v>
      </c>
      <c r="L46" s="13">
        <v>199.76890678946901</v>
      </c>
      <c r="M46" s="13">
        <v>0.75960439027216398</v>
      </c>
      <c r="N46" s="13">
        <v>8.8716980387215703E-4</v>
      </c>
      <c r="O46" s="13">
        <v>-0.479469195311303</v>
      </c>
      <c r="P46" s="8">
        <v>0.81632336777973802</v>
      </c>
      <c r="Y46" s="34">
        <v>32143.702351597502</v>
      </c>
      <c r="AI46" s="34">
        <v>4.5864903921290903E-2</v>
      </c>
    </row>
    <row r="47" spans="1:35" x14ac:dyDescent="0.25">
      <c r="A47" s="10">
        <v>44086</v>
      </c>
      <c r="B47" s="9" t="s">
        <v>21</v>
      </c>
      <c r="C47" s="9">
        <v>12.366666666666671</v>
      </c>
      <c r="D47" s="9">
        <v>62.833333333333343</v>
      </c>
      <c r="E47" s="9">
        <v>24.266666666666669</v>
      </c>
      <c r="F47" s="9">
        <v>33523</v>
      </c>
      <c r="G47" s="13">
        <v>34454.4207273504</v>
      </c>
      <c r="I47" s="13">
        <v>0.45911971075504099</v>
      </c>
      <c r="J47" s="13">
        <v>0.58659380797595395</v>
      </c>
      <c r="K47" s="13">
        <v>1.53900826474041</v>
      </c>
      <c r="L47" s="13">
        <v>191.18544141366601</v>
      </c>
      <c r="M47" s="13">
        <v>0.99463100923606096</v>
      </c>
      <c r="N47" s="13">
        <v>8.8780047795866701E-4</v>
      </c>
      <c r="O47" s="13">
        <v>-0.47947008776078698</v>
      </c>
      <c r="P47" s="8">
        <v>0.816118942658004</v>
      </c>
      <c r="Y47" s="34">
        <v>31146.8607584733</v>
      </c>
      <c r="AI47" s="34">
        <v>4.5541853521595399E-2</v>
      </c>
    </row>
    <row r="48" spans="1:35" x14ac:dyDescent="0.25">
      <c r="A48" s="10">
        <v>44087</v>
      </c>
      <c r="B48" s="9" t="s">
        <v>21</v>
      </c>
      <c r="C48" s="9">
        <v>9.9</v>
      </c>
      <c r="D48" s="9">
        <v>56.7</v>
      </c>
      <c r="E48" s="9">
        <v>23.466666666666669</v>
      </c>
      <c r="F48" s="9">
        <v>14768</v>
      </c>
      <c r="G48" s="13">
        <v>34052.372487073902</v>
      </c>
      <c r="I48" s="13">
        <v>6.7449324918056705E-2</v>
      </c>
      <c r="J48" s="13">
        <v>0.25038700139374298</v>
      </c>
      <c r="K48" s="13">
        <v>1.67608153605401</v>
      </c>
      <c r="L48" s="13">
        <v>129.17621602694501</v>
      </c>
      <c r="M48" s="13">
        <v>0.26675854204459298</v>
      </c>
      <c r="N48" s="13">
        <v>8.89747803719088E-4</v>
      </c>
      <c r="O48" s="13">
        <v>-0.47947457666890603</v>
      </c>
      <c r="P48" s="8">
        <v>0.81592297401996605</v>
      </c>
      <c r="Y48" s="34">
        <v>30440.363919056701</v>
      </c>
      <c r="AI48" s="34">
        <v>4.5217895459510098E-2</v>
      </c>
    </row>
    <row r="49" spans="1:35" x14ac:dyDescent="0.25">
      <c r="A49" s="10">
        <v>44088</v>
      </c>
      <c r="B49" s="9" t="s">
        <v>21</v>
      </c>
      <c r="C49" s="9">
        <v>9.8333333333333339</v>
      </c>
      <c r="D49" s="9">
        <v>59.833333333333343</v>
      </c>
      <c r="E49" s="9">
        <v>21.93333333333333</v>
      </c>
      <c r="F49" s="9">
        <v>15155</v>
      </c>
      <c r="G49" s="13">
        <v>30716.071842269001</v>
      </c>
      <c r="I49" s="13">
        <v>0.39310955219608701</v>
      </c>
      <c r="J49" s="13">
        <v>0.36450597375673499</v>
      </c>
      <c r="K49" s="13">
        <v>1.0735689643283799</v>
      </c>
      <c r="L49" s="13">
        <v>158.371744712897</v>
      </c>
      <c r="M49" s="13">
        <v>0.70654266125197296</v>
      </c>
      <c r="N49" s="13">
        <v>8.9168320915433696E-4</v>
      </c>
      <c r="O49" s="13">
        <v>-0.479481560551896</v>
      </c>
      <c r="P49" s="8">
        <v>0.81573518837474501</v>
      </c>
      <c r="Y49" s="34">
        <v>30252.198490491799</v>
      </c>
      <c r="AI49" s="34">
        <v>4.4893098791074601E-2</v>
      </c>
    </row>
    <row r="50" spans="1:35" x14ac:dyDescent="0.25">
      <c r="A50" s="10">
        <v>44089</v>
      </c>
      <c r="B50" s="9" t="s">
        <v>21</v>
      </c>
      <c r="C50" s="9">
        <v>5</v>
      </c>
      <c r="D50" s="9">
        <v>82.666666666666671</v>
      </c>
      <c r="E50" s="9">
        <v>19.166666666666671</v>
      </c>
      <c r="F50" s="9">
        <v>36653</v>
      </c>
      <c r="G50" s="13">
        <v>30311.1468691669</v>
      </c>
      <c r="I50" s="13">
        <v>0.16354442988308401</v>
      </c>
      <c r="J50" s="13">
        <v>0.33271312080487903</v>
      </c>
      <c r="K50" s="13">
        <v>1.7719786732365399</v>
      </c>
      <c r="L50" s="13">
        <v>166.60815399554301</v>
      </c>
      <c r="M50" s="13">
        <v>0.44519272704833002</v>
      </c>
      <c r="N50" s="13">
        <v>8.9478054581926302E-4</v>
      </c>
      <c r="O50" s="13">
        <v>-0.47949799088357797</v>
      </c>
      <c r="P50" s="8">
        <v>0.81555531408898396</v>
      </c>
      <c r="Y50" s="34">
        <v>30597.2394821339</v>
      </c>
      <c r="AI50" s="34">
        <v>4.4567533307012103E-2</v>
      </c>
    </row>
    <row r="51" spans="1:35" x14ac:dyDescent="0.25">
      <c r="A51" s="10">
        <v>44090</v>
      </c>
      <c r="B51" s="9" t="s">
        <v>21</v>
      </c>
      <c r="C51" s="9">
        <v>8.2000000000000011</v>
      </c>
      <c r="D51" s="9">
        <v>76.5</v>
      </c>
      <c r="E51" s="9">
        <v>21.266666666666669</v>
      </c>
      <c r="F51" s="9">
        <v>36820</v>
      </c>
      <c r="G51" s="13">
        <v>23880.949673000501</v>
      </c>
      <c r="I51" s="13">
        <v>0.372127052660013</v>
      </c>
      <c r="J51" s="13">
        <v>0.52890312758720104</v>
      </c>
      <c r="K51" s="13">
        <v>0.52786359395850102</v>
      </c>
      <c r="L51" s="13">
        <v>139.718910574868</v>
      </c>
      <c r="M51" s="13">
        <v>0.85310133048788805</v>
      </c>
      <c r="N51" s="13">
        <v>2.0383159111439001E-3</v>
      </c>
      <c r="O51" s="13">
        <v>-0.94995245618489799</v>
      </c>
      <c r="P51" s="8">
        <v>0.81538308211725197</v>
      </c>
      <c r="Y51" s="34">
        <v>30190.2174603237</v>
      </c>
      <c r="AI51" s="34">
        <v>4.4241269474109002E-2</v>
      </c>
    </row>
    <row r="52" spans="1:35" x14ac:dyDescent="0.25">
      <c r="A52" s="10">
        <v>44091</v>
      </c>
      <c r="B52" s="9" t="s">
        <v>21</v>
      </c>
      <c r="C52" s="9">
        <v>10.199999999999999</v>
      </c>
      <c r="D52" s="9">
        <v>73.666666666666671</v>
      </c>
      <c r="E52" s="9">
        <v>21.466666666666669</v>
      </c>
      <c r="F52" s="9">
        <v>36303</v>
      </c>
      <c r="G52" s="13">
        <v>27562.962066627399</v>
      </c>
      <c r="P52" s="8">
        <v>0.81521822665349497</v>
      </c>
      <c r="Y52" s="34">
        <v>31204.592701241399</v>
      </c>
      <c r="AI52" s="34">
        <v>4.3914378375339902E-2</v>
      </c>
    </row>
    <row r="53" spans="1:35" x14ac:dyDescent="0.25">
      <c r="A53" s="10">
        <v>44092</v>
      </c>
      <c r="B53" s="9" t="s">
        <v>21</v>
      </c>
      <c r="C53" s="9">
        <v>19.133333333333329</v>
      </c>
      <c r="D53" s="9">
        <v>73.333333333333329</v>
      </c>
      <c r="E53" s="9">
        <v>21.63333333333334</v>
      </c>
      <c r="F53" s="9">
        <v>39797</v>
      </c>
      <c r="G53" s="13">
        <v>29811.721012541399</v>
      </c>
      <c r="P53" s="8">
        <v>0.81506048570760503</v>
      </c>
      <c r="Y53" s="34">
        <v>29805.718373825999</v>
      </c>
      <c r="AI53" s="34">
        <v>4.3586931648844897E-2</v>
      </c>
    </row>
    <row r="54" spans="1:35" x14ac:dyDescent="0.25">
      <c r="A54" s="10">
        <v>44093</v>
      </c>
      <c r="B54" s="9" t="s">
        <v>21</v>
      </c>
      <c r="C54" s="9">
        <v>15.43333333333333</v>
      </c>
      <c r="D54" s="9">
        <v>65.2</v>
      </c>
      <c r="E54" s="9">
        <v>23.466666666666669</v>
      </c>
      <c r="F54" s="9">
        <v>33057</v>
      </c>
      <c r="G54" s="13">
        <v>41133.162669794801</v>
      </c>
      <c r="P54" s="8">
        <v>0.81490960161130499</v>
      </c>
      <c r="Y54" s="34">
        <v>29148.5056506209</v>
      </c>
      <c r="AI54" s="34">
        <v>4.3259001425866299E-2</v>
      </c>
    </row>
    <row r="55" spans="1:35" x14ac:dyDescent="0.25">
      <c r="A55" s="10">
        <v>44094</v>
      </c>
      <c r="B55" s="9" t="s">
        <v>21</v>
      </c>
      <c r="C55" s="9">
        <v>3.2666666666666671</v>
      </c>
      <c r="D55" s="9">
        <v>83.833333333333329</v>
      </c>
      <c r="E55" s="9">
        <v>19.666666666666671</v>
      </c>
      <c r="F55" s="9">
        <v>16389</v>
      </c>
      <c r="G55" s="13">
        <v>36260.525268430698</v>
      </c>
      <c r="P55" s="8">
        <v>0.81476532145767799</v>
      </c>
      <c r="Y55" s="34">
        <v>26595.879339405299</v>
      </c>
      <c r="AI55" s="34">
        <v>4.2930660267760101E-2</v>
      </c>
    </row>
    <row r="56" spans="1:35" x14ac:dyDescent="0.25">
      <c r="A56" s="10">
        <v>44095</v>
      </c>
      <c r="B56" s="9" t="s">
        <v>21</v>
      </c>
      <c r="C56" s="9">
        <v>6.0666666666666673</v>
      </c>
      <c r="D56" s="9">
        <v>87.899999999999991</v>
      </c>
      <c r="E56" s="9">
        <v>18.333333333333329</v>
      </c>
      <c r="F56" s="9">
        <v>13411</v>
      </c>
      <c r="G56" s="13">
        <v>20002.4646931356</v>
      </c>
      <c r="P56" s="8">
        <v>0.81462739747865498</v>
      </c>
      <c r="Y56" s="34">
        <v>27815.909522980299</v>
      </c>
      <c r="AI56" s="34">
        <v>4.2601981102195798E-2</v>
      </c>
    </row>
    <row r="57" spans="1:35" x14ac:dyDescent="0.25">
      <c r="A57" s="10">
        <v>44096</v>
      </c>
      <c r="B57" s="9" t="s">
        <v>21</v>
      </c>
      <c r="C57" s="9">
        <v>5.7333333333333334</v>
      </c>
      <c r="D57" s="9">
        <v>89.2</v>
      </c>
      <c r="E57" s="9">
        <v>17.100000000000001</v>
      </c>
      <c r="F57" s="9">
        <v>33324</v>
      </c>
      <c r="G57" s="13">
        <v>23376.198612392</v>
      </c>
      <c r="P57" s="8">
        <v>0.814495587364792</v>
      </c>
      <c r="Y57" s="34">
        <v>30212.108848849501</v>
      </c>
      <c r="AI57" s="34">
        <v>4.22730371586644E-2</v>
      </c>
    </row>
    <row r="58" spans="1:35" x14ac:dyDescent="0.25">
      <c r="A58" s="10">
        <v>44097</v>
      </c>
      <c r="B58" s="9" t="s">
        <v>21</v>
      </c>
      <c r="C58" s="9">
        <v>6.7333333333333334</v>
      </c>
      <c r="D58" s="9">
        <v>89.5</v>
      </c>
      <c r="E58" s="9">
        <v>18.166666666666671</v>
      </c>
      <c r="F58" s="9">
        <v>0</v>
      </c>
      <c r="G58" s="13">
        <v>22624.708144461201</v>
      </c>
      <c r="P58" s="8">
        <v>0.81436965453159105</v>
      </c>
      <c r="Y58" s="34">
        <v>28802.8370138516</v>
      </c>
      <c r="AI58" s="34">
        <v>4.1943901903414099E-2</v>
      </c>
    </row>
    <row r="59" spans="1:35" x14ac:dyDescent="0.25">
      <c r="A59" s="10">
        <v>44098</v>
      </c>
      <c r="B59" s="9" t="s">
        <v>21</v>
      </c>
      <c r="C59" s="9">
        <v>7.666666666666667</v>
      </c>
      <c r="D59" s="9">
        <v>85.333333333333329</v>
      </c>
      <c r="E59" s="9">
        <v>18.899999999999999</v>
      </c>
      <c r="F59" s="9">
        <v>66338</v>
      </c>
      <c r="G59" s="13">
        <v>23680.163528288798</v>
      </c>
      <c r="P59" s="8">
        <v>0.81424936833651695</v>
      </c>
      <c r="Y59" s="34">
        <v>28744.3728400849</v>
      </c>
      <c r="AI59" s="34">
        <v>4.1614648973937102E-2</v>
      </c>
    </row>
    <row r="60" spans="1:35" x14ac:dyDescent="0.25">
      <c r="A60" s="10">
        <v>44099</v>
      </c>
      <c r="B60" s="9" t="s">
        <v>21</v>
      </c>
      <c r="C60" s="9">
        <v>9.9333333333333336</v>
      </c>
      <c r="D60" s="9">
        <v>71.333333333333329</v>
      </c>
      <c r="E60" s="9">
        <v>21</v>
      </c>
      <c r="F60" s="9">
        <v>31911</v>
      </c>
      <c r="G60" s="13">
        <v>24683.927374818399</v>
      </c>
      <c r="P60" s="8">
        <v>0.81413450425076195</v>
      </c>
      <c r="Y60" s="34">
        <v>28147.202016014198</v>
      </c>
      <c r="AI60" s="34">
        <v>4.1285352113130301E-2</v>
      </c>
    </row>
    <row r="61" spans="1:35" x14ac:dyDescent="0.25">
      <c r="A61" s="10">
        <v>44100</v>
      </c>
      <c r="B61" s="9" t="s">
        <v>21</v>
      </c>
      <c r="C61" s="9">
        <v>12.56666666666667</v>
      </c>
      <c r="D61" s="9">
        <v>63.233333333333327</v>
      </c>
      <c r="E61" s="9">
        <v>23.466666666666669</v>
      </c>
      <c r="F61" s="9">
        <v>28378</v>
      </c>
      <c r="G61" s="13">
        <v>27553.410081874899</v>
      </c>
      <c r="P61" s="8">
        <v>0.81402484398964303</v>
      </c>
      <c r="Y61" s="34">
        <v>27660.6372519059</v>
      </c>
      <c r="AI61" s="34">
        <v>4.09560851032559E-2</v>
      </c>
    </row>
    <row r="62" spans="1:35" x14ac:dyDescent="0.25">
      <c r="A62" s="10">
        <v>44101</v>
      </c>
      <c r="B62" s="9" t="s">
        <v>21</v>
      </c>
      <c r="C62" s="9">
        <v>10.3</v>
      </c>
      <c r="D62" s="9">
        <v>57.666666666666657</v>
      </c>
      <c r="E62" s="9">
        <v>25.5</v>
      </c>
      <c r="F62" s="9">
        <v>14318</v>
      </c>
      <c r="G62" s="13">
        <v>31009.7980925636</v>
      </c>
      <c r="P62" s="8">
        <v>0.81392017560534802</v>
      </c>
      <c r="Y62" s="34">
        <v>26840.925803776299</v>
      </c>
      <c r="AI62" s="34">
        <v>4.0626921699826901E-2</v>
      </c>
    </row>
    <row r="63" spans="1:35" x14ac:dyDescent="0.25">
      <c r="A63" s="10">
        <v>44102</v>
      </c>
      <c r="B63" s="9" t="s">
        <v>21</v>
      </c>
      <c r="C63" s="9">
        <v>11.9</v>
      </c>
      <c r="D63" s="9">
        <v>70.066666666666663</v>
      </c>
      <c r="E63" s="9">
        <v>23.1</v>
      </c>
      <c r="F63" s="9">
        <v>13155</v>
      </c>
      <c r="G63" s="13">
        <v>27739.310034514299</v>
      </c>
      <c r="P63" s="8">
        <v>0.81382029354560503</v>
      </c>
      <c r="Y63" s="34">
        <v>26027.3693692413</v>
      </c>
      <c r="AI63" s="34">
        <v>4.0297935565543702E-2</v>
      </c>
    </row>
    <row r="64" spans="1:35" x14ac:dyDescent="0.25">
      <c r="A64" s="10">
        <v>44103</v>
      </c>
      <c r="B64" s="9" t="s">
        <v>21</v>
      </c>
      <c r="C64" s="9">
        <v>6.666666666666667</v>
      </c>
      <c r="D64" s="9">
        <v>81</v>
      </c>
      <c r="E64" s="9">
        <v>22</v>
      </c>
      <c r="F64" s="9">
        <v>32058</v>
      </c>
      <c r="G64" s="13">
        <v>29832.975819120998</v>
      </c>
      <c r="P64" s="8">
        <v>0.81372499868161596</v>
      </c>
      <c r="Y64" s="34">
        <v>26394.9111891129</v>
      </c>
      <c r="AI64" s="34">
        <v>3.9969200204406599E-2</v>
      </c>
    </row>
    <row r="65" spans="1:35" x14ac:dyDescent="0.25">
      <c r="A65" s="10">
        <v>44104</v>
      </c>
      <c r="B65" s="9" t="s">
        <v>21</v>
      </c>
      <c r="C65" s="9">
        <v>8.0666666666666664</v>
      </c>
      <c r="D65" s="9">
        <v>80.166666666666671</v>
      </c>
      <c r="E65" s="9">
        <v>23.2</v>
      </c>
      <c r="F65" s="9">
        <v>33413</v>
      </c>
      <c r="G65" s="13">
        <v>22317.606390368801</v>
      </c>
      <c r="P65" s="8">
        <v>0.81363409830844002</v>
      </c>
      <c r="Y65" s="34">
        <v>25621.578873626899</v>
      </c>
      <c r="AI65" s="34">
        <v>3.9640788896131401E-2</v>
      </c>
    </row>
    <row r="66" spans="1:35" x14ac:dyDescent="0.25">
      <c r="A66" s="10">
        <v>44105</v>
      </c>
      <c r="B66" s="9" t="s">
        <v>21</v>
      </c>
      <c r="C66" s="9">
        <v>10.93333333333333</v>
      </c>
      <c r="D66" s="9">
        <v>64.666666666666671</v>
      </c>
      <c r="E66" s="9">
        <v>25.86666666666666</v>
      </c>
      <c r="F66" s="9">
        <v>36157</v>
      </c>
      <c r="G66" s="13">
        <v>24109.6130200384</v>
      </c>
      <c r="P66" s="8">
        <v>0.81354740612080501</v>
      </c>
      <c r="Y66" s="34">
        <v>26648.645051227501</v>
      </c>
      <c r="AI66" s="34">
        <v>3.9312774630989297E-2</v>
      </c>
    </row>
    <row r="67" spans="1:35" x14ac:dyDescent="0.25">
      <c r="A67" s="10">
        <v>44106</v>
      </c>
      <c r="B67" s="9" t="s">
        <v>21</v>
      </c>
      <c r="C67" s="9">
        <v>19.033333333333331</v>
      </c>
      <c r="D67" s="9">
        <v>52.233333333333327</v>
      </c>
      <c r="E67" s="9">
        <v>27.233333333333331</v>
      </c>
      <c r="F67" s="9">
        <v>0</v>
      </c>
      <c r="G67" s="13">
        <v>28051.9770191559</v>
      </c>
      <c r="P67" s="8">
        <v>0.81346474216711995</v>
      </c>
      <c r="Y67" s="34">
        <v>25828.152051816702</v>
      </c>
      <c r="AI67" s="34">
        <v>3.8985230045196703E-2</v>
      </c>
    </row>
    <row r="68" spans="1:35" x14ac:dyDescent="0.25">
      <c r="A68" s="10">
        <v>44107</v>
      </c>
      <c r="B68" s="9" t="s">
        <v>21</v>
      </c>
      <c r="C68" s="9">
        <v>4.5666666666666664</v>
      </c>
      <c r="D68" s="9">
        <v>78.733333333333334</v>
      </c>
      <c r="E68" s="9">
        <v>23.333333333333329</v>
      </c>
      <c r="F68" s="9">
        <v>59741</v>
      </c>
      <c r="G68" s="13">
        <v>39649.667950183997</v>
      </c>
      <c r="P68" s="8">
        <v>0.81338593278430604</v>
      </c>
      <c r="Y68" s="34">
        <v>24979.253925087</v>
      </c>
      <c r="AI68" s="34">
        <v>3.8658227356973503E-2</v>
      </c>
    </row>
    <row r="69" spans="1:35" x14ac:dyDescent="0.25">
      <c r="A69" s="10">
        <v>44108</v>
      </c>
      <c r="B69" s="9" t="s">
        <v>21</v>
      </c>
      <c r="C69" s="9">
        <v>2.8666666666666671</v>
      </c>
      <c r="D69" s="9">
        <v>83</v>
      </c>
      <c r="E69" s="9">
        <v>22.1</v>
      </c>
      <c r="F69" s="9">
        <v>8456</v>
      </c>
      <c r="G69" s="13">
        <v>18656.475536118</v>
      </c>
      <c r="P69" s="8">
        <v>0.81331081051582099</v>
      </c>
      <c r="Y69" s="34">
        <v>23020.0987815646</v>
      </c>
      <c r="AI69" s="34">
        <v>3.8331838303390799E-2</v>
      </c>
    </row>
    <row r="70" spans="1:35" x14ac:dyDescent="0.25">
      <c r="A70" s="10">
        <v>44109</v>
      </c>
      <c r="B70" s="9" t="s">
        <v>21</v>
      </c>
      <c r="C70" s="9">
        <v>7.7666666666666657</v>
      </c>
      <c r="D70" s="9">
        <v>80.399999999999991</v>
      </c>
      <c r="E70" s="9">
        <v>23.233333333333331</v>
      </c>
      <c r="F70" s="9">
        <v>11946</v>
      </c>
      <c r="G70" s="13">
        <v>15968.2786028173</v>
      </c>
      <c r="P70" s="8">
        <v>0.813239214015122</v>
      </c>
      <c r="Y70" s="34">
        <v>26204.2646498881</v>
      </c>
      <c r="AI70" s="34">
        <v>3.8006134078122401E-2</v>
      </c>
    </row>
    <row r="71" spans="1:35" x14ac:dyDescent="0.25">
      <c r="A71" s="10">
        <v>44110</v>
      </c>
      <c r="B71" s="9" t="s">
        <v>21</v>
      </c>
      <c r="C71" s="9">
        <v>11.83333333333333</v>
      </c>
      <c r="D71" s="9">
        <v>79.333333333333329</v>
      </c>
      <c r="E71" s="9">
        <v>23.6</v>
      </c>
      <c r="F71" s="9">
        <v>41906</v>
      </c>
      <c r="G71" s="13">
        <v>22976.736696707099</v>
      </c>
      <c r="P71" s="8">
        <v>0.81317098793660503</v>
      </c>
      <c r="Y71" s="34">
        <v>25848.056168430201</v>
      </c>
      <c r="AI71" s="34">
        <v>3.7681185270214398E-2</v>
      </c>
    </row>
    <row r="72" spans="1:35" x14ac:dyDescent="0.25">
      <c r="A72" s="10">
        <v>44111</v>
      </c>
      <c r="B72" s="9" t="s">
        <v>21</v>
      </c>
      <c r="C72" s="9">
        <v>11.733333333333331</v>
      </c>
      <c r="D72" s="9">
        <v>72.166666666666671</v>
      </c>
      <c r="E72" s="9">
        <v>25.93333333333333</v>
      </c>
      <c r="F72" s="9">
        <v>31553</v>
      </c>
      <c r="G72" s="13">
        <v>28876.157906752302</v>
      </c>
      <c r="P72" s="8">
        <v>0.81310598281589197</v>
      </c>
      <c r="Y72" s="34">
        <v>24437.714607677401</v>
      </c>
      <c r="AI72" s="34">
        <v>3.7357061803983599E-2</v>
      </c>
    </row>
    <row r="73" spans="1:35" x14ac:dyDescent="0.25">
      <c r="A73" s="10">
        <v>44112</v>
      </c>
      <c r="B73" s="9" t="s">
        <v>21</v>
      </c>
      <c r="C73" s="9">
        <v>7.7666666666666657</v>
      </c>
      <c r="D73" s="9">
        <v>84.899999999999991</v>
      </c>
      <c r="E73" s="9">
        <v>22.333333333333329</v>
      </c>
      <c r="F73" s="9">
        <v>27750</v>
      </c>
      <c r="G73" s="13">
        <v>28690.627957142398</v>
      </c>
      <c r="P73" s="8">
        <v>0.81304405494119103</v>
      </c>
      <c r="Y73" s="34">
        <v>23470.096492087901</v>
      </c>
      <c r="AI73" s="34">
        <v>3.7033832880148998E-2</v>
      </c>
    </row>
    <row r="74" spans="1:35" x14ac:dyDescent="0.25">
      <c r="A74" s="10">
        <v>44113</v>
      </c>
      <c r="B74" s="9" t="s">
        <v>21</v>
      </c>
      <c r="C74" s="9">
        <v>14</v>
      </c>
      <c r="D74" s="9">
        <v>91</v>
      </c>
      <c r="E74" s="9">
        <v>21.166666666666671</v>
      </c>
      <c r="F74" s="9">
        <v>27444</v>
      </c>
      <c r="G74" s="13">
        <v>22695.8412426459</v>
      </c>
      <c r="P74" s="8">
        <v>0.81298506621728395</v>
      </c>
      <c r="Y74" s="34">
        <v>23381.163602118901</v>
      </c>
      <c r="AI74" s="34">
        <v>3.6711566918301901E-2</v>
      </c>
    </row>
    <row r="75" spans="1:35" x14ac:dyDescent="0.25">
      <c r="A75" s="10">
        <v>44114</v>
      </c>
      <c r="B75" s="9" t="s">
        <v>21</v>
      </c>
      <c r="C75" s="9">
        <v>5.5</v>
      </c>
      <c r="D75" s="9">
        <v>78.833333333333329</v>
      </c>
      <c r="E75" s="9">
        <v>19.7</v>
      </c>
      <c r="F75" s="9">
        <v>26749</v>
      </c>
      <c r="G75" s="13">
        <v>32022.1682445031</v>
      </c>
      <c r="P75" s="8">
        <v>0.812928884023562</v>
      </c>
      <c r="Y75" s="34">
        <v>23924.353780557602</v>
      </c>
      <c r="AI75" s="34">
        <v>3.6390331500810599E-2</v>
      </c>
    </row>
    <row r="76" spans="1:35" x14ac:dyDescent="0.25">
      <c r="A76" s="10">
        <v>44115</v>
      </c>
      <c r="B76" s="9" t="s">
        <v>21</v>
      </c>
      <c r="C76" s="9">
        <v>3.1</v>
      </c>
      <c r="D76" s="9">
        <v>72</v>
      </c>
      <c r="E76" s="9">
        <v>19</v>
      </c>
      <c r="F76" s="9">
        <v>12342</v>
      </c>
      <c r="G76" s="13">
        <v>19100.325731541699</v>
      </c>
      <c r="P76" s="8">
        <v>0.81287538106739299</v>
      </c>
      <c r="Y76" s="34">
        <v>22200.550425160302</v>
      </c>
      <c r="AI76" s="34">
        <v>3.6070193318254701E-2</v>
      </c>
    </row>
    <row r="77" spans="1:35" x14ac:dyDescent="0.25">
      <c r="A77" s="10">
        <v>44116</v>
      </c>
      <c r="B77" s="9" t="s">
        <v>21</v>
      </c>
      <c r="C77" s="9">
        <v>5.1000000000000014</v>
      </c>
      <c r="D77" s="9">
        <v>79.666666666666671</v>
      </c>
      <c r="E77" s="9">
        <v>18.56666666666667</v>
      </c>
      <c r="F77" s="9">
        <v>8429</v>
      </c>
      <c r="G77" s="13">
        <v>15302.1931762227</v>
      </c>
      <c r="P77" s="8">
        <v>0.81282443523396797</v>
      </c>
      <c r="Y77" s="34">
        <v>23968.300939757999</v>
      </c>
      <c r="AI77" s="34">
        <v>3.5751218116478099E-2</v>
      </c>
    </row>
    <row r="78" spans="1:35" x14ac:dyDescent="0.25">
      <c r="A78" s="10">
        <v>44117</v>
      </c>
      <c r="B78" s="9" t="s">
        <v>21</v>
      </c>
      <c r="C78" s="9">
        <v>11.133333333333329</v>
      </c>
      <c r="D78" s="9">
        <v>66.333333333333329</v>
      </c>
      <c r="E78" s="9">
        <v>22.066666666666659</v>
      </c>
      <c r="F78" s="9">
        <v>10220</v>
      </c>
      <c r="G78" s="13">
        <v>18232.722902303602</v>
      </c>
      <c r="P78" s="8">
        <v>0.81277592943367305</v>
      </c>
      <c r="Y78" s="34">
        <v>23924.171981255298</v>
      </c>
      <c r="AI78" s="34">
        <v>3.5433470645344703E-2</v>
      </c>
    </row>
    <row r="79" spans="1:35" x14ac:dyDescent="0.25">
      <c r="A79" s="10">
        <v>44118</v>
      </c>
      <c r="B79" s="9" t="s">
        <v>21</v>
      </c>
      <c r="C79" s="9">
        <v>9.4333333333333336</v>
      </c>
      <c r="D79" s="9">
        <v>75.86666666666666</v>
      </c>
      <c r="E79" s="9">
        <v>22.166666666666671</v>
      </c>
      <c r="F79" s="9">
        <v>27235</v>
      </c>
      <c r="G79" s="13">
        <v>27441.417441814599</v>
      </c>
      <c r="P79" s="8">
        <v>0.81272975144789805</v>
      </c>
      <c r="Y79" s="34">
        <v>23199.499977875199</v>
      </c>
      <c r="AI79" s="34">
        <v>3.5117014609275903E-2</v>
      </c>
    </row>
    <row r="80" spans="1:35" x14ac:dyDescent="0.25">
      <c r="A80" s="10">
        <v>44119</v>
      </c>
      <c r="B80" s="9" t="s">
        <v>21</v>
      </c>
      <c r="C80" s="9">
        <v>7.833333333333333</v>
      </c>
      <c r="D80" s="9">
        <v>83.833333333333329</v>
      </c>
      <c r="E80" s="9">
        <v>20.56666666666667</v>
      </c>
      <c r="F80" s="9">
        <v>28523</v>
      </c>
      <c r="G80" s="13">
        <v>24797.578810342999</v>
      </c>
      <c r="P80" s="8">
        <v>0.81268579377412298</v>
      </c>
      <c r="Y80" s="34">
        <v>21755.686024495499</v>
      </c>
      <c r="AI80" s="34">
        <v>3.4801912619643098E-2</v>
      </c>
    </row>
    <row r="81" spans="1:35" x14ac:dyDescent="0.25">
      <c r="A81" s="10">
        <v>44120</v>
      </c>
      <c r="B81" s="9" t="s">
        <v>21</v>
      </c>
      <c r="C81" s="9">
        <v>7.9333333333333327</v>
      </c>
      <c r="D81" s="9">
        <v>80.666666666666671</v>
      </c>
      <c r="E81" s="9">
        <v>18.2</v>
      </c>
      <c r="F81" s="9">
        <v>30914</v>
      </c>
      <c r="G81" s="13">
        <v>22266.547789231801</v>
      </c>
      <c r="P81" s="8">
        <v>0.81264395347098695</v>
      </c>
      <c r="Y81" s="34">
        <v>22079.669332353398</v>
      </c>
      <c r="AI81" s="34">
        <v>3.4488226149084499E-2</v>
      </c>
    </row>
    <row r="82" spans="1:35" x14ac:dyDescent="0.25">
      <c r="A82" s="10">
        <v>44121</v>
      </c>
      <c r="B82" s="9" t="s">
        <v>21</v>
      </c>
      <c r="C82" s="9">
        <v>4.3</v>
      </c>
      <c r="D82" s="9">
        <v>77.366666666666674</v>
      </c>
      <c r="E82" s="9">
        <v>18.633333333333329</v>
      </c>
      <c r="F82" s="9">
        <v>24062</v>
      </c>
      <c r="G82" s="13">
        <v>22374.279987701499</v>
      </c>
      <c r="P82" s="8">
        <v>0.81260413200400905</v>
      </c>
      <c r="Y82" s="34">
        <v>22050.4436917846</v>
      </c>
      <c r="AI82" s="34">
        <v>3.4176015487807403E-2</v>
      </c>
    </row>
    <row r="83" spans="1:35" x14ac:dyDescent="0.25">
      <c r="A83" s="10">
        <v>44122</v>
      </c>
      <c r="B83" s="9" t="s">
        <v>21</v>
      </c>
      <c r="C83" s="9">
        <v>4</v>
      </c>
      <c r="D83" s="9">
        <v>84</v>
      </c>
      <c r="E83" s="9">
        <v>19</v>
      </c>
      <c r="F83" s="9">
        <v>0</v>
      </c>
      <c r="G83" s="13">
        <v>16584.308368044301</v>
      </c>
      <c r="P83" s="8">
        <v>0.81256623509249304</v>
      </c>
      <c r="Y83" s="34">
        <v>21749.889816379</v>
      </c>
      <c r="AI83" s="34">
        <v>3.3865339701932701E-2</v>
      </c>
    </row>
    <row r="84" spans="1:35" x14ac:dyDescent="0.25">
      <c r="A84" s="10">
        <v>44123</v>
      </c>
      <c r="B84" s="9" t="s">
        <v>21</v>
      </c>
      <c r="C84" s="9">
        <v>7.666666666666667</v>
      </c>
      <c r="D84" s="9">
        <v>87.166666666666671</v>
      </c>
      <c r="E84" s="9">
        <v>20</v>
      </c>
      <c r="F84" s="9">
        <v>26365</v>
      </c>
      <c r="G84" s="13">
        <v>16017.893785527</v>
      </c>
      <c r="P84" s="8">
        <v>0.81253017255813298</v>
      </c>
      <c r="Y84" s="34">
        <v>22221.512118409399</v>
      </c>
      <c r="AI84" s="34">
        <v>3.3556256593933402E-2</v>
      </c>
    </row>
    <row r="85" spans="1:35" x14ac:dyDescent="0.25">
      <c r="A85" s="10">
        <v>44124</v>
      </c>
      <c r="B85" s="9" t="s">
        <v>21</v>
      </c>
      <c r="C85" s="9">
        <v>9.3666666666666654</v>
      </c>
      <c r="D85" s="9">
        <v>88</v>
      </c>
      <c r="E85" s="9">
        <v>20.033333333333331</v>
      </c>
      <c r="F85" s="9">
        <v>23227</v>
      </c>
      <c r="G85" s="13">
        <v>21777.198781222301</v>
      </c>
      <c r="P85" s="8">
        <v>0.81249585817572201</v>
      </c>
      <c r="Y85" s="34">
        <v>21933.494723624801</v>
      </c>
      <c r="AI85" s="34">
        <v>3.32488226652113E-2</v>
      </c>
    </row>
    <row r="86" spans="1:35" x14ac:dyDescent="0.25">
      <c r="A86" s="10">
        <v>44125</v>
      </c>
      <c r="B86" s="9" t="s">
        <v>21</v>
      </c>
      <c r="C86" s="9">
        <v>6.9000000000000012</v>
      </c>
      <c r="D86" s="9">
        <v>84.766666666666666</v>
      </c>
      <c r="E86" s="9">
        <v>21.233333333333331</v>
      </c>
      <c r="F86" s="9">
        <v>24818</v>
      </c>
      <c r="G86" s="13">
        <v>24473.3749795644</v>
      </c>
      <c r="P86" s="8">
        <v>0.812463209526326</v>
      </c>
      <c r="Y86" s="34">
        <v>20972.094739869201</v>
      </c>
      <c r="AI86" s="34">
        <v>3.2943093080850201E-2</v>
      </c>
    </row>
    <row r="87" spans="1:35" x14ac:dyDescent="0.25">
      <c r="A87" s="10">
        <v>44126</v>
      </c>
      <c r="B87" s="9" t="s">
        <v>21</v>
      </c>
      <c r="C87" s="9">
        <v>4.333333333333333</v>
      </c>
      <c r="D87" s="9">
        <v>80.86666666666666</v>
      </c>
      <c r="E87" s="9">
        <v>20.43333333333333</v>
      </c>
      <c r="F87" s="9">
        <v>24858</v>
      </c>
      <c r="G87" s="13">
        <v>20502.719257308301</v>
      </c>
      <c r="P87" s="8">
        <v>0.81243214785324802</v>
      </c>
      <c r="Y87" s="34">
        <v>20536.941959788201</v>
      </c>
      <c r="AI87" s="34">
        <v>3.26391216365794E-2</v>
      </c>
    </row>
    <row r="88" spans="1:35" x14ac:dyDescent="0.25">
      <c r="A88" s="10">
        <v>44127</v>
      </c>
      <c r="B88" s="9" t="s">
        <v>21</v>
      </c>
      <c r="C88" s="9">
        <v>5.8999999999999986</v>
      </c>
      <c r="D88" s="9">
        <v>75.666666666666671</v>
      </c>
      <c r="E88" s="9">
        <v>20.06666666666667</v>
      </c>
      <c r="F88" s="9">
        <v>30026</v>
      </c>
      <c r="G88" s="13">
        <v>16313.235583099</v>
      </c>
      <c r="P88" s="8">
        <v>0.81240259792101099</v>
      </c>
      <c r="Y88" s="34">
        <v>20796.531768704001</v>
      </c>
      <c r="AI88" s="34">
        <v>3.2336960727974498E-2</v>
      </c>
    </row>
    <row r="89" spans="1:35" x14ac:dyDescent="0.25">
      <c r="A89" s="10">
        <v>44128</v>
      </c>
      <c r="B89" s="9" t="s">
        <v>21</v>
      </c>
      <c r="C89" s="9">
        <v>7.7333333333333343</v>
      </c>
      <c r="D89" s="9">
        <v>82.533333333333331</v>
      </c>
      <c r="E89" s="9">
        <v>20.533333333333331</v>
      </c>
      <c r="F89" s="9">
        <v>26979</v>
      </c>
      <c r="G89" s="13">
        <v>18799.477506171999</v>
      </c>
      <c r="P89" s="8">
        <v>0.81237448787759803</v>
      </c>
      <c r="Y89" s="34">
        <v>20961.6040371454</v>
      </c>
      <c r="AI89" s="34">
        <v>3.20366613219146E-2</v>
      </c>
    </row>
    <row r="90" spans="1:35" x14ac:dyDescent="0.25">
      <c r="A90" s="10">
        <v>44129</v>
      </c>
      <c r="B90" s="9" t="s">
        <v>21</v>
      </c>
      <c r="C90" s="9">
        <v>5.1000000000000014</v>
      </c>
      <c r="D90" s="9">
        <v>86.333333333333329</v>
      </c>
      <c r="E90" s="9">
        <v>20.666666666666671</v>
      </c>
      <c r="F90" s="9">
        <v>13493</v>
      </c>
      <c r="G90" s="13">
        <v>21758.648677528799</v>
      </c>
      <c r="P90" s="8">
        <v>0.81234774912009899</v>
      </c>
      <c r="Y90" s="34">
        <v>20376.318323680101</v>
      </c>
      <c r="AI90" s="34">
        <v>3.1738272930313997E-2</v>
      </c>
    </row>
    <row r="91" spans="1:35" x14ac:dyDescent="0.25">
      <c r="A91" s="10">
        <v>44130</v>
      </c>
      <c r="B91" s="9" t="s">
        <v>21</v>
      </c>
      <c r="C91" s="9">
        <v>6.5666666666666664</v>
      </c>
      <c r="D91" s="9">
        <v>79.066666666666663</v>
      </c>
      <c r="E91" s="9">
        <v>20.93333333333333</v>
      </c>
      <c r="F91" s="9">
        <v>15726</v>
      </c>
      <c r="G91" s="13">
        <v>17431.487134463499</v>
      </c>
      <c r="P91" s="8">
        <v>0.81232231616391304</v>
      </c>
      <c r="Y91" s="34">
        <v>19864.1409367056</v>
      </c>
      <c r="AI91" s="34">
        <v>3.1441843586134499E-2</v>
      </c>
    </row>
    <row r="92" spans="1:35" x14ac:dyDescent="0.25">
      <c r="A92" s="10">
        <v>44131</v>
      </c>
      <c r="B92" s="9" t="s">
        <v>21</v>
      </c>
      <c r="C92" s="9">
        <v>9</v>
      </c>
      <c r="D92" s="9">
        <v>73.233333333333334</v>
      </c>
      <c r="E92" s="9">
        <v>23.4</v>
      </c>
      <c r="F92" s="9">
        <v>29787</v>
      </c>
      <c r="G92" s="13">
        <v>19811.6980791811</v>
      </c>
      <c r="P92" s="8">
        <v>0.81229812651560396</v>
      </c>
      <c r="Y92" s="34">
        <v>20153.898042017001</v>
      </c>
      <c r="AI92" s="34">
        <v>3.1147419821684199E-2</v>
      </c>
    </row>
    <row r="93" spans="1:35" x14ac:dyDescent="0.25">
      <c r="A93" s="10">
        <v>44132</v>
      </c>
      <c r="B93" s="9" t="s">
        <v>21</v>
      </c>
      <c r="C93" s="9">
        <v>12.766666666666669</v>
      </c>
      <c r="D93" s="9">
        <v>58.333333333333343</v>
      </c>
      <c r="E93" s="9">
        <v>24.7</v>
      </c>
      <c r="F93" s="9">
        <v>28629</v>
      </c>
      <c r="G93" s="13">
        <v>23829.505630913402</v>
      </c>
      <c r="P93" s="8">
        <v>0.81227512054948603</v>
      </c>
      <c r="Y93" s="34">
        <v>19588.4464163722</v>
      </c>
      <c r="AI93" s="34">
        <v>3.0855046649199198E-2</v>
      </c>
    </row>
    <row r="94" spans="1:35" x14ac:dyDescent="0.25">
      <c r="A94" s="10">
        <v>44133</v>
      </c>
      <c r="B94" s="9" t="s">
        <v>21</v>
      </c>
      <c r="C94" s="9">
        <v>10.33333333333333</v>
      </c>
      <c r="D94" s="9">
        <v>73</v>
      </c>
      <c r="E94" s="9">
        <v>22.56666666666667</v>
      </c>
      <c r="F94" s="9">
        <v>26106</v>
      </c>
      <c r="G94" s="13">
        <v>30135.168994509899</v>
      </c>
      <c r="P94" s="8">
        <v>0.81225324138797905</v>
      </c>
      <c r="Y94" s="34">
        <v>18993.8254129546</v>
      </c>
      <c r="AI94" s="34">
        <v>3.0564767543701299E-2</v>
      </c>
    </row>
    <row r="95" spans="1:35" x14ac:dyDescent="0.25">
      <c r="A95" s="10">
        <v>44134</v>
      </c>
      <c r="B95" s="9" t="s">
        <v>21</v>
      </c>
      <c r="C95" s="9">
        <v>6.166666666666667</v>
      </c>
      <c r="D95" s="9">
        <v>89</v>
      </c>
      <c r="E95" s="9">
        <v>19.833333333333329</v>
      </c>
      <c r="F95" s="9">
        <v>22282</v>
      </c>
      <c r="G95" s="13">
        <v>26168.0779403452</v>
      </c>
      <c r="P95" s="8">
        <v>0.81223243478577301</v>
      </c>
      <c r="Y95" s="34">
        <v>18208.755355889101</v>
      </c>
      <c r="AI95" s="34">
        <v>3.0276624428119101E-2</v>
      </c>
    </row>
    <row r="96" spans="1:35" x14ac:dyDescent="0.25">
      <c r="A96" s="10">
        <v>44135</v>
      </c>
      <c r="B96" s="9" t="s">
        <v>21</v>
      </c>
      <c r="C96" s="9">
        <v>4.6000000000000014</v>
      </c>
      <c r="D96" s="9">
        <v>87.533333333333346</v>
      </c>
      <c r="E96" s="9">
        <v>18.166666666666671</v>
      </c>
      <c r="F96" s="9">
        <v>18947</v>
      </c>
      <c r="G96" s="13">
        <v>19203.544022108101</v>
      </c>
      <c r="P96" s="8">
        <v>0.812212649017795</v>
      </c>
      <c r="Y96" s="34">
        <v>18522.6809793996</v>
      </c>
      <c r="AI96" s="34">
        <v>2.9990657660653099E-2</v>
      </c>
    </row>
    <row r="97" spans="1:35" x14ac:dyDescent="0.25">
      <c r="A97" s="10">
        <v>44136</v>
      </c>
      <c r="B97" s="9" t="s">
        <v>21</v>
      </c>
      <c r="C97" s="9">
        <v>2.7</v>
      </c>
      <c r="D97" s="9">
        <v>80.333333333333329</v>
      </c>
      <c r="E97" s="9">
        <v>17.333333333333329</v>
      </c>
      <c r="F97" s="9">
        <v>10100</v>
      </c>
      <c r="G97" s="13">
        <v>16545.405208446198</v>
      </c>
      <c r="P97" s="8">
        <v>0.81219383477098095</v>
      </c>
      <c r="Y97" s="34">
        <v>18906.073869551601</v>
      </c>
      <c r="AI97" s="34">
        <v>2.9706906024364502E-2</v>
      </c>
    </row>
    <row r="98" spans="1:35" x14ac:dyDescent="0.25">
      <c r="A98" s="10">
        <v>44137</v>
      </c>
      <c r="B98" s="9" t="s">
        <v>21</v>
      </c>
      <c r="C98" s="9">
        <v>3.3666666666666671</v>
      </c>
      <c r="D98" s="9">
        <v>72.766666666666666</v>
      </c>
      <c r="E98" s="9">
        <v>16.366666666666671</v>
      </c>
      <c r="F98" s="9">
        <v>8501</v>
      </c>
      <c r="G98" s="13">
        <v>13292.386991696099</v>
      </c>
      <c r="P98" s="8">
        <v>0.81217594503980794</v>
      </c>
      <c r="Y98" s="34">
        <v>18865.328914540401</v>
      </c>
      <c r="AI98" s="34">
        <v>2.9425406718956298E-2</v>
      </c>
    </row>
    <row r="99" spans="1:35" x14ac:dyDescent="0.25">
      <c r="A99" s="10">
        <v>44138</v>
      </c>
      <c r="B99" s="9" t="s">
        <v>21</v>
      </c>
      <c r="C99" s="9">
        <v>6.333333333333333</v>
      </c>
      <c r="D99" s="9">
        <v>75.5</v>
      </c>
      <c r="E99" s="9">
        <v>17.333333333333329</v>
      </c>
      <c r="F99" s="9">
        <v>11843</v>
      </c>
      <c r="G99" s="13">
        <v>14390.2325807832</v>
      </c>
      <c r="P99" s="8">
        <v>0.81215893502556502</v>
      </c>
      <c r="Y99" s="34">
        <v>18944.8739584301</v>
      </c>
      <c r="AI99" s="34">
        <v>2.91461953547183E-2</v>
      </c>
    </row>
    <row r="100" spans="1:35" x14ac:dyDescent="0.25">
      <c r="A100" s="10">
        <v>44139</v>
      </c>
      <c r="B100" s="9" t="s">
        <v>21</v>
      </c>
      <c r="C100" s="9">
        <v>6.3666666666666671</v>
      </c>
      <c r="D100" s="9">
        <v>76.333333333333329</v>
      </c>
      <c r="E100" s="9">
        <v>18.56666666666667</v>
      </c>
      <c r="F100" s="9">
        <v>23976</v>
      </c>
      <c r="G100" s="13">
        <v>19438.789935231202</v>
      </c>
      <c r="P100" s="8">
        <v>0.81214276203930302</v>
      </c>
      <c r="Y100" s="34">
        <v>18578.289720460602</v>
      </c>
      <c r="AI100" s="34">
        <v>2.8869305948596199E-2</v>
      </c>
    </row>
    <row r="101" spans="1:35" x14ac:dyDescent="0.25">
      <c r="A101" s="10">
        <v>44140</v>
      </c>
      <c r="B101" s="9" t="s">
        <v>21</v>
      </c>
      <c r="C101" s="9">
        <v>6.4333333333333336</v>
      </c>
      <c r="D101" s="9">
        <v>80.666666666666671</v>
      </c>
      <c r="E101" s="9">
        <v>18.333333333333329</v>
      </c>
      <c r="F101" s="9">
        <v>0</v>
      </c>
      <c r="G101" s="13">
        <v>19508.557685167401</v>
      </c>
      <c r="P101" s="8">
        <v>0.81212738540840701</v>
      </c>
      <c r="Y101" s="34">
        <v>17892.196234963201</v>
      </c>
      <c r="AI101" s="34">
        <v>2.8594770922346299E-2</v>
      </c>
    </row>
    <row r="102" spans="1:35" x14ac:dyDescent="0.25">
      <c r="A102" s="10">
        <v>44141</v>
      </c>
      <c r="B102" s="9" t="s">
        <v>21</v>
      </c>
      <c r="C102" s="9">
        <v>5.6999999999999993</v>
      </c>
      <c r="D102" s="9">
        <v>78.166666666666671</v>
      </c>
      <c r="E102" s="9">
        <v>18.666666666666671</v>
      </c>
      <c r="F102" s="9">
        <v>41156</v>
      </c>
      <c r="G102" s="13">
        <v>19639.628625420901</v>
      </c>
      <c r="P102" s="8">
        <v>0.81211276638671603</v>
      </c>
      <c r="Y102" s="34">
        <v>17756.295212627399</v>
      </c>
      <c r="AI102" s="34">
        <v>2.8322621102730101E-2</v>
      </c>
    </row>
    <row r="103" spans="1:35" x14ac:dyDescent="0.25">
      <c r="A103" s="10">
        <v>44142</v>
      </c>
      <c r="B103" s="9" t="s">
        <v>21</v>
      </c>
      <c r="C103" s="9">
        <v>5.8</v>
      </c>
      <c r="D103" s="9">
        <v>78.333333333333329</v>
      </c>
      <c r="E103" s="9">
        <v>19.666666666666671</v>
      </c>
      <c r="F103" s="9">
        <v>22380</v>
      </c>
      <c r="G103" s="13">
        <v>18387.818216125899</v>
      </c>
      <c r="P103" s="8">
        <v>0.81209886806812603</v>
      </c>
      <c r="Y103" s="34">
        <v>17534.039055506299</v>
      </c>
      <c r="AI103" s="34">
        <v>2.8052885723701002E-2</v>
      </c>
    </row>
    <row r="104" spans="1:35" x14ac:dyDescent="0.25">
      <c r="A104" s="10">
        <v>44143</v>
      </c>
      <c r="B104" s="9" t="s">
        <v>21</v>
      </c>
      <c r="C104" s="9">
        <v>5.7</v>
      </c>
      <c r="D104" s="9">
        <v>76.666666666666671</v>
      </c>
      <c r="E104" s="9">
        <v>21.266666666666669</v>
      </c>
      <c r="F104" s="9">
        <v>10554</v>
      </c>
      <c r="G104" s="13">
        <v>18573.867837384401</v>
      </c>
      <c r="P104" s="8">
        <v>0.812085655303589</v>
      </c>
      <c r="Y104" s="34">
        <v>17453.052399344699</v>
      </c>
      <c r="AI104" s="34">
        <v>2.7785592430532E-2</v>
      </c>
    </row>
    <row r="105" spans="1:35" x14ac:dyDescent="0.25">
      <c r="A105" s="10">
        <v>44144</v>
      </c>
      <c r="B105" s="9" t="s">
        <v>21</v>
      </c>
      <c r="C105" s="9">
        <v>7.3</v>
      </c>
      <c r="D105" s="9">
        <v>80.666666666666671</v>
      </c>
      <c r="E105" s="9">
        <v>22</v>
      </c>
      <c r="F105" s="9">
        <v>10917</v>
      </c>
      <c r="G105" s="13">
        <v>18415.046994140299</v>
      </c>
      <c r="P105" s="8">
        <v>0</v>
      </c>
      <c r="Y105" s="34">
        <v>17221.6804830213</v>
      </c>
      <c r="AI105" s="34">
        <v>0</v>
      </c>
    </row>
  </sheetData>
  <mergeCells count="4">
    <mergeCell ref="I1:N1"/>
    <mergeCell ref="S1:W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"/>
  <sheetViews>
    <sheetView topLeftCell="H1" workbookViewId="0">
      <selection activeCell="J4" sqref="J4"/>
    </sheetView>
  </sheetViews>
  <sheetFormatPr defaultRowHeight="14.4" x14ac:dyDescent="0.25"/>
  <cols>
    <col min="1" max="1" width="14.5546875" customWidth="1"/>
    <col min="9" max="11" width="9" bestFit="1" customWidth="1"/>
    <col min="12" max="12" width="9.5546875" bestFit="1" customWidth="1"/>
    <col min="13" max="15" width="9" bestFit="1" customWidth="1"/>
    <col min="16" max="16" width="14.33203125" style="8" customWidth="1"/>
    <col min="17" max="17" width="8.88671875" style="5"/>
    <col min="34" max="34" width="8.88671875" style="13"/>
  </cols>
  <sheetData>
    <row r="1" spans="1:46" s="5" customFormat="1" x14ac:dyDescent="0.25">
      <c r="A1" s="2" t="s">
        <v>1</v>
      </c>
      <c r="B1" s="7" t="s">
        <v>2</v>
      </c>
      <c r="C1" s="5" t="s">
        <v>3</v>
      </c>
      <c r="D1" s="5" t="s">
        <v>0</v>
      </c>
      <c r="E1" s="5" t="s">
        <v>4</v>
      </c>
      <c r="F1" s="5" t="s">
        <v>5</v>
      </c>
      <c r="G1" s="5" t="s">
        <v>14</v>
      </c>
      <c r="I1" s="45" t="s">
        <v>18</v>
      </c>
      <c r="J1" s="45"/>
      <c r="K1" s="45"/>
      <c r="L1" s="45"/>
      <c r="M1" s="45"/>
      <c r="N1" s="45"/>
      <c r="P1" s="8" t="s">
        <v>16</v>
      </c>
      <c r="Q1" s="5" t="s">
        <v>15</v>
      </c>
      <c r="S1" s="45" t="s">
        <v>17</v>
      </c>
      <c r="T1" s="45"/>
      <c r="U1" s="45"/>
      <c r="V1" s="45"/>
      <c r="W1" s="45"/>
      <c r="Y1" s="13" t="s">
        <v>50</v>
      </c>
      <c r="Z1" s="13"/>
      <c r="AA1" s="45" t="s">
        <v>18</v>
      </c>
      <c r="AB1" s="45"/>
      <c r="AC1" s="45"/>
      <c r="AD1" s="45"/>
      <c r="AE1" s="45"/>
      <c r="AF1" s="45"/>
      <c r="AG1" s="13"/>
      <c r="AH1" s="13"/>
      <c r="AI1" s="8" t="s">
        <v>16</v>
      </c>
      <c r="AJ1" s="13" t="s">
        <v>15</v>
      </c>
      <c r="AK1" s="13"/>
      <c r="AL1" s="45" t="s">
        <v>17</v>
      </c>
      <c r="AM1" s="45"/>
      <c r="AN1" s="45"/>
      <c r="AO1" s="45"/>
      <c r="AP1" s="45"/>
    </row>
    <row r="2" spans="1:46" x14ac:dyDescent="0.25">
      <c r="A2" s="10">
        <v>44144</v>
      </c>
      <c r="B2" s="9" t="s">
        <v>21</v>
      </c>
      <c r="C2" s="9">
        <v>7.3</v>
      </c>
      <c r="D2" s="9">
        <v>80.666666666666671</v>
      </c>
      <c r="E2" s="9">
        <v>22</v>
      </c>
      <c r="F2" s="9">
        <v>10917</v>
      </c>
      <c r="G2" s="13">
        <v>18415.046994140299</v>
      </c>
      <c r="I2" s="17">
        <v>0.94957307058807805</v>
      </c>
      <c r="J2" s="17">
        <v>1.6680045763272401E-2</v>
      </c>
      <c r="K2" s="17">
        <v>1.9999999928925301</v>
      </c>
      <c r="L2" s="18">
        <v>1.33274635771841E-8</v>
      </c>
      <c r="M2" s="17">
        <v>0.91640602528393</v>
      </c>
      <c r="N2" s="17">
        <v>6.0215086848325295E-4</v>
      </c>
      <c r="O2" s="17">
        <v>0.25272062480063001</v>
      </c>
      <c r="P2" s="8">
        <v>0.96426480609777698</v>
      </c>
      <c r="Q2" s="5">
        <v>1</v>
      </c>
      <c r="S2" s="13">
        <v>8679229.9862232003</v>
      </c>
      <c r="T2" s="13">
        <v>43147739.801199399</v>
      </c>
      <c r="U2" s="13">
        <v>44020.265583612301</v>
      </c>
      <c r="V2" s="13">
        <v>0.96625311635135003</v>
      </c>
      <c r="W2" s="13">
        <v>4.3524953132558102E-2</v>
      </c>
      <c r="Y2" s="34">
        <v>17221.6804830213</v>
      </c>
      <c r="AA2" s="34">
        <v>2.5964932099749601E-2</v>
      </c>
      <c r="AB2" s="34">
        <v>2.1902082418828898E-2</v>
      </c>
      <c r="AC2" s="34">
        <v>0.99999978165236303</v>
      </c>
      <c r="AD2" s="34">
        <v>53.232623149663098</v>
      </c>
      <c r="AE2" s="34">
        <v>0.69570238002768603</v>
      </c>
      <c r="AF2" s="37">
        <v>-4.8227818513715296E-3</v>
      </c>
      <c r="AG2" s="34">
        <v>0.13939518972519599</v>
      </c>
      <c r="AI2" s="34">
        <v>2.5964932099749601E-2</v>
      </c>
      <c r="AL2" s="34">
        <v>103412990.69631401</v>
      </c>
      <c r="AM2" s="34">
        <v>26676391.966226701</v>
      </c>
      <c r="AN2" s="34">
        <v>3121371.4324668599</v>
      </c>
      <c r="AO2" s="34">
        <v>3066344.8189247502</v>
      </c>
      <c r="AP2" s="34">
        <v>577081.82401551201</v>
      </c>
      <c r="AQ2" s="34">
        <v>197676129.52094001</v>
      </c>
      <c r="AR2" s="34">
        <v>44362.656942896203</v>
      </c>
      <c r="AS2" s="37">
        <v>7.7299999999999995E-5</v>
      </c>
      <c r="AT2" s="34">
        <v>1.4514922E-2</v>
      </c>
    </row>
    <row r="3" spans="1:46" ht="12.3" customHeight="1" x14ac:dyDescent="0.25">
      <c r="A3" s="10">
        <v>44145</v>
      </c>
      <c r="B3" s="9" t="s">
        <v>21</v>
      </c>
      <c r="C3" s="9">
        <v>7.4000000000000012</v>
      </c>
      <c r="D3" s="9">
        <v>86.833333333333329</v>
      </c>
      <c r="E3" s="9">
        <v>22.166666666666671</v>
      </c>
      <c r="F3" s="9">
        <v>23973</v>
      </c>
      <c r="G3" s="13">
        <v>23375.8448497674</v>
      </c>
      <c r="I3" s="13">
        <v>0.45216208313416101</v>
      </c>
      <c r="J3" s="13">
        <v>2.2339297252172501</v>
      </c>
      <c r="K3" s="13">
        <v>1.0886960300528701</v>
      </c>
      <c r="L3" s="13">
        <v>161.98513167056399</v>
      </c>
      <c r="M3" s="13">
        <v>0.40232771366756298</v>
      </c>
      <c r="N3" s="15">
        <v>5.9370309619133398E-4</v>
      </c>
      <c r="O3" s="13">
        <v>0.25202744497235802</v>
      </c>
      <c r="P3" s="8">
        <v>0.96595310553403402</v>
      </c>
      <c r="Q3" s="5">
        <v>2</v>
      </c>
      <c r="Y3" s="34">
        <v>17046.3162815545</v>
      </c>
      <c r="AA3" s="34">
        <v>2.90361042425533E-2</v>
      </c>
      <c r="AB3" s="34">
        <v>2.52824173242449E-2</v>
      </c>
      <c r="AC3" s="34">
        <v>0.99999450033510195</v>
      </c>
      <c r="AD3" s="34">
        <v>53.309668820065802</v>
      </c>
      <c r="AE3" s="34">
        <v>0.78670060596303004</v>
      </c>
      <c r="AF3" s="34">
        <v>2.3696006960305399E-4</v>
      </c>
      <c r="AG3" s="34">
        <v>0.13745130934233901</v>
      </c>
      <c r="AI3" s="34">
        <v>2.5964932099749601E-2</v>
      </c>
    </row>
    <row r="4" spans="1:46" x14ac:dyDescent="0.25">
      <c r="A4" s="10">
        <v>44146</v>
      </c>
      <c r="B4" s="9" t="s">
        <v>21</v>
      </c>
      <c r="C4" s="9">
        <v>13.8</v>
      </c>
      <c r="D4" s="9">
        <v>84.333333333333329</v>
      </c>
      <c r="E4" s="9">
        <v>21.833333333333329</v>
      </c>
      <c r="F4" s="9">
        <v>48655</v>
      </c>
      <c r="G4" s="13">
        <v>31524.599458586101</v>
      </c>
      <c r="I4" s="13">
        <v>0.97373281525231004</v>
      </c>
      <c r="J4" s="15">
        <v>0.14504598310589001</v>
      </c>
      <c r="K4" s="13">
        <v>0.69205927334828998</v>
      </c>
      <c r="L4" s="15">
        <v>155.138837132205</v>
      </c>
      <c r="M4" s="13">
        <v>0.92389803719962404</v>
      </c>
      <c r="N4" s="15">
        <v>5.9369009101928295E-4</v>
      </c>
      <c r="O4" s="13">
        <v>0.25202742861643501</v>
      </c>
      <c r="P4" s="8">
        <v>0.96621187288196797</v>
      </c>
      <c r="Y4" s="34">
        <v>21884.377845164701</v>
      </c>
      <c r="AA4" s="34">
        <v>3.6203093817974902E-2</v>
      </c>
      <c r="AB4" s="34">
        <v>3.3217137860629402E-2</v>
      </c>
      <c r="AC4" s="34">
        <v>0.99999982798621501</v>
      </c>
      <c r="AD4" s="34">
        <v>53.456781429037598</v>
      </c>
      <c r="AE4" s="34">
        <v>0.98647978955016502</v>
      </c>
      <c r="AF4" s="34">
        <v>1.1329127330156801E-2</v>
      </c>
      <c r="AG4" s="34">
        <v>0.13529171097267401</v>
      </c>
      <c r="AI4" s="34">
        <v>2.5964932099749601E-2</v>
      </c>
    </row>
    <row r="5" spans="1:46" x14ac:dyDescent="0.25">
      <c r="A5" s="10">
        <v>44147</v>
      </c>
      <c r="B5" s="9" t="s">
        <v>21</v>
      </c>
      <c r="C5" s="9">
        <v>8.5</v>
      </c>
      <c r="D5" s="9">
        <v>82.5</v>
      </c>
      <c r="E5" s="9">
        <v>22.2</v>
      </c>
      <c r="F5" s="9">
        <v>33922</v>
      </c>
      <c r="G5" s="13">
        <v>50755.347902163099</v>
      </c>
      <c r="I5" s="13">
        <v>0.60842771064358003</v>
      </c>
      <c r="J5" s="13">
        <v>0.28846749008469802</v>
      </c>
      <c r="K5" s="13">
        <v>1.10375525642439</v>
      </c>
      <c r="L5" s="13">
        <v>144.70361863622301</v>
      </c>
      <c r="M5" s="13">
        <v>0.55859311516881704</v>
      </c>
      <c r="N5" s="13">
        <v>5.9378846974800204E-4</v>
      </c>
      <c r="O5" s="13">
        <v>0.25202742487705099</v>
      </c>
      <c r="P5" s="8">
        <v>0.96624752269551895</v>
      </c>
      <c r="Y5" s="34">
        <v>26297.197404666</v>
      </c>
      <c r="AA5" s="34">
        <v>3.6472391507357697E-2</v>
      </c>
      <c r="AB5" s="34">
        <v>3.3490085424091598E-2</v>
      </c>
      <c r="AC5" s="34">
        <v>0.99999970974166397</v>
      </c>
      <c r="AD5" s="34">
        <v>53.452297391111401</v>
      </c>
      <c r="AE5" s="34">
        <v>0.99443300646935895</v>
      </c>
      <c r="AF5" s="34">
        <v>1.2129959236716999E-2</v>
      </c>
      <c r="AG5" s="34">
        <v>0.135252498135428</v>
      </c>
      <c r="AI5" s="34">
        <v>2.5964932099749601E-2</v>
      </c>
    </row>
    <row r="6" spans="1:46" x14ac:dyDescent="0.25">
      <c r="A6" s="10">
        <v>44148</v>
      </c>
      <c r="B6" s="9" t="s">
        <v>21</v>
      </c>
      <c r="C6" s="9">
        <v>9.1333333333333329</v>
      </c>
      <c r="D6" s="9">
        <v>81.5</v>
      </c>
      <c r="E6" s="9">
        <v>22.166666666666671</v>
      </c>
      <c r="F6" s="9">
        <v>29070</v>
      </c>
      <c r="G6" s="13">
        <v>36561.718681730199</v>
      </c>
      <c r="I6" s="13">
        <v>0.451828383081263</v>
      </c>
      <c r="J6" s="15">
        <v>1.4931533681864</v>
      </c>
      <c r="K6" s="13">
        <v>1.88994768518491</v>
      </c>
      <c r="L6" s="13">
        <v>118.55570247522</v>
      </c>
      <c r="M6" s="13">
        <v>0.40199377829532601</v>
      </c>
      <c r="N6" s="15">
        <v>5.9330114738087602E-4</v>
      </c>
      <c r="O6" s="13">
        <v>0.252027424421152</v>
      </c>
      <c r="P6" s="8">
        <v>0.96625235911277496</v>
      </c>
      <c r="Y6" s="34">
        <v>28994.7354425347</v>
      </c>
      <c r="AA6" s="34">
        <v>3.6412493510518E-2</v>
      </c>
      <c r="AB6" s="34">
        <v>3.3654681915797603E-2</v>
      </c>
      <c r="AC6" s="34">
        <v>0.99999585690183701</v>
      </c>
      <c r="AD6" s="34">
        <v>53.455488289230601</v>
      </c>
      <c r="AE6" s="34">
        <v>0.99536361246081795</v>
      </c>
      <c r="AF6" s="34">
        <v>1.22960505610239E-2</v>
      </c>
      <c r="AG6" s="34">
        <v>0.13525080132515199</v>
      </c>
      <c r="AI6" s="34">
        <v>2.5964932099749601E-2</v>
      </c>
    </row>
    <row r="7" spans="1:46" x14ac:dyDescent="0.25">
      <c r="A7" s="10">
        <v>44149</v>
      </c>
      <c r="B7" s="9" t="s">
        <v>21</v>
      </c>
      <c r="C7" s="9">
        <v>8</v>
      </c>
      <c r="D7" s="9">
        <v>81.666666666666671</v>
      </c>
      <c r="E7" s="9">
        <v>22.666666666666671</v>
      </c>
      <c r="F7" s="9">
        <v>38307</v>
      </c>
      <c r="G7" s="13">
        <v>38667.015677021504</v>
      </c>
      <c r="I7" s="13">
        <v>0.50308017402403704</v>
      </c>
      <c r="J7" s="13">
        <v>0.41650835555559601</v>
      </c>
      <c r="K7" s="13">
        <v>1.5218231087287599</v>
      </c>
      <c r="L7" s="13">
        <v>122.934001394451</v>
      </c>
      <c r="M7" s="13">
        <v>0.45324521159782599</v>
      </c>
      <c r="N7" s="15">
        <v>5.9357288510053497E-4</v>
      </c>
      <c r="O7" s="13">
        <v>0.25202741576818699</v>
      </c>
      <c r="P7" s="8">
        <v>0.96625301386622897</v>
      </c>
      <c r="Y7" s="34">
        <v>32249.991400227002</v>
      </c>
      <c r="AA7" s="34">
        <v>3.6535728614629198E-2</v>
      </c>
      <c r="AB7" s="34">
        <v>3.3665262992065001E-2</v>
      </c>
      <c r="AC7" s="34">
        <v>0.99999606552978704</v>
      </c>
      <c r="AD7" s="34">
        <v>53.461639372272998</v>
      </c>
      <c r="AE7" s="34">
        <v>0.99586300804730699</v>
      </c>
      <c r="AF7" s="34">
        <v>1.2065115544879899E-2</v>
      </c>
      <c r="AG7" s="34">
        <v>0.13524680432807001</v>
      </c>
      <c r="AI7" s="34">
        <v>2.5964932099749601E-2</v>
      </c>
    </row>
    <row r="8" spans="1:46" x14ac:dyDescent="0.25">
      <c r="A8" s="10">
        <v>44150</v>
      </c>
      <c r="B8" s="9" t="s">
        <v>21</v>
      </c>
      <c r="C8" s="9">
        <v>4.8</v>
      </c>
      <c r="D8" s="9">
        <v>74.666666666666671</v>
      </c>
      <c r="E8" s="9">
        <v>24.4</v>
      </c>
      <c r="F8" s="9">
        <v>14134</v>
      </c>
      <c r="G8" s="13">
        <v>35746.276891371897</v>
      </c>
      <c r="I8" s="13">
        <v>0.83787169711016696</v>
      </c>
      <c r="J8" s="13">
        <v>0.218094763755905</v>
      </c>
      <c r="K8" s="13">
        <v>1.99538466810314</v>
      </c>
      <c r="L8" s="13">
        <v>117.017037843604</v>
      </c>
      <c r="M8" s="13">
        <v>0.78803728828625497</v>
      </c>
      <c r="N8" s="13">
        <v>5.9387890325779402E-4</v>
      </c>
      <c r="O8" s="13">
        <v>0.25202740528516299</v>
      </c>
      <c r="P8" s="8">
        <v>0.96625310248142304</v>
      </c>
      <c r="Y8" s="34">
        <v>34295.338153683697</v>
      </c>
      <c r="AA8" s="34">
        <v>5.2908254843748699E-3</v>
      </c>
      <c r="AB8" s="34">
        <v>8.3899934887163505E-2</v>
      </c>
      <c r="AC8" s="34">
        <v>1.74314669662478E-2</v>
      </c>
      <c r="AD8" s="34">
        <v>122.95324039442301</v>
      </c>
      <c r="AE8" s="34">
        <v>0.44323224450460202</v>
      </c>
      <c r="AF8" s="34">
        <v>-1.52024206909633E-2</v>
      </c>
      <c r="AG8" s="34">
        <v>0.120823784765</v>
      </c>
      <c r="AI8" s="34">
        <v>2.5964932099749601E-2</v>
      </c>
    </row>
    <row r="9" spans="1:46" x14ac:dyDescent="0.25">
      <c r="A9" s="10">
        <v>44151</v>
      </c>
      <c r="B9" s="9" t="s">
        <v>21</v>
      </c>
      <c r="C9" s="9">
        <v>8.9333333333333336</v>
      </c>
      <c r="D9" s="9">
        <v>71.733333333333334</v>
      </c>
      <c r="E9" s="9">
        <v>25.13333333333334</v>
      </c>
      <c r="F9" s="9">
        <v>13371</v>
      </c>
      <c r="G9" s="13">
        <v>26795.146589145901</v>
      </c>
      <c r="I9" s="13">
        <v>0.38160821613469598</v>
      </c>
      <c r="J9" s="15">
        <v>0.789344947590921</v>
      </c>
      <c r="K9" s="13">
        <v>1.1935365510998699</v>
      </c>
      <c r="L9" s="13">
        <v>132.24837121860401</v>
      </c>
      <c r="M9" s="13">
        <v>0.33177420427749599</v>
      </c>
      <c r="N9" s="13">
        <v>5.9381827186344395E-4</v>
      </c>
      <c r="O9" s="13">
        <v>0.25202738371108002</v>
      </c>
      <c r="P9" s="8">
        <v>0.96625311447425799</v>
      </c>
      <c r="Y9" s="34">
        <v>36045.8884491442</v>
      </c>
      <c r="AA9" s="34">
        <v>2.0312377351256499E-2</v>
      </c>
      <c r="AB9" s="34">
        <v>5.0991405067021503E-2</v>
      </c>
      <c r="AC9" s="34">
        <v>5.0293070187773903E-2</v>
      </c>
      <c r="AD9" s="34">
        <v>41.240007499151098</v>
      </c>
      <c r="AE9" s="34">
        <v>0.958736980773507</v>
      </c>
      <c r="AF9" s="34">
        <v>1.96588781267668E-2</v>
      </c>
      <c r="AG9" s="34">
        <v>0.117910060291608</v>
      </c>
      <c r="AI9" s="34">
        <v>2.5964932099749601E-2</v>
      </c>
    </row>
    <row r="10" spans="1:46" x14ac:dyDescent="0.25">
      <c r="A10" s="10">
        <v>44152</v>
      </c>
      <c r="B10" s="9" t="s">
        <v>21</v>
      </c>
      <c r="C10" s="9">
        <v>6.333333333333333</v>
      </c>
      <c r="D10" s="9">
        <v>82.733333333333334</v>
      </c>
      <c r="E10" s="9">
        <v>22.666666666666671</v>
      </c>
      <c r="F10" s="9">
        <v>35294</v>
      </c>
      <c r="G10" s="13">
        <v>38921.867524562898</v>
      </c>
      <c r="I10" s="13">
        <v>1.01969026166181</v>
      </c>
      <c r="J10" s="13">
        <v>4.4221968850579003</v>
      </c>
      <c r="K10" s="15">
        <v>0.99261887391244996</v>
      </c>
      <c r="L10" s="13">
        <v>155.875580173397</v>
      </c>
      <c r="M10" s="13">
        <v>0.96985606052939199</v>
      </c>
      <c r="N10" s="13">
        <v>5.9400290870348404E-4</v>
      </c>
      <c r="O10" s="13">
        <v>0.252027352503566</v>
      </c>
      <c r="P10" s="8">
        <v>0.96625311609731301</v>
      </c>
      <c r="Y10" s="34">
        <v>37819.817429647701</v>
      </c>
      <c r="AA10" s="34">
        <v>4.6534041005501497E-3</v>
      </c>
      <c r="AB10" s="34">
        <v>9.6754538769347906E-2</v>
      </c>
      <c r="AC10" s="34">
        <v>1.5749320388613201E-2</v>
      </c>
      <c r="AD10" s="34">
        <v>125.562597199629</v>
      </c>
      <c r="AE10" s="34">
        <v>0.520793098882953</v>
      </c>
      <c r="AF10" s="34">
        <v>-1.0450216559239099E-2</v>
      </c>
      <c r="AG10" s="34">
        <v>0.117577406352171</v>
      </c>
      <c r="AI10" s="34">
        <v>2.5964932099749601E-2</v>
      </c>
    </row>
    <row r="11" spans="1:46" x14ac:dyDescent="0.25">
      <c r="A11" s="10">
        <v>44153</v>
      </c>
      <c r="B11" s="9" t="s">
        <v>21</v>
      </c>
      <c r="C11" s="9">
        <v>6.5333333333333341</v>
      </c>
      <c r="D11" s="9">
        <v>87.666666666666671</v>
      </c>
      <c r="E11" s="9">
        <v>19.866666666666671</v>
      </c>
      <c r="F11" s="9">
        <v>34091</v>
      </c>
      <c r="G11" s="13">
        <v>31642.0750297007</v>
      </c>
      <c r="I11" s="15">
        <v>0.75155418257403395</v>
      </c>
      <c r="J11" s="13">
        <v>2.7173879417445899</v>
      </c>
      <c r="K11" s="15">
        <v>1.99350756904597</v>
      </c>
      <c r="L11" s="13">
        <v>117.531273699986</v>
      </c>
      <c r="M11" s="13">
        <v>0.70171889210299598</v>
      </c>
      <c r="N11" s="13">
        <v>5.93386899361947E-4</v>
      </c>
      <c r="O11" s="13">
        <v>0.25202733965116803</v>
      </c>
      <c r="P11" s="8">
        <v>0.96625311631696997</v>
      </c>
      <c r="Y11" s="34">
        <v>38067.636198525899</v>
      </c>
      <c r="AA11" s="34">
        <v>2.6755414507272899E-2</v>
      </c>
      <c r="AB11" s="34">
        <v>5.0520006202739901E-2</v>
      </c>
      <c r="AC11" s="34">
        <v>5.7120664216023902E-2</v>
      </c>
      <c r="AD11" s="34">
        <v>48.934437065936699</v>
      </c>
      <c r="AE11" s="34">
        <v>0.99999446668159098</v>
      </c>
      <c r="AF11" s="34">
        <v>1.9286251807738599E-2</v>
      </c>
      <c r="AG11" s="34">
        <v>0.117159101898475</v>
      </c>
      <c r="AI11" s="34">
        <v>2.5964932099749601E-2</v>
      </c>
    </row>
    <row r="12" spans="1:46" x14ac:dyDescent="0.25">
      <c r="A12" s="10">
        <v>44154</v>
      </c>
      <c r="B12" s="9" t="s">
        <v>21</v>
      </c>
      <c r="C12" s="9">
        <v>7.7</v>
      </c>
      <c r="D12" s="9">
        <v>88</v>
      </c>
      <c r="E12" s="9">
        <v>19.766666666666669</v>
      </c>
      <c r="F12" s="9">
        <v>35918</v>
      </c>
      <c r="G12" s="13">
        <v>32436.484785048298</v>
      </c>
      <c r="I12" s="13">
        <v>0.45210016045184798</v>
      </c>
      <c r="J12" s="13">
        <v>3.0327481308866999</v>
      </c>
      <c r="K12" s="13">
        <v>1.93781216406573</v>
      </c>
      <c r="L12" s="13">
        <v>118.79053072131001</v>
      </c>
      <c r="M12" s="15">
        <v>0.40226590762979098</v>
      </c>
      <c r="N12" s="13">
        <v>5.9408758482293301E-4</v>
      </c>
      <c r="O12" s="13">
        <v>0.25202731373262899</v>
      </c>
      <c r="P12" s="8">
        <v>0.96625311634669697</v>
      </c>
      <c r="Y12" s="34">
        <v>39110.463984010203</v>
      </c>
      <c r="AA12" s="34">
        <v>1.2071243227446101E-2</v>
      </c>
      <c r="AB12" s="34">
        <v>6.2919450378720598E-2</v>
      </c>
      <c r="AC12" s="34">
        <v>4.00347444547852E-2</v>
      </c>
      <c r="AD12" s="34">
        <v>34.586526792944397</v>
      </c>
      <c r="AE12" s="34">
        <v>0.98143290470329103</v>
      </c>
      <c r="AF12" s="34">
        <v>2.1832721336921601E-2</v>
      </c>
      <c r="AG12" s="34">
        <v>0.11709550401105399</v>
      </c>
      <c r="AI12" s="34">
        <v>2.5964932099749601E-2</v>
      </c>
    </row>
    <row r="13" spans="1:46" x14ac:dyDescent="0.25">
      <c r="A13" s="10">
        <v>44155</v>
      </c>
      <c r="B13" s="9" t="s">
        <v>21</v>
      </c>
      <c r="C13" s="9">
        <v>4.5333333333333341</v>
      </c>
      <c r="D13" s="9">
        <v>82.333333333333329</v>
      </c>
      <c r="E13" s="9">
        <v>18.600000000000001</v>
      </c>
      <c r="F13" s="9">
        <v>38397</v>
      </c>
      <c r="G13" s="13">
        <v>36104.826836326101</v>
      </c>
      <c r="I13" s="13">
        <v>0.563797442288554</v>
      </c>
      <c r="J13" s="13">
        <v>4.4802469790328496</v>
      </c>
      <c r="K13" s="13">
        <v>1.76990047588179</v>
      </c>
      <c r="L13" s="13">
        <v>124.661820350368</v>
      </c>
      <c r="M13" s="15">
        <v>0.51396301013405898</v>
      </c>
      <c r="N13" s="13">
        <v>5.9409812144384201E-4</v>
      </c>
      <c r="O13" s="13">
        <v>0.25202730297206699</v>
      </c>
      <c r="P13" s="8">
        <v>0.96625311635071998</v>
      </c>
      <c r="Y13" s="34">
        <v>39613.560952054897</v>
      </c>
      <c r="AA13" s="34">
        <v>3.0368783034497301E-2</v>
      </c>
      <c r="AB13" s="34">
        <v>4.1758495558905998E-2</v>
      </c>
      <c r="AC13" s="34">
        <v>8.0339375210919398E-2</v>
      </c>
      <c r="AD13" s="34">
        <v>47.493906144763699</v>
      </c>
      <c r="AE13" s="34">
        <v>0.99999300934631896</v>
      </c>
      <c r="AF13" s="34">
        <v>2.0975470650204098E-2</v>
      </c>
      <c r="AG13" s="34">
        <v>0.11699371370871101</v>
      </c>
      <c r="AI13" s="34">
        <v>2.5964932099749601E-2</v>
      </c>
    </row>
    <row r="14" spans="1:46" x14ac:dyDescent="0.25">
      <c r="A14" s="10">
        <v>44156</v>
      </c>
      <c r="B14" s="9" t="s">
        <v>21</v>
      </c>
      <c r="C14" s="9">
        <v>4.2</v>
      </c>
      <c r="D14" s="9">
        <v>72.766666666666666</v>
      </c>
      <c r="E14" s="9">
        <v>19.666666666666671</v>
      </c>
      <c r="F14" s="9">
        <v>32622</v>
      </c>
      <c r="G14" s="13">
        <v>26929.159730749801</v>
      </c>
      <c r="I14" s="13">
        <v>0.572146574465212</v>
      </c>
      <c r="J14" s="13">
        <v>0.56545735189629498</v>
      </c>
      <c r="K14" s="13">
        <v>1.7211307218880101</v>
      </c>
      <c r="L14" s="13">
        <v>126.586028911296</v>
      </c>
      <c r="M14" s="15">
        <v>0.52231241692095098</v>
      </c>
      <c r="N14" s="13">
        <v>5.9428720967424898E-4</v>
      </c>
      <c r="O14" s="13">
        <v>0.252027184655022</v>
      </c>
      <c r="P14" s="8">
        <v>0.96625311635126498</v>
      </c>
      <c r="Y14" s="34">
        <v>39733.304106437499</v>
      </c>
      <c r="AA14" s="34">
        <v>8.7677747558410103E-3</v>
      </c>
      <c r="AB14" s="34">
        <v>9.7956926250902104E-2</v>
      </c>
      <c r="AC14" s="34">
        <v>2.0018608139533899E-2</v>
      </c>
      <c r="AD14" s="34">
        <v>132.513929784748</v>
      </c>
      <c r="AE14" s="34">
        <v>0.47129342872414398</v>
      </c>
      <c r="AF14" s="34">
        <v>-1.54108645191429E-2</v>
      </c>
      <c r="AG14" s="34">
        <v>0.11499421553601399</v>
      </c>
      <c r="AI14" s="34">
        <v>2.5964932099749601E-2</v>
      </c>
    </row>
    <row r="15" spans="1:46" x14ac:dyDescent="0.25">
      <c r="A15" s="10">
        <v>44157</v>
      </c>
      <c r="B15" s="9" t="s">
        <v>21</v>
      </c>
      <c r="C15" s="9">
        <v>3.2666666666666671</v>
      </c>
      <c r="D15" s="9">
        <v>75.666666666666671</v>
      </c>
      <c r="E15" s="9">
        <v>20.333333333333329</v>
      </c>
      <c r="F15" s="9">
        <v>18615</v>
      </c>
      <c r="G15" s="13">
        <v>26076.444396800602</v>
      </c>
      <c r="I15" s="13">
        <v>0.44554394559766802</v>
      </c>
      <c r="J15" s="13">
        <v>1.5128426285388999E-2</v>
      </c>
      <c r="K15" s="13">
        <v>1.9819942740027801</v>
      </c>
      <c r="L15" s="13">
        <v>115.408415073556</v>
      </c>
      <c r="M15" s="15">
        <v>0.39570898455539599</v>
      </c>
      <c r="N15" s="13">
        <v>5.9413021674870102E-4</v>
      </c>
      <c r="O15" s="13">
        <v>0.25202717498302701</v>
      </c>
      <c r="P15" s="8">
        <v>0.96625311635133904</v>
      </c>
      <c r="Y15" s="34">
        <v>40535.518173601202</v>
      </c>
      <c r="AA15" s="34">
        <v>1.2481675684644601E-3</v>
      </c>
      <c r="AB15" s="34">
        <v>0.12507680302599899</v>
      </c>
      <c r="AC15" s="34">
        <v>1.49132672755325E-2</v>
      </c>
      <c r="AD15" s="34">
        <v>125.313553577327</v>
      </c>
      <c r="AE15" s="34">
        <v>0.62159927023376105</v>
      </c>
      <c r="AF15" s="34">
        <v>-3.8206345098268399E-3</v>
      </c>
      <c r="AG15" s="34">
        <v>0.11485512443144701</v>
      </c>
      <c r="AI15" s="34">
        <v>2.5964932099749601E-2</v>
      </c>
    </row>
    <row r="16" spans="1:46" x14ac:dyDescent="0.25">
      <c r="A16" s="10">
        <v>44158</v>
      </c>
      <c r="B16" s="9" t="s">
        <v>21</v>
      </c>
      <c r="C16" s="9">
        <v>5.0000000000000009</v>
      </c>
      <c r="D16" s="9">
        <v>79.333333333333329</v>
      </c>
      <c r="E16" s="9">
        <v>20.333333333333329</v>
      </c>
      <c r="F16" s="9">
        <v>16207</v>
      </c>
      <c r="G16" s="13">
        <v>23400.673357352101</v>
      </c>
      <c r="I16" s="13">
        <v>1.02819556889359</v>
      </c>
      <c r="J16" s="13">
        <v>3.9985482182594398</v>
      </c>
      <c r="K16" s="13">
        <v>1.94338444272227</v>
      </c>
      <c r="L16" s="13">
        <v>118.14859352271699</v>
      </c>
      <c r="M16" s="13">
        <v>0.97836049076982701</v>
      </c>
      <c r="N16" s="13">
        <v>5.9430912188318497E-4</v>
      </c>
      <c r="O16" s="13">
        <v>0.25202697567465399</v>
      </c>
      <c r="P16" s="8">
        <v>0.96625311635134903</v>
      </c>
      <c r="Y16" s="34">
        <v>40835.895269190798</v>
      </c>
      <c r="AA16" s="34">
        <v>1.66503288350139E-3</v>
      </c>
      <c r="AB16" s="34">
        <v>0.14690855151635401</v>
      </c>
      <c r="AC16" s="34">
        <v>1.45550717134446E-2</v>
      </c>
      <c r="AD16" s="34">
        <v>132.423060832473</v>
      </c>
      <c r="AE16" s="34">
        <v>0.70427304678489799</v>
      </c>
      <c r="AF16" s="34">
        <v>-2.9071101389410698E-4</v>
      </c>
      <c r="AG16" s="34">
        <v>0.112295112834511</v>
      </c>
      <c r="AI16" s="34">
        <v>2.5964932099749601E-2</v>
      </c>
    </row>
    <row r="17" spans="1:35" x14ac:dyDescent="0.25">
      <c r="A17" s="10">
        <v>44159</v>
      </c>
      <c r="B17" s="9" t="s">
        <v>21</v>
      </c>
      <c r="C17" s="9">
        <v>5.2666666666666666</v>
      </c>
      <c r="D17" s="9">
        <v>80.266666666666666</v>
      </c>
      <c r="E17" s="9">
        <v>20.666666666666671</v>
      </c>
      <c r="F17" s="9">
        <v>31100</v>
      </c>
      <c r="G17" s="13">
        <v>28757.4910807304</v>
      </c>
      <c r="I17" s="13">
        <v>0.71294983556050195</v>
      </c>
      <c r="J17" s="13">
        <v>4.3772862519125404</v>
      </c>
      <c r="K17" s="13">
        <v>1.1407440309911501</v>
      </c>
      <c r="L17" s="13">
        <v>152.420594206857</v>
      </c>
      <c r="M17" s="13">
        <v>0.66311605289772402</v>
      </c>
      <c r="N17" s="13">
        <v>5.9509589227157999E-4</v>
      </c>
      <c r="O17" s="13">
        <v>0.25202624420777198</v>
      </c>
      <c r="P17" s="8">
        <v>0.96625311635135003</v>
      </c>
      <c r="Y17" s="34">
        <v>41119.371969660897</v>
      </c>
      <c r="AA17" s="34">
        <v>6.3760370963118502E-3</v>
      </c>
      <c r="AB17" s="34">
        <v>0.122226969823985</v>
      </c>
      <c r="AC17" s="34">
        <v>2.0471364925381999E-2</v>
      </c>
      <c r="AD17" s="34">
        <v>76.347004075136397</v>
      </c>
      <c r="AE17" s="34">
        <v>0.99289173898684002</v>
      </c>
      <c r="AF17" s="34">
        <v>1.7324316806841999E-2</v>
      </c>
      <c r="AG17" s="34">
        <v>0.112010790063119</v>
      </c>
      <c r="AI17" s="34">
        <v>2.5964932099749601E-2</v>
      </c>
    </row>
    <row r="18" spans="1:35" x14ac:dyDescent="0.25">
      <c r="A18" s="10">
        <v>44160</v>
      </c>
      <c r="B18" s="9" t="s">
        <v>21</v>
      </c>
      <c r="C18" s="9">
        <v>7.2333333333333343</v>
      </c>
      <c r="D18" s="9">
        <v>77</v>
      </c>
      <c r="E18" s="9">
        <v>22.5</v>
      </c>
      <c r="F18" s="9">
        <v>47898</v>
      </c>
      <c r="G18" s="13">
        <v>29733.892037780701</v>
      </c>
      <c r="I18" s="13">
        <v>0.50744359797912697</v>
      </c>
      <c r="J18" s="13">
        <v>3.5401497285305199</v>
      </c>
      <c r="K18" s="13">
        <v>1.75178489543495</v>
      </c>
      <c r="L18" s="13">
        <v>128.444295586414</v>
      </c>
      <c r="M18" s="13">
        <v>0.45760981734343198</v>
      </c>
      <c r="N18" s="13">
        <v>5.9538698181183002E-4</v>
      </c>
      <c r="O18" s="13">
        <v>0.25202573798632499</v>
      </c>
      <c r="P18" s="8">
        <v>0.96625311635135003</v>
      </c>
      <c r="Y18" s="34">
        <v>40830.927541671299</v>
      </c>
      <c r="AA18" s="37">
        <v>1.10346715161969E-5</v>
      </c>
      <c r="AB18" s="34">
        <v>0.144254035818704</v>
      </c>
      <c r="AC18" s="34">
        <v>1.7153391031035501E-2</v>
      </c>
      <c r="AD18" s="34">
        <v>85.742797367556705</v>
      </c>
      <c r="AE18" s="34">
        <v>0.98125632264035301</v>
      </c>
      <c r="AF18" s="34">
        <v>1.67306078806773E-2</v>
      </c>
      <c r="AG18" s="34">
        <v>0.111976081212928</v>
      </c>
      <c r="AI18" s="34">
        <v>2.5964932099749601E-2</v>
      </c>
    </row>
    <row r="19" spans="1:35" x14ac:dyDescent="0.25">
      <c r="A19" s="10">
        <v>44161</v>
      </c>
      <c r="B19" s="9" t="s">
        <v>21</v>
      </c>
      <c r="C19" s="9">
        <v>9.3666666666666671</v>
      </c>
      <c r="D19" s="9">
        <v>72</v>
      </c>
      <c r="E19" s="9">
        <v>22.666666666666671</v>
      </c>
      <c r="F19" s="9">
        <v>37614</v>
      </c>
      <c r="G19" s="13">
        <v>35931.780800917499</v>
      </c>
      <c r="I19" s="13">
        <v>0.39537410942140999</v>
      </c>
      <c r="J19" s="13">
        <v>4.7157054900811399</v>
      </c>
      <c r="K19" s="13">
        <v>1.8734199447772399</v>
      </c>
      <c r="L19" s="13">
        <v>122.704102030391</v>
      </c>
      <c r="M19" s="13">
        <v>0.34554039165804701</v>
      </c>
      <c r="N19" s="13">
        <v>5.9539870580760401E-4</v>
      </c>
      <c r="O19" s="13">
        <v>0.25202571854863098</v>
      </c>
      <c r="P19" s="8">
        <v>0.96625311635135003</v>
      </c>
      <c r="Y19" s="34">
        <v>40709.300204519699</v>
      </c>
      <c r="AA19" s="34">
        <v>1.34458297358464E-3</v>
      </c>
      <c r="AB19" s="34">
        <v>0.133317878450495</v>
      </c>
      <c r="AC19" s="34">
        <v>1.63973450029554E-2</v>
      </c>
      <c r="AD19" s="34">
        <v>96.805462085217101</v>
      </c>
      <c r="AE19" s="34">
        <v>0.85432419097632695</v>
      </c>
      <c r="AF19" s="34">
        <v>9.2415119182636101E-3</v>
      </c>
      <c r="AG19" s="34">
        <v>0.11170990322211501</v>
      </c>
      <c r="AI19" s="34">
        <v>2.5964932099749601E-2</v>
      </c>
    </row>
    <row r="20" spans="1:35" x14ac:dyDescent="0.25">
      <c r="A20" s="10">
        <v>44162</v>
      </c>
      <c r="B20" s="9" t="s">
        <v>21</v>
      </c>
      <c r="C20" s="9">
        <v>10.16666666666667</v>
      </c>
      <c r="D20" s="9">
        <v>75</v>
      </c>
      <c r="E20" s="9">
        <v>23</v>
      </c>
      <c r="F20" s="9">
        <v>34130</v>
      </c>
      <c r="G20" s="13">
        <v>42765.252520226401</v>
      </c>
      <c r="I20" s="13">
        <v>0.95629638443603804</v>
      </c>
      <c r="J20" s="13">
        <v>3.39761085194576</v>
      </c>
      <c r="K20" s="13">
        <v>1.58777958255401</v>
      </c>
      <c r="L20" s="13">
        <v>124.856174782756</v>
      </c>
      <c r="M20" s="13">
        <v>0.90646300000978597</v>
      </c>
      <c r="N20" s="13">
        <v>5.9566449866621496E-4</v>
      </c>
      <c r="O20" s="13">
        <v>0.25202517726435297</v>
      </c>
      <c r="P20" s="8">
        <v>0.96625311635135003</v>
      </c>
      <c r="Y20" s="34">
        <v>40256.289300696502</v>
      </c>
      <c r="AA20" s="37">
        <v>1.4109932086946401E-3</v>
      </c>
      <c r="AB20" s="34">
        <v>0.15922609356242201</v>
      </c>
      <c r="AC20" s="34">
        <v>1.6384571234501901E-2</v>
      </c>
      <c r="AD20" s="34">
        <v>102.564632998162</v>
      </c>
      <c r="AE20" s="34">
        <v>0.95042031242213798</v>
      </c>
      <c r="AF20" s="34">
        <v>1.45776405727611E-2</v>
      </c>
      <c r="AG20" s="34">
        <v>0.11065814614920801</v>
      </c>
      <c r="AI20" s="34">
        <v>2.5964932099749601E-2</v>
      </c>
    </row>
    <row r="21" spans="1:35" x14ac:dyDescent="0.25">
      <c r="A21" s="10">
        <v>44163</v>
      </c>
      <c r="B21" s="9" t="s">
        <v>21</v>
      </c>
      <c r="C21" s="9">
        <v>5.8</v>
      </c>
      <c r="D21" s="9">
        <v>77.833333333333329</v>
      </c>
      <c r="E21" s="9">
        <v>22.63333333333334</v>
      </c>
      <c r="F21" s="9">
        <v>51922</v>
      </c>
      <c r="G21" s="13">
        <v>45610.274690465398</v>
      </c>
      <c r="I21" s="13">
        <v>0.49209593036029797</v>
      </c>
      <c r="J21" s="13">
        <v>0.64308608176034299</v>
      </c>
      <c r="K21" s="13">
        <v>1.2934746832883499</v>
      </c>
      <c r="L21" s="13">
        <v>141.643190592032</v>
      </c>
      <c r="M21" s="13">
        <v>0.44226199038945002</v>
      </c>
      <c r="N21" s="13">
        <v>5.95685761838327E-4</v>
      </c>
      <c r="O21" s="13">
        <v>0.25202509147318602</v>
      </c>
      <c r="P21" s="8">
        <v>0.96625311635135003</v>
      </c>
      <c r="Y21" s="34">
        <v>39709.639462172599</v>
      </c>
      <c r="AA21" s="34">
        <v>1.07409113456316E-2</v>
      </c>
      <c r="AB21" s="34">
        <v>0.11118448837460999</v>
      </c>
      <c r="AC21" s="34">
        <v>2.2047610902808198E-2</v>
      </c>
      <c r="AD21" s="34">
        <v>81.085663342541096</v>
      </c>
      <c r="AE21" s="34">
        <v>0.93902598060769205</v>
      </c>
      <c r="AF21" s="34">
        <v>1.36349333268277E-2</v>
      </c>
      <c r="AG21" s="34">
        <v>0.110635458121445</v>
      </c>
      <c r="AI21" s="34">
        <v>2.5964932099749701E-2</v>
      </c>
    </row>
    <row r="22" spans="1:35" x14ac:dyDescent="0.25">
      <c r="A22" s="10">
        <v>44164</v>
      </c>
      <c r="B22" s="9" t="s">
        <v>21</v>
      </c>
      <c r="C22" s="9">
        <v>5.3</v>
      </c>
      <c r="D22" s="9">
        <v>76.86666666666666</v>
      </c>
      <c r="E22" s="9">
        <v>23.333333333333329</v>
      </c>
      <c r="F22" s="9">
        <v>24468</v>
      </c>
      <c r="G22" s="13">
        <v>32313.027503668502</v>
      </c>
      <c r="I22" s="13">
        <v>0.72977879252967703</v>
      </c>
      <c r="J22" s="15">
        <v>1.92706417449929</v>
      </c>
      <c r="K22" s="13">
        <v>1.1988457074610299</v>
      </c>
      <c r="L22" s="13">
        <v>176.561580776862</v>
      </c>
      <c r="M22" s="13">
        <v>0.67994535787851795</v>
      </c>
      <c r="N22" s="13">
        <v>5.9650825204093905E-4</v>
      </c>
      <c r="O22" s="13">
        <v>0.252022969421757</v>
      </c>
      <c r="P22" s="8">
        <v>0.96625311635135003</v>
      </c>
      <c r="Y22" s="34">
        <v>39402.938303158597</v>
      </c>
      <c r="AA22" s="34">
        <v>7.7612143054139899E-3</v>
      </c>
      <c r="AB22" s="34">
        <v>0.13735966301692601</v>
      </c>
      <c r="AC22" s="34">
        <v>1.9235202468868201E-2</v>
      </c>
      <c r="AD22" s="34">
        <v>89.799327375791705</v>
      </c>
      <c r="AE22" s="34">
        <v>0.99999950035808005</v>
      </c>
      <c r="AF22" s="34">
        <v>1.7817179978137501E-2</v>
      </c>
      <c r="AG22" s="34">
        <v>0.11037821770351</v>
      </c>
      <c r="AI22" s="34">
        <v>2.5964932099749798E-2</v>
      </c>
    </row>
    <row r="23" spans="1:35" x14ac:dyDescent="0.25">
      <c r="A23" s="10">
        <v>44165</v>
      </c>
      <c r="B23" s="9" t="s">
        <v>21</v>
      </c>
      <c r="C23" s="9">
        <v>10.233333333333331</v>
      </c>
      <c r="D23" s="9">
        <v>81.333333333333329</v>
      </c>
      <c r="E23" s="9">
        <v>22.666666666666671</v>
      </c>
      <c r="F23" s="9">
        <v>21138</v>
      </c>
      <c r="G23" s="13">
        <v>30934.988377140799</v>
      </c>
      <c r="I23" s="13">
        <v>0.31465295947301197</v>
      </c>
      <c r="J23" s="13">
        <v>0.211243145707145</v>
      </c>
      <c r="K23" s="13">
        <v>0</v>
      </c>
      <c r="L23" s="13">
        <v>193.58588074804001</v>
      </c>
      <c r="M23" s="13">
        <v>0.37044178178895698</v>
      </c>
      <c r="N23" s="13">
        <v>5.9729817853138901E-4</v>
      </c>
      <c r="O23" s="13">
        <v>0.25202028591086201</v>
      </c>
      <c r="P23" s="8">
        <v>0.96625311635135003</v>
      </c>
      <c r="Y23" s="34">
        <v>40102.937859522499</v>
      </c>
      <c r="AA23" s="34">
        <v>1.2083738127129E-2</v>
      </c>
      <c r="AB23" s="34">
        <v>0.12214305120742899</v>
      </c>
      <c r="AC23" s="34">
        <v>2.2053882237522401E-2</v>
      </c>
      <c r="AD23" s="34">
        <v>83.800640063536207</v>
      </c>
      <c r="AE23" s="34">
        <v>0.99999879841376205</v>
      </c>
      <c r="AF23" s="34">
        <v>1.68072132308923E-2</v>
      </c>
      <c r="AG23" s="34">
        <v>0.109997361216843</v>
      </c>
      <c r="AI23" s="34">
        <v>2.5964932099750201E-2</v>
      </c>
    </row>
    <row r="24" spans="1:35" x14ac:dyDescent="0.25">
      <c r="A24" s="10">
        <v>44166</v>
      </c>
      <c r="B24" s="9" t="s">
        <v>21</v>
      </c>
      <c r="C24" s="9">
        <v>8.5333333333333332</v>
      </c>
      <c r="D24" s="9">
        <v>79.333333333333329</v>
      </c>
      <c r="E24" s="9">
        <v>23.36666666666666</v>
      </c>
      <c r="F24" s="9">
        <v>50909</v>
      </c>
      <c r="G24" s="13">
        <v>46783.312974021697</v>
      </c>
      <c r="I24" s="13">
        <v>0.28126722734180298</v>
      </c>
      <c r="J24" s="13">
        <v>2.41569248381217E-2</v>
      </c>
      <c r="K24" s="13">
        <v>1.9473288195684</v>
      </c>
      <c r="L24" s="13">
        <v>114.8557981876</v>
      </c>
      <c r="M24" s="13">
        <v>0.231434797125493</v>
      </c>
      <c r="N24" s="13">
        <v>5.9813740963443596E-4</v>
      </c>
      <c r="O24" s="13">
        <v>0.25201670496288198</v>
      </c>
      <c r="P24" s="8">
        <v>0.96625311635135003</v>
      </c>
      <c r="Y24" s="34">
        <v>40206.728424913003</v>
      </c>
      <c r="AA24" s="34">
        <v>4.9389216557412796E-3</v>
      </c>
      <c r="AB24" s="34">
        <v>0.18846449180826799</v>
      </c>
      <c r="AC24" s="34">
        <v>1.63593341021896E-2</v>
      </c>
      <c r="AD24" s="34">
        <v>118.722028220474</v>
      </c>
      <c r="AE24" s="34">
        <v>0.99999524784649596</v>
      </c>
      <c r="AF24" s="34">
        <v>1.66099086708968E-2</v>
      </c>
      <c r="AG24" s="34">
        <v>0.10890507932373</v>
      </c>
      <c r="AI24" s="34">
        <v>2.59649320997512E-2</v>
      </c>
    </row>
    <row r="25" spans="1:35" x14ac:dyDescent="0.25">
      <c r="A25" s="10">
        <v>44167</v>
      </c>
      <c r="B25" s="9" t="s">
        <v>21</v>
      </c>
      <c r="C25" s="9">
        <v>6.8</v>
      </c>
      <c r="D25" s="9">
        <v>79.666666666666671</v>
      </c>
      <c r="E25" s="9">
        <v>23.333333333333329</v>
      </c>
      <c r="F25" s="9">
        <v>49863</v>
      </c>
      <c r="G25" s="13">
        <v>41752.103010306702</v>
      </c>
      <c r="I25" s="13">
        <v>1.03842952144876</v>
      </c>
      <c r="J25" s="15">
        <v>8.5982708726728405E-5</v>
      </c>
      <c r="K25" s="15">
        <v>1.03677811208902E-4</v>
      </c>
      <c r="L25" s="13">
        <v>100.901769469616</v>
      </c>
      <c r="M25" s="13">
        <v>0.98863970956612601</v>
      </c>
      <c r="N25" s="13">
        <v>5.9664669720005403E-4</v>
      </c>
      <c r="O25" s="13">
        <v>0.25201561346430601</v>
      </c>
      <c r="P25" s="8">
        <v>0.96625311635135003</v>
      </c>
      <c r="Y25" s="34">
        <v>39156.409495611602</v>
      </c>
      <c r="AA25" s="34">
        <v>1.5559811071326301E-2</v>
      </c>
      <c r="AB25" s="34">
        <v>8.5287592995969094E-2</v>
      </c>
      <c r="AC25" s="34">
        <v>2.56628130051803E-2</v>
      </c>
      <c r="AD25" s="34">
        <v>85.555742856159497</v>
      </c>
      <c r="AE25" s="34">
        <v>0.79190833576610398</v>
      </c>
      <c r="AF25" s="34">
        <v>3.9918433080727801E-3</v>
      </c>
      <c r="AG25" s="34">
        <v>0.108199834373612</v>
      </c>
      <c r="AI25" s="34">
        <v>2.5964932099754E-2</v>
      </c>
    </row>
    <row r="26" spans="1:35" x14ac:dyDescent="0.25">
      <c r="A26" s="10">
        <v>44168</v>
      </c>
      <c r="B26" s="9" t="s">
        <v>21</v>
      </c>
      <c r="C26" s="9">
        <v>7.333333333333333</v>
      </c>
      <c r="D26" s="9">
        <v>73.333333333333329</v>
      </c>
      <c r="E26" s="9">
        <v>25.033333333333331</v>
      </c>
      <c r="F26" s="9">
        <v>50434</v>
      </c>
      <c r="G26" s="13">
        <v>36483.153358796102</v>
      </c>
      <c r="I26" s="13">
        <v>0.86107364751691895</v>
      </c>
      <c r="J26" s="13">
        <v>5.4163038730621303E-3</v>
      </c>
      <c r="K26" s="13">
        <v>0</v>
      </c>
      <c r="L26" s="13">
        <v>100.68527562994301</v>
      </c>
      <c r="M26" s="13">
        <v>0.81395003850061398</v>
      </c>
      <c r="N26" s="13">
        <v>5.9957689620212401E-4</v>
      </c>
      <c r="O26" s="13">
        <v>0.25200888555966999</v>
      </c>
      <c r="P26" s="8">
        <v>0.96625311635135003</v>
      </c>
      <c r="Y26" s="34">
        <v>39225.808823380801</v>
      </c>
      <c r="AA26" s="34">
        <v>5.3814485197528602E-3</v>
      </c>
      <c r="AB26" s="34">
        <v>0.203276180536828</v>
      </c>
      <c r="AC26" s="34">
        <v>1.60314887915258E-2</v>
      </c>
      <c r="AD26" s="34">
        <v>129.834315352695</v>
      </c>
      <c r="AE26" s="34">
        <v>0.97565088270266198</v>
      </c>
      <c r="AF26" s="34">
        <v>1.50602843600856E-2</v>
      </c>
      <c r="AG26" s="34">
        <v>0.108134144750216</v>
      </c>
      <c r="AI26" s="34">
        <v>2.5964932099761601E-2</v>
      </c>
    </row>
    <row r="27" spans="1:35" x14ac:dyDescent="0.25">
      <c r="A27" s="10">
        <v>44169</v>
      </c>
      <c r="B27" s="9" t="s">
        <v>21</v>
      </c>
      <c r="C27" s="9">
        <v>6.9333333333333336</v>
      </c>
      <c r="D27" s="9">
        <v>77.666666666666671</v>
      </c>
      <c r="E27" s="9">
        <v>24.033333333333331</v>
      </c>
      <c r="F27" s="9">
        <v>46884</v>
      </c>
      <c r="G27" s="13">
        <v>38465.127699382901</v>
      </c>
      <c r="I27" s="13">
        <v>0.614240641081228</v>
      </c>
      <c r="J27" s="13">
        <v>0.22705981440425099</v>
      </c>
      <c r="K27" s="13">
        <v>1.9999530116511499</v>
      </c>
      <c r="L27" s="13">
        <v>116.162862844678</v>
      </c>
      <c r="M27" s="13">
        <v>0.56440849165846296</v>
      </c>
      <c r="N27" s="13">
        <v>5.9960262221525596E-4</v>
      </c>
      <c r="O27" s="13">
        <v>0.25200865980369003</v>
      </c>
      <c r="P27" s="8">
        <v>0.96625311635135003</v>
      </c>
      <c r="Y27" s="34">
        <v>39448.067688388503</v>
      </c>
      <c r="AA27" s="34">
        <v>1.1064750358398E-2</v>
      </c>
      <c r="AB27" s="34">
        <v>0.19496760094078899</v>
      </c>
      <c r="AC27" s="34">
        <v>1.8208449551813E-2</v>
      </c>
      <c r="AD27" s="34">
        <v>124.82171329392</v>
      </c>
      <c r="AE27" s="34">
        <v>0.99999541146770998</v>
      </c>
      <c r="AF27" s="34">
        <v>1.6241596586701299E-2</v>
      </c>
      <c r="AG27" s="34">
        <v>0.106321877970888</v>
      </c>
      <c r="AI27" s="34">
        <v>2.5964932099782199E-2</v>
      </c>
    </row>
    <row r="28" spans="1:35" x14ac:dyDescent="0.25">
      <c r="A28" s="10">
        <v>44170</v>
      </c>
      <c r="B28" s="9" t="s">
        <v>21</v>
      </c>
      <c r="C28" s="9">
        <v>4</v>
      </c>
      <c r="D28" s="9">
        <v>81.833333333333329</v>
      </c>
      <c r="E28" s="9">
        <v>22.666666666666671</v>
      </c>
      <c r="F28" s="9">
        <v>43209</v>
      </c>
      <c r="G28" s="13">
        <v>37429.616139683603</v>
      </c>
      <c r="I28" s="13">
        <v>0.75509025154964904</v>
      </c>
      <c r="J28" s="13">
        <v>1.68057945287253</v>
      </c>
      <c r="K28" s="13">
        <v>1.9996968058853899</v>
      </c>
      <c r="L28" s="13">
        <v>117.38523863919001</v>
      </c>
      <c r="M28" s="13">
        <v>0.70525901028758797</v>
      </c>
      <c r="N28" s="13">
        <v>5.9996890125257895E-4</v>
      </c>
      <c r="O28" s="13">
        <v>0.252006386285619</v>
      </c>
      <c r="P28" s="8">
        <v>0.96625311635135003</v>
      </c>
      <c r="Y28" s="34">
        <v>39259.595618584797</v>
      </c>
      <c r="AA28" s="34">
        <v>8.8869064998309301E-3</v>
      </c>
      <c r="AB28" s="34">
        <v>0.23941136248577199</v>
      </c>
      <c r="AC28" s="34">
        <v>1.6002551833202198E-2</v>
      </c>
      <c r="AD28" s="34">
        <v>147.527437794326</v>
      </c>
      <c r="AE28" s="34">
        <v>0.99704948601750398</v>
      </c>
      <c r="AF28" s="34">
        <v>1.5893732466460801E-2</v>
      </c>
      <c r="AG28" s="34">
        <v>0.10599108504735</v>
      </c>
      <c r="AI28" s="34">
        <v>2.59649320998383E-2</v>
      </c>
    </row>
    <row r="29" spans="1:35" x14ac:dyDescent="0.25">
      <c r="A29" s="10">
        <v>44171</v>
      </c>
      <c r="B29" s="9" t="s">
        <v>21</v>
      </c>
      <c r="C29" s="9">
        <v>3.4</v>
      </c>
      <c r="D29" s="9">
        <v>82.666666666666671</v>
      </c>
      <c r="E29" s="9">
        <v>21.766666666666669</v>
      </c>
      <c r="F29" s="9">
        <v>26363</v>
      </c>
      <c r="G29" s="13">
        <v>28017.618799321201</v>
      </c>
      <c r="I29" s="13">
        <v>0.207595138247469</v>
      </c>
      <c r="J29" s="13">
        <v>3.4659414548742902</v>
      </c>
      <c r="K29" s="13">
        <v>1.21922462358876</v>
      </c>
      <c r="L29" s="13">
        <v>157.21928550728501</v>
      </c>
      <c r="M29" s="13">
        <v>0.157764948814205</v>
      </c>
      <c r="N29" s="13">
        <v>6.0163774938870596E-4</v>
      </c>
      <c r="O29" s="13">
        <v>0.25199396189891299</v>
      </c>
      <c r="P29" s="8">
        <v>0.96625311635135003</v>
      </c>
      <c r="Y29" s="34">
        <v>39184.803500333401</v>
      </c>
      <c r="AA29" s="34">
        <v>1.11216364420186E-2</v>
      </c>
      <c r="AB29" s="34">
        <v>0.22352520853788599</v>
      </c>
      <c r="AC29" s="34">
        <v>1.78214692541286E-2</v>
      </c>
      <c r="AD29" s="34">
        <v>136.17404956789599</v>
      </c>
      <c r="AE29" s="34">
        <v>0.99999820761534097</v>
      </c>
      <c r="AF29" s="34">
        <v>1.54545502629515E-2</v>
      </c>
      <c r="AG29" s="34">
        <v>0.105380923129497</v>
      </c>
      <c r="AI29" s="34">
        <v>2.5964932099990599E-2</v>
      </c>
    </row>
    <row r="30" spans="1:35" x14ac:dyDescent="0.25">
      <c r="A30" s="10">
        <v>44172</v>
      </c>
      <c r="B30" s="9" t="s">
        <v>21</v>
      </c>
      <c r="C30" s="9">
        <v>6.7333333333333334</v>
      </c>
      <c r="D30" s="9">
        <v>87.166666666666671</v>
      </c>
      <c r="E30" s="9">
        <v>22.033333333333331</v>
      </c>
      <c r="F30" s="9">
        <v>20371</v>
      </c>
      <c r="G30" s="13">
        <v>26172.999193230298</v>
      </c>
      <c r="I30" s="13">
        <v>1.0205864603425701</v>
      </c>
      <c r="J30" s="13">
        <v>5.7789528215135299E-4</v>
      </c>
      <c r="K30" s="13">
        <v>1.99961502079261</v>
      </c>
      <c r="L30" s="13">
        <v>113.633506212531</v>
      </c>
      <c r="M30" s="13">
        <v>0.97075592180566295</v>
      </c>
      <c r="N30" s="13">
        <v>6.0168447831698802E-4</v>
      </c>
      <c r="O30" s="13">
        <v>0.25199361521353297</v>
      </c>
      <c r="P30" s="8">
        <v>0.96625311635135003</v>
      </c>
      <c r="Y30" s="34">
        <v>39603.3964407932</v>
      </c>
      <c r="AA30" s="34">
        <v>2.1025776784640599E-2</v>
      </c>
      <c r="AB30" s="34">
        <v>0.13733587651882501</v>
      </c>
      <c r="AC30" s="34">
        <v>2.5493089210567099E-2</v>
      </c>
      <c r="AD30" s="34">
        <v>104.789278739369</v>
      </c>
      <c r="AE30" s="34">
        <v>0.98886700591368504</v>
      </c>
      <c r="AF30" s="34">
        <v>1.37087391212241E-2</v>
      </c>
      <c r="AG30" s="34">
        <v>0.10031640416363299</v>
      </c>
      <c r="AI30" s="34">
        <v>2.5964932100404799E-2</v>
      </c>
    </row>
    <row r="31" spans="1:35" x14ac:dyDescent="0.25">
      <c r="A31" s="10">
        <v>44173</v>
      </c>
      <c r="B31" s="9" t="s">
        <v>21</v>
      </c>
      <c r="C31" s="9">
        <v>7.2</v>
      </c>
      <c r="D31" s="9">
        <v>82.333333333333329</v>
      </c>
      <c r="E31" s="9">
        <v>22.5</v>
      </c>
      <c r="F31" s="9">
        <v>51088</v>
      </c>
      <c r="G31" s="13">
        <v>37394.521405383901</v>
      </c>
      <c r="I31" s="13">
        <v>0.81140225318508896</v>
      </c>
      <c r="J31" s="13">
        <v>4.0065563456656301</v>
      </c>
      <c r="K31" s="13">
        <v>1.7514229098988601</v>
      </c>
      <c r="L31" s="13">
        <v>129.021690698925</v>
      </c>
      <c r="M31" s="13">
        <v>0.76157240173545604</v>
      </c>
      <c r="N31" s="13">
        <v>6.0209158130297702E-4</v>
      </c>
      <c r="O31" s="13">
        <v>0.25199007241944699</v>
      </c>
      <c r="P31" s="8">
        <v>0.96625311635135003</v>
      </c>
      <c r="Y31" s="34">
        <v>39658.281849140803</v>
      </c>
      <c r="AA31" s="34">
        <v>2.99614036070412E-2</v>
      </c>
      <c r="AB31" s="34">
        <v>0.44984154139402599</v>
      </c>
      <c r="AC31" s="34">
        <v>3.0660444991675199E-2</v>
      </c>
      <c r="AD31" s="34">
        <v>154.55899850244899</v>
      </c>
      <c r="AE31" s="34">
        <v>0.99828409124426598</v>
      </c>
      <c r="AF31" s="34">
        <v>9.7935757824936208E-3</v>
      </c>
      <c r="AG31" s="34">
        <v>7.5168419309317697E-2</v>
      </c>
      <c r="AI31" s="34">
        <v>2.59649321015307E-2</v>
      </c>
    </row>
    <row r="32" spans="1:35" x14ac:dyDescent="0.25">
      <c r="A32" s="10">
        <v>44174</v>
      </c>
      <c r="B32" s="9" t="s">
        <v>21</v>
      </c>
      <c r="C32" s="9">
        <v>6.6333333333333329</v>
      </c>
      <c r="D32" s="9">
        <v>76.833333333333329</v>
      </c>
      <c r="E32" s="9">
        <v>22.166666666666671</v>
      </c>
      <c r="F32" s="9">
        <v>53453</v>
      </c>
      <c r="G32" s="13">
        <v>39211.539380404</v>
      </c>
      <c r="I32" s="13">
        <v>1.0352987595183101</v>
      </c>
      <c r="J32" s="13">
        <v>1.8690070742201699E-2</v>
      </c>
      <c r="K32" s="13">
        <v>1.99914580767493</v>
      </c>
      <c r="L32" s="13">
        <v>115.628346302377</v>
      </c>
      <c r="M32" s="13">
        <v>0.98546871644467804</v>
      </c>
      <c r="N32" s="13">
        <v>6.0261621546975298E-4</v>
      </c>
      <c r="O32" s="13">
        <v>0.251985410353603</v>
      </c>
      <c r="P32" s="8">
        <v>0.96625311635135003</v>
      </c>
      <c r="Y32" s="34">
        <v>38899.678572433302</v>
      </c>
      <c r="AI32" s="34">
        <v>2.5964932104591099E-2</v>
      </c>
    </row>
    <row r="33" spans="1:35" x14ac:dyDescent="0.25">
      <c r="A33" s="10">
        <v>44175</v>
      </c>
      <c r="B33" s="9" t="s">
        <v>21</v>
      </c>
      <c r="C33" s="9">
        <v>6.4666666666666659</v>
      </c>
      <c r="D33" s="9">
        <v>81.5</v>
      </c>
      <c r="E33" s="9">
        <v>21.5</v>
      </c>
      <c r="F33" s="9">
        <v>53347</v>
      </c>
      <c r="G33" s="13">
        <v>37575.139271091299</v>
      </c>
      <c r="I33" s="13">
        <v>0.57960421028258402</v>
      </c>
      <c r="J33" s="13">
        <v>0.33028546805043602</v>
      </c>
      <c r="K33" s="13">
        <v>0.68326936469127397</v>
      </c>
      <c r="L33" s="13">
        <v>171.59089283904399</v>
      </c>
      <c r="M33" s="13">
        <v>0.52977376358847605</v>
      </c>
      <c r="N33" s="13">
        <v>6.0283510851344402E-4</v>
      </c>
      <c r="O33" s="13">
        <v>0.25198331281666098</v>
      </c>
      <c r="P33" s="8">
        <v>0.96625311635135003</v>
      </c>
      <c r="Y33" s="34">
        <v>38570.066854171397</v>
      </c>
      <c r="AI33" s="34">
        <v>2.5964932112910202E-2</v>
      </c>
    </row>
    <row r="34" spans="1:35" x14ac:dyDescent="0.25">
      <c r="A34" s="10">
        <v>44176</v>
      </c>
      <c r="B34" s="9" t="s">
        <v>21</v>
      </c>
      <c r="C34" s="9">
        <v>8.5666666666666664</v>
      </c>
      <c r="D34" s="9">
        <v>84.666666666666671</v>
      </c>
      <c r="E34" s="9">
        <v>22</v>
      </c>
      <c r="F34" s="9">
        <v>54428</v>
      </c>
      <c r="G34" s="13">
        <v>37260.713714128397</v>
      </c>
      <c r="I34" s="13">
        <v>0.42949615555415999</v>
      </c>
      <c r="J34" s="13">
        <v>1.58566003265836E-3</v>
      </c>
      <c r="K34" s="15">
        <v>6.0116691985578903E-5</v>
      </c>
      <c r="L34" s="13">
        <v>50.169452884237003</v>
      </c>
      <c r="M34" s="13">
        <v>0.38045486656784699</v>
      </c>
      <c r="N34" s="13">
        <v>5.9377314684083704E-4</v>
      </c>
      <c r="O34" s="13">
        <v>0.25195323608117898</v>
      </c>
      <c r="P34" s="8">
        <v>0.96625311635135003</v>
      </c>
      <c r="Y34" s="34">
        <v>38499.859919183902</v>
      </c>
      <c r="AI34" s="34">
        <v>2.5964932135523901E-2</v>
      </c>
    </row>
    <row r="35" spans="1:35" x14ac:dyDescent="0.25">
      <c r="A35" s="10">
        <v>44177</v>
      </c>
      <c r="B35" s="9" t="s">
        <v>21</v>
      </c>
      <c r="C35" s="9">
        <v>7.1000000000000014</v>
      </c>
      <c r="D35" s="9">
        <v>79.100000000000009</v>
      </c>
      <c r="E35" s="9">
        <v>23.6</v>
      </c>
      <c r="F35" s="9">
        <v>43900</v>
      </c>
      <c r="G35" s="13">
        <v>44689.3806954061</v>
      </c>
      <c r="I35" s="13">
        <v>0.51133239057966895</v>
      </c>
      <c r="J35" s="13">
        <v>3.2421794346575901</v>
      </c>
      <c r="K35" s="13">
        <v>1.41466262349744</v>
      </c>
      <c r="L35" s="13">
        <v>141.80519312479299</v>
      </c>
      <c r="M35" s="13">
        <v>0.46150472035328399</v>
      </c>
      <c r="N35" s="13">
        <v>6.0766820875146599E-4</v>
      </c>
      <c r="O35" s="13">
        <v>0.25192544456930699</v>
      </c>
      <c r="P35" s="8">
        <v>0.96625311635135003</v>
      </c>
      <c r="Y35" s="34">
        <v>38393.118849526501</v>
      </c>
      <c r="AI35" s="34">
        <v>2.5964932196994101E-2</v>
      </c>
    </row>
    <row r="36" spans="1:35" x14ac:dyDescent="0.25">
      <c r="A36" s="10">
        <v>44178</v>
      </c>
      <c r="B36" s="9" t="s">
        <v>21</v>
      </c>
      <c r="C36" s="9">
        <v>4</v>
      </c>
      <c r="D36" s="9">
        <v>76.933333333333337</v>
      </c>
      <c r="E36" s="9">
        <v>24.166666666666671</v>
      </c>
      <c r="F36" s="9">
        <v>21825</v>
      </c>
      <c r="G36" s="13">
        <v>39985.074400631202</v>
      </c>
      <c r="I36" s="13">
        <v>0.67424600670738999</v>
      </c>
      <c r="J36" s="13">
        <v>8.2313346552504205E-2</v>
      </c>
      <c r="K36" s="13">
        <v>1.99733434587792</v>
      </c>
      <c r="L36" s="13">
        <v>116.317346683398</v>
      </c>
      <c r="M36" s="13">
        <v>0.62441861245320096</v>
      </c>
      <c r="N36" s="13">
        <v>6.0823613918259401E-4</v>
      </c>
      <c r="O36" s="13">
        <v>0.25191706798354002</v>
      </c>
      <c r="P36" s="8">
        <v>0.96625311635135003</v>
      </c>
      <c r="Y36" s="34">
        <v>37860.7193435031</v>
      </c>
      <c r="AI36" s="34">
        <v>2.5964932364087499E-2</v>
      </c>
    </row>
    <row r="37" spans="1:35" x14ac:dyDescent="0.25">
      <c r="A37" s="10">
        <v>44179</v>
      </c>
      <c r="B37" s="9" t="s">
        <v>21</v>
      </c>
      <c r="C37" s="9">
        <v>6.166666666666667</v>
      </c>
      <c r="D37" s="9">
        <v>70.833333333333329</v>
      </c>
      <c r="E37" s="9">
        <v>24.533333333333331</v>
      </c>
      <c r="F37" s="9">
        <v>25193</v>
      </c>
      <c r="G37" s="13">
        <v>29503.362405173801</v>
      </c>
      <c r="I37" s="13">
        <v>0.66775956465255204</v>
      </c>
      <c r="J37" s="13">
        <v>3.6128567469463801E-2</v>
      </c>
      <c r="K37" s="15">
        <v>1.35579454783041E-5</v>
      </c>
      <c r="L37" s="13">
        <v>43.252369958166597</v>
      </c>
      <c r="M37" s="13">
        <v>0.63598980735644695</v>
      </c>
      <c r="N37" s="13">
        <v>5.92791117373759E-4</v>
      </c>
      <c r="O37" s="13">
        <v>0.25164459496247699</v>
      </c>
      <c r="P37" s="8">
        <v>0.96625311635135003</v>
      </c>
      <c r="Y37" s="34">
        <v>37927.523105065702</v>
      </c>
      <c r="AI37" s="34">
        <v>2.5964932818294501E-2</v>
      </c>
    </row>
    <row r="38" spans="1:35" x14ac:dyDescent="0.25">
      <c r="A38" s="10">
        <v>44180</v>
      </c>
      <c r="B38" s="9" t="s">
        <v>21</v>
      </c>
      <c r="C38" s="9">
        <v>9.1333333333333329</v>
      </c>
      <c r="D38" s="9">
        <v>80.066666666666663</v>
      </c>
      <c r="E38" s="9">
        <v>22.666666666666671</v>
      </c>
      <c r="F38" s="9">
        <v>42889</v>
      </c>
      <c r="G38" s="13">
        <v>37213.968221866999</v>
      </c>
      <c r="I38" s="13">
        <v>0.88887240787908905</v>
      </c>
      <c r="J38" s="13">
        <v>2.8488311614951599E-2</v>
      </c>
      <c r="K38" s="15">
        <v>2.0839060879573899E-5</v>
      </c>
      <c r="L38" s="13">
        <v>60.646375365723202</v>
      </c>
      <c r="M38" s="15">
        <v>0.85328010097742701</v>
      </c>
      <c r="N38" s="13">
        <v>5.9165036293928896E-4</v>
      </c>
      <c r="O38" s="13">
        <v>0.25156149329885402</v>
      </c>
      <c r="P38" s="8">
        <v>0.96625311635135003</v>
      </c>
      <c r="Y38" s="34">
        <v>38378.391719508203</v>
      </c>
      <c r="AI38" s="34">
        <v>2.5964934052956499E-2</v>
      </c>
    </row>
    <row r="39" spans="1:35" x14ac:dyDescent="0.25">
      <c r="A39" s="10">
        <v>44181</v>
      </c>
      <c r="B39" s="9" t="s">
        <v>21</v>
      </c>
      <c r="C39" s="9">
        <v>9.2999999999999989</v>
      </c>
      <c r="D39" s="9">
        <v>82.3</v>
      </c>
      <c r="E39" s="9">
        <v>23.56666666666667</v>
      </c>
      <c r="F39" s="9">
        <v>70574</v>
      </c>
      <c r="G39" s="13">
        <v>47870.307078845799</v>
      </c>
      <c r="I39" s="13">
        <v>1.0385539733017499</v>
      </c>
      <c r="J39" s="13">
        <v>1.50434743673271E-2</v>
      </c>
      <c r="K39" s="15">
        <v>5.2413407095164302E-5</v>
      </c>
      <c r="L39" s="13">
        <v>90.980109566359801</v>
      </c>
      <c r="M39" s="13">
        <v>0.99623419094443699</v>
      </c>
      <c r="N39" s="13">
        <v>5.9353658485372695E-4</v>
      </c>
      <c r="O39" s="13">
        <v>0.25141077151026298</v>
      </c>
      <c r="P39" s="8">
        <v>0.96625311635135003</v>
      </c>
      <c r="Y39" s="34">
        <v>37922.410621173301</v>
      </c>
      <c r="AI39" s="34">
        <v>2.5964937409114399E-2</v>
      </c>
    </row>
    <row r="40" spans="1:35" x14ac:dyDescent="0.25">
      <c r="A40" s="10">
        <v>44182</v>
      </c>
      <c r="B40" s="9" t="s">
        <v>21</v>
      </c>
      <c r="C40" s="9">
        <v>9.0333333333333332</v>
      </c>
      <c r="D40" s="9">
        <v>81.333333333333329</v>
      </c>
      <c r="E40" s="9">
        <v>22.833333333333329</v>
      </c>
      <c r="F40" s="9">
        <v>69826</v>
      </c>
      <c r="G40" s="13">
        <v>48853.316134716202</v>
      </c>
      <c r="I40" s="13">
        <v>0.82164646420517595</v>
      </c>
      <c r="J40" s="13">
        <v>9.6862672887698697E-4</v>
      </c>
      <c r="K40" s="15">
        <v>3.7651692084583703E-5</v>
      </c>
      <c r="L40" s="13">
        <v>63.134172326034601</v>
      </c>
      <c r="M40" s="13">
        <v>0.77231532532234304</v>
      </c>
      <c r="N40" s="13">
        <v>6.33449621945115E-4</v>
      </c>
      <c r="O40" s="13">
        <v>0.251184180145689</v>
      </c>
      <c r="P40" s="8">
        <v>0.96625311635135003</v>
      </c>
      <c r="Y40" s="34">
        <v>37182.499492765397</v>
      </c>
      <c r="AI40" s="34">
        <v>2.5964946532090399E-2</v>
      </c>
    </row>
    <row r="41" spans="1:35" x14ac:dyDescent="0.25">
      <c r="A41" s="10">
        <v>44183</v>
      </c>
      <c r="B41" s="9" t="s">
        <v>21</v>
      </c>
      <c r="C41" s="9">
        <v>9.0666666666666664</v>
      </c>
      <c r="D41" s="9">
        <v>81.5</v>
      </c>
      <c r="E41" s="9">
        <v>23</v>
      </c>
      <c r="F41" s="9">
        <v>52544</v>
      </c>
      <c r="G41" s="13">
        <v>48307.329182753303</v>
      </c>
      <c r="I41" s="13">
        <v>1.0076785464012401</v>
      </c>
      <c r="J41" s="15">
        <v>5.0637358723665302E-2</v>
      </c>
      <c r="K41" s="15">
        <v>2.19892128507926E-5</v>
      </c>
      <c r="L41" s="13">
        <v>67.672664141577499</v>
      </c>
      <c r="M41" s="13">
        <v>0.98315901139814299</v>
      </c>
      <c r="N41" s="13">
        <v>5.9426460278411098E-4</v>
      </c>
      <c r="O41" s="13">
        <v>0.251154486815716</v>
      </c>
      <c r="P41" s="8">
        <v>0.96625311635135003</v>
      </c>
      <c r="Y41" s="34">
        <v>36925.6936635487</v>
      </c>
      <c r="AI41" s="34">
        <v>2.59649713308663E-2</v>
      </c>
    </row>
    <row r="42" spans="1:35" x14ac:dyDescent="0.25">
      <c r="A42" s="10">
        <v>44184</v>
      </c>
      <c r="B42" s="9" t="s">
        <v>21</v>
      </c>
      <c r="C42" s="9">
        <v>6.7333333333333334</v>
      </c>
      <c r="D42" s="9">
        <v>76.666666666666671</v>
      </c>
      <c r="E42" s="9">
        <v>26</v>
      </c>
      <c r="F42" s="9">
        <v>50177</v>
      </c>
      <c r="G42" s="13">
        <v>48820.928986213199</v>
      </c>
      <c r="I42" s="13">
        <v>1.0411635774507599</v>
      </c>
      <c r="J42" s="13">
        <v>3.3576886351474001E-3</v>
      </c>
      <c r="K42" s="13">
        <v>1.50680839687389E-4</v>
      </c>
      <c r="L42" s="13">
        <v>104.04671665230801</v>
      </c>
      <c r="M42" s="13">
        <v>0.99298513428197299</v>
      </c>
      <c r="N42" s="13">
        <v>6.1820024991621203E-4</v>
      </c>
      <c r="O42" s="13">
        <v>0.251127201729685</v>
      </c>
      <c r="P42" s="8">
        <v>0.96625311635135003</v>
      </c>
      <c r="Y42" s="34">
        <v>36814.861844838102</v>
      </c>
      <c r="AI42" s="34">
        <v>2.59650387406298E-2</v>
      </c>
    </row>
    <row r="43" spans="1:35" x14ac:dyDescent="0.25">
      <c r="A43" s="10">
        <v>44185</v>
      </c>
      <c r="B43" s="9" t="s">
        <v>21</v>
      </c>
      <c r="C43" s="9">
        <v>5.3666666666666671</v>
      </c>
      <c r="D43" s="9">
        <v>79.333333333333329</v>
      </c>
      <c r="E43" s="9">
        <v>24</v>
      </c>
      <c r="F43" s="9">
        <v>25445</v>
      </c>
      <c r="G43" s="13">
        <v>40753.961237459698</v>
      </c>
      <c r="I43" s="13">
        <v>0.990182966342122</v>
      </c>
      <c r="J43" s="13">
        <v>3.6787549196783502E-2</v>
      </c>
      <c r="K43" s="15">
        <v>5.3111451991494397E-5</v>
      </c>
      <c r="L43" s="13">
        <v>86.124898138105195</v>
      </c>
      <c r="M43" s="13">
        <v>0.95873531329594197</v>
      </c>
      <c r="N43" s="13">
        <v>6.0942728031299098E-4</v>
      </c>
      <c r="O43" s="13">
        <v>0.25036875484550197</v>
      </c>
      <c r="P43" s="8">
        <v>0.96625311635135003</v>
      </c>
      <c r="Y43" s="34">
        <v>36670.801478910798</v>
      </c>
      <c r="AI43" s="34">
        <v>2.5965221977228E-2</v>
      </c>
    </row>
    <row r="44" spans="1:35" x14ac:dyDescent="0.25">
      <c r="A44" s="10">
        <v>44186</v>
      </c>
      <c r="B44" s="9" t="s">
        <v>21</v>
      </c>
      <c r="C44" s="9">
        <v>7.5666666666666664</v>
      </c>
      <c r="D44" s="9">
        <v>84.666666666666671</v>
      </c>
      <c r="E44" s="9">
        <v>23.7</v>
      </c>
      <c r="F44" s="9">
        <v>25019</v>
      </c>
      <c r="G44" s="13">
        <v>36037.547237294799</v>
      </c>
      <c r="I44" s="13">
        <v>0.97413369367056202</v>
      </c>
      <c r="J44" s="13">
        <v>6.0375178484409098E-2</v>
      </c>
      <c r="K44" s="15">
        <v>5.3817701888281303E-6</v>
      </c>
      <c r="L44" s="13">
        <v>95.534414667586006</v>
      </c>
      <c r="M44" s="13">
        <v>0.95450982357214298</v>
      </c>
      <c r="N44" s="13">
        <v>6.4629900169577202E-4</v>
      </c>
      <c r="O44" s="13">
        <v>0.25035490603305499</v>
      </c>
      <c r="P44" s="8">
        <v>0.96625311635135003</v>
      </c>
      <c r="Y44" s="34">
        <v>36940.937193204598</v>
      </c>
      <c r="AI44" s="34">
        <v>2.5965720050340299E-2</v>
      </c>
    </row>
    <row r="45" spans="1:35" x14ac:dyDescent="0.25">
      <c r="A45" s="10">
        <v>44187</v>
      </c>
      <c r="B45" s="9" t="s">
        <v>21</v>
      </c>
      <c r="C45" s="9">
        <v>4.5</v>
      </c>
      <c r="D45" s="9">
        <v>84.666666666666671</v>
      </c>
      <c r="E45" s="9">
        <v>22.63333333333334</v>
      </c>
      <c r="F45" s="9">
        <v>55202</v>
      </c>
      <c r="G45" s="13">
        <v>44335.380859516699</v>
      </c>
      <c r="I45" s="13">
        <v>0.24906102067356001</v>
      </c>
      <c r="J45" s="13">
        <v>5.6495892899879399E-2</v>
      </c>
      <c r="K45" s="15">
        <v>4.6107786658256003E-5</v>
      </c>
      <c r="L45" s="13">
        <v>87.246823134347807</v>
      </c>
      <c r="M45" s="13">
        <v>0.22746090098653399</v>
      </c>
      <c r="N45" s="13">
        <v>6.0701546117325499E-4</v>
      </c>
      <c r="O45" s="13">
        <v>0.24988395061969701</v>
      </c>
      <c r="P45" s="8">
        <v>0.96625311635135003</v>
      </c>
      <c r="Y45" s="34">
        <v>37101.083033585703</v>
      </c>
      <c r="AI45" s="34">
        <v>2.5967073838658601E-2</v>
      </c>
    </row>
    <row r="46" spans="1:35" x14ac:dyDescent="0.25">
      <c r="A46" s="10">
        <v>44188</v>
      </c>
      <c r="B46" s="9" t="s">
        <v>21</v>
      </c>
      <c r="C46" s="9">
        <v>5.2</v>
      </c>
      <c r="D46" s="9">
        <v>81.333333333333329</v>
      </c>
      <c r="E46" s="9">
        <v>21.333333333333329</v>
      </c>
      <c r="F46" s="9">
        <v>46696</v>
      </c>
      <c r="G46" s="13">
        <v>33307.383058873602</v>
      </c>
      <c r="I46" s="13">
        <v>0.90826977054774105</v>
      </c>
      <c r="J46" s="13">
        <v>3.2260299558535301E-2</v>
      </c>
      <c r="K46" s="13">
        <v>1.1496185653059301E-4</v>
      </c>
      <c r="L46" s="13">
        <v>18.305808033206901</v>
      </c>
      <c r="M46" s="13">
        <v>0.87460099339114905</v>
      </c>
      <c r="N46" s="13">
        <v>5.9493048012604398E-4</v>
      </c>
      <c r="O46" s="13">
        <v>0.24906933461337</v>
      </c>
      <c r="P46" s="8">
        <v>0.96625311635135003</v>
      </c>
      <c r="Y46" s="34">
        <v>36607.381233099397</v>
      </c>
      <c r="AI46" s="34">
        <v>2.5970752970381001E-2</v>
      </c>
    </row>
    <row r="47" spans="1:35" x14ac:dyDescent="0.25">
      <c r="A47" s="10">
        <v>44189</v>
      </c>
      <c r="B47" s="9" t="s">
        <v>21</v>
      </c>
      <c r="C47" s="9">
        <v>3.8</v>
      </c>
      <c r="D47" s="9">
        <v>80.833333333333329</v>
      </c>
      <c r="E47" s="9">
        <v>20.666666666666671</v>
      </c>
      <c r="F47" s="9">
        <v>58428</v>
      </c>
      <c r="G47" s="13">
        <v>36092.699614619502</v>
      </c>
      <c r="I47" s="13">
        <v>0.42576258951637203</v>
      </c>
      <c r="J47" s="13">
        <v>0.10086830962259299</v>
      </c>
      <c r="K47" s="15">
        <v>4.1652420512711099E-5</v>
      </c>
      <c r="L47" s="13">
        <v>89.8167368085969</v>
      </c>
      <c r="M47" s="13">
        <v>0.42632827431331799</v>
      </c>
      <c r="N47" s="13">
        <v>6.0044073235254703E-4</v>
      </c>
      <c r="O47" s="13">
        <v>0.248648904825507</v>
      </c>
      <c r="P47" s="8">
        <v>0.96625311635135003</v>
      </c>
      <c r="Y47" s="34">
        <v>36953.244600834303</v>
      </c>
      <c r="AI47" s="34">
        <v>2.5980747640769498E-2</v>
      </c>
    </row>
    <row r="48" spans="1:35" x14ac:dyDescent="0.25">
      <c r="A48" s="10">
        <v>44190</v>
      </c>
      <c r="B48" s="9" t="s">
        <v>21</v>
      </c>
      <c r="C48" s="9">
        <v>3.5333333333333332</v>
      </c>
      <c r="D48" s="9">
        <v>81.2</v>
      </c>
      <c r="E48" s="9">
        <v>20.333333333333329</v>
      </c>
      <c r="F48" s="9">
        <v>24615</v>
      </c>
      <c r="G48" s="13">
        <v>31063.415908600098</v>
      </c>
      <c r="I48" s="13">
        <v>0.59728245303861405</v>
      </c>
      <c r="J48" s="13">
        <v>0.13550456801820501</v>
      </c>
      <c r="K48" s="15">
        <v>4.6036858823761399E-5</v>
      </c>
      <c r="L48" s="13">
        <v>95.118520826867197</v>
      </c>
      <c r="M48" s="13">
        <v>0.615138062232926</v>
      </c>
      <c r="N48" s="13">
        <v>5.9419712809694102E-4</v>
      </c>
      <c r="O48" s="13">
        <v>0.24696595480667199</v>
      </c>
      <c r="P48" s="8">
        <v>0.96625311635135003</v>
      </c>
      <c r="Y48" s="34">
        <v>36759.9491265783</v>
      </c>
      <c r="AI48" s="34">
        <v>2.6007869911977899E-2</v>
      </c>
    </row>
    <row r="49" spans="1:35" x14ac:dyDescent="0.25">
      <c r="A49" s="10">
        <v>44191</v>
      </c>
      <c r="B49" s="9" t="s">
        <v>21</v>
      </c>
      <c r="C49" s="9">
        <v>3.6</v>
      </c>
      <c r="D49" s="9">
        <v>81</v>
      </c>
      <c r="E49" s="9">
        <v>21.733333333333331</v>
      </c>
      <c r="F49" s="9">
        <v>17246</v>
      </c>
      <c r="G49" s="13">
        <v>30215.5539458028</v>
      </c>
      <c r="I49" s="13">
        <v>0.76302772081810699</v>
      </c>
      <c r="J49" s="13">
        <v>0.13130837567083201</v>
      </c>
      <c r="K49" s="13">
        <v>1.4436065056400201E-4</v>
      </c>
      <c r="L49" s="13">
        <v>78.571551125771606</v>
      </c>
      <c r="M49" s="13">
        <v>0.77873196405200396</v>
      </c>
      <c r="N49" s="13">
        <v>5.7238086122901599E-4</v>
      </c>
      <c r="O49" s="13">
        <v>0.23499729671858399</v>
      </c>
      <c r="P49" s="8">
        <v>0.96625311635135003</v>
      </c>
      <c r="Y49" s="34">
        <v>36854.447965900203</v>
      </c>
      <c r="AI49" s="34">
        <v>2.6081257296566501E-2</v>
      </c>
    </row>
    <row r="50" spans="1:35" x14ac:dyDescent="0.25">
      <c r="A50" s="10">
        <v>44192</v>
      </c>
      <c r="B50" s="9" t="s">
        <v>21</v>
      </c>
      <c r="C50" s="9">
        <v>3.5</v>
      </c>
      <c r="D50" s="9">
        <v>85.333333333333329</v>
      </c>
      <c r="E50" s="9">
        <v>22.36666666666666</v>
      </c>
      <c r="F50" s="9">
        <v>18479</v>
      </c>
      <c r="G50" s="13">
        <v>30613.689088853302</v>
      </c>
      <c r="I50" s="13">
        <v>0.66223897860240299</v>
      </c>
      <c r="J50" s="13">
        <v>2.1727151732521498E-2</v>
      </c>
      <c r="K50" s="13">
        <v>1.9754689813426001</v>
      </c>
      <c r="L50" s="13">
        <v>113.28804770587401</v>
      </c>
      <c r="M50" s="13">
        <v>0.61299174835054304</v>
      </c>
      <c r="N50" s="13">
        <v>4.9583538870101595E-4</v>
      </c>
      <c r="O50" s="13">
        <v>0.15732568812046399</v>
      </c>
      <c r="P50" s="8">
        <v>0.96625311635135003</v>
      </c>
      <c r="Y50" s="34">
        <v>36795.812598605102</v>
      </c>
      <c r="AI50" s="34">
        <v>2.6278277098658601E-2</v>
      </c>
    </row>
    <row r="51" spans="1:35" x14ac:dyDescent="0.25">
      <c r="A51" s="10">
        <v>44193</v>
      </c>
      <c r="B51" s="9" t="s">
        <v>21</v>
      </c>
      <c r="C51" s="9">
        <v>7.5333333333333341</v>
      </c>
      <c r="D51" s="9">
        <v>83.5</v>
      </c>
      <c r="E51" s="9">
        <v>22.266666666666669</v>
      </c>
      <c r="F51" s="9">
        <v>20548</v>
      </c>
      <c r="G51" s="13">
        <v>30383.166548860299</v>
      </c>
      <c r="I51" s="13">
        <v>0.63069236101816695</v>
      </c>
      <c r="J51" s="13">
        <v>4.9868782194649803</v>
      </c>
      <c r="K51" s="13">
        <v>0.90006399688271099</v>
      </c>
      <c r="L51" s="13">
        <v>110.03055787105799</v>
      </c>
      <c r="M51" s="13">
        <v>0.582220141512371</v>
      </c>
      <c r="N51" s="13">
        <v>1.35235964113867E-3</v>
      </c>
      <c r="O51" s="13">
        <v>-0.22617310212611899</v>
      </c>
      <c r="P51" s="8">
        <v>0.96625311635135003</v>
      </c>
      <c r="Y51" s="34">
        <v>36658.098052457703</v>
      </c>
      <c r="AI51" s="34">
        <v>2.6796255657442598E-2</v>
      </c>
    </row>
    <row r="52" spans="1:35" x14ac:dyDescent="0.25">
      <c r="A52" s="10">
        <v>44194</v>
      </c>
      <c r="B52" s="9" t="s">
        <v>21</v>
      </c>
      <c r="C52" s="9">
        <v>7.5</v>
      </c>
      <c r="D52" s="9">
        <v>81</v>
      </c>
      <c r="E52" s="9">
        <v>22.36666666666666</v>
      </c>
      <c r="F52" s="9">
        <v>58718</v>
      </c>
      <c r="G52" s="13">
        <v>45922.904584620199</v>
      </c>
      <c r="P52" s="8">
        <v>0.96625311635135003</v>
      </c>
      <c r="Y52" s="34">
        <v>36551.830771938701</v>
      </c>
      <c r="AI52" s="34">
        <v>2.8086345349902699E-2</v>
      </c>
    </row>
    <row r="53" spans="1:35" x14ac:dyDescent="0.25">
      <c r="A53" s="10">
        <v>44195</v>
      </c>
      <c r="B53" s="9" t="s">
        <v>21</v>
      </c>
      <c r="C53" s="9">
        <v>6.6000000000000014</v>
      </c>
      <c r="D53" s="9">
        <v>65</v>
      </c>
      <c r="E53" s="9">
        <v>25.333333333333329</v>
      </c>
      <c r="F53" s="9">
        <v>55649</v>
      </c>
      <c r="G53" s="13">
        <v>46127.496201296897</v>
      </c>
      <c r="P53" s="8">
        <v>0.96625311635135003</v>
      </c>
      <c r="Y53" s="34">
        <v>35761.086826871397</v>
      </c>
      <c r="AI53" s="34">
        <v>3.09087290603254E-2</v>
      </c>
    </row>
    <row r="54" spans="1:35" x14ac:dyDescent="0.25">
      <c r="A54" s="10">
        <v>44196</v>
      </c>
      <c r="B54" s="9" t="s">
        <v>21</v>
      </c>
      <c r="C54" s="9">
        <v>5.7666666666666666</v>
      </c>
      <c r="D54" s="9">
        <v>73.333333333333329</v>
      </c>
      <c r="E54" s="9">
        <v>23.666666666666671</v>
      </c>
      <c r="F54" s="9">
        <v>56773</v>
      </c>
      <c r="G54" s="13">
        <v>42976.010170341498</v>
      </c>
      <c r="P54" s="8">
        <v>0.96625311635135003</v>
      </c>
      <c r="Y54" s="34">
        <v>35692.883826836398</v>
      </c>
      <c r="AI54" s="34">
        <v>3.5647953670088398E-2</v>
      </c>
    </row>
    <row r="55" spans="1:35" x14ac:dyDescent="0.25">
      <c r="A55" s="10">
        <v>44197</v>
      </c>
      <c r="B55" s="9" t="s">
        <v>21</v>
      </c>
      <c r="C55" s="9">
        <v>3.9</v>
      </c>
      <c r="D55" s="9">
        <v>79.566666666666663</v>
      </c>
      <c r="E55" s="9">
        <v>22.666666666666671</v>
      </c>
      <c r="F55" s="9">
        <v>24605</v>
      </c>
      <c r="G55" s="13">
        <v>40015.029639228502</v>
      </c>
      <c r="P55" s="8">
        <v>0.96625311635135003</v>
      </c>
      <c r="Y55" s="34">
        <v>36127.918389127</v>
      </c>
      <c r="AI55" s="34">
        <v>4.09230281595283E-2</v>
      </c>
    </row>
    <row r="56" spans="1:35" x14ac:dyDescent="0.25">
      <c r="A56" s="10">
        <v>44198</v>
      </c>
      <c r="B56" s="9" t="s">
        <v>21</v>
      </c>
      <c r="C56" s="9">
        <v>2.7999999999999989</v>
      </c>
      <c r="D56" s="9">
        <v>80.566666666666663</v>
      </c>
      <c r="E56" s="9">
        <v>22.333333333333329</v>
      </c>
      <c r="F56" s="9">
        <v>15827</v>
      </c>
      <c r="G56" s="13">
        <v>32941.425428178802</v>
      </c>
      <c r="P56" s="8">
        <v>0.96625311635135003</v>
      </c>
      <c r="Y56" s="34">
        <v>37151.437232161203</v>
      </c>
      <c r="AI56" s="34">
        <v>4.46721819648336E-2</v>
      </c>
    </row>
    <row r="57" spans="1:35" x14ac:dyDescent="0.25">
      <c r="A57" s="10">
        <v>44199</v>
      </c>
      <c r="B57" s="9" t="s">
        <v>21</v>
      </c>
      <c r="C57" s="9">
        <v>2.5666666666666669</v>
      </c>
      <c r="D57" s="9">
        <v>80.166666666666671</v>
      </c>
      <c r="E57" s="9">
        <v>21.333333333333329</v>
      </c>
      <c r="F57" s="9">
        <v>17341</v>
      </c>
      <c r="G57" s="13">
        <v>28772.072745854999</v>
      </c>
      <c r="P57" s="8">
        <v>0.96625311635135003</v>
      </c>
      <c r="Y57" s="34">
        <v>39265.442385778901</v>
      </c>
      <c r="AI57" s="34">
        <v>4.65723216725175E-2</v>
      </c>
    </row>
    <row r="58" spans="1:35" x14ac:dyDescent="0.25">
      <c r="A58" s="10">
        <v>44200</v>
      </c>
      <c r="B58" s="9" t="s">
        <v>21</v>
      </c>
      <c r="C58" s="9">
        <v>5.0333333333333341</v>
      </c>
      <c r="D58" s="9">
        <v>80.666666666666671</v>
      </c>
      <c r="E58" s="9">
        <v>22.333333333333329</v>
      </c>
      <c r="F58" s="9">
        <v>20006</v>
      </c>
      <c r="G58" s="13">
        <v>27974.742164898202</v>
      </c>
      <c r="P58" s="8">
        <v>0.96625311635135003</v>
      </c>
      <c r="Y58" s="34">
        <v>42150.079820903004</v>
      </c>
      <c r="AI58" s="34">
        <v>4.7372235422789503E-2</v>
      </c>
    </row>
    <row r="59" spans="1:35" x14ac:dyDescent="0.25">
      <c r="A59" s="10">
        <v>44201</v>
      </c>
      <c r="B59" s="9" t="s">
        <v>21</v>
      </c>
      <c r="C59" s="9">
        <v>7.1000000000000014</v>
      </c>
      <c r="D59" s="9">
        <v>74</v>
      </c>
      <c r="E59" s="9">
        <v>24.8</v>
      </c>
      <c r="F59" s="9">
        <v>56648</v>
      </c>
      <c r="G59" s="13">
        <v>37901.111324567799</v>
      </c>
      <c r="P59" s="8">
        <v>0.96625311635135003</v>
      </c>
      <c r="Y59" s="34">
        <v>45193.868294187101</v>
      </c>
      <c r="AI59" s="34">
        <v>4.7682358548981403E-2</v>
      </c>
    </row>
    <row r="60" spans="1:35" x14ac:dyDescent="0.25">
      <c r="A60" s="10">
        <v>44202</v>
      </c>
      <c r="B60" s="9" t="s">
        <v>21</v>
      </c>
      <c r="C60" s="9">
        <v>7.8</v>
      </c>
      <c r="D60" s="9">
        <v>74.333333333333329</v>
      </c>
      <c r="E60" s="9">
        <v>24.266666666666669</v>
      </c>
      <c r="F60" s="9">
        <v>63430</v>
      </c>
      <c r="G60" s="13">
        <v>46382.795285103799</v>
      </c>
      <c r="P60" s="8">
        <v>0.96625311635135003</v>
      </c>
      <c r="Y60" s="34">
        <v>47400.989625827198</v>
      </c>
      <c r="AI60" s="34">
        <v>4.7798719397252797E-2</v>
      </c>
    </row>
    <row r="61" spans="1:35" x14ac:dyDescent="0.25">
      <c r="A61" s="10">
        <v>44203</v>
      </c>
      <c r="B61" s="9" t="s">
        <v>21</v>
      </c>
      <c r="C61" s="9">
        <v>6.0666666666666664</v>
      </c>
      <c r="D61" s="9">
        <v>78.066666666666663</v>
      </c>
      <c r="E61" s="9">
        <v>24</v>
      </c>
      <c r="F61" s="9">
        <v>87843</v>
      </c>
      <c r="G61" s="13">
        <v>49525.447295311998</v>
      </c>
      <c r="P61" s="8">
        <v>0.96625311635135003</v>
      </c>
      <c r="Y61" s="34">
        <v>49051.017338792</v>
      </c>
      <c r="AI61" s="34">
        <v>4.7841840522077198E-2</v>
      </c>
    </row>
    <row r="62" spans="1:35" x14ac:dyDescent="0.25">
      <c r="A62" s="10">
        <v>44204</v>
      </c>
      <c r="B62" s="9" t="s">
        <v>21</v>
      </c>
      <c r="C62" s="9">
        <v>5.7333333333333334</v>
      </c>
      <c r="D62" s="9">
        <v>78</v>
      </c>
      <c r="E62" s="9">
        <v>24.2</v>
      </c>
      <c r="F62" s="9">
        <v>52035</v>
      </c>
      <c r="G62" s="13">
        <v>42860.925828697997</v>
      </c>
      <c r="P62" s="8">
        <v>0.96625311635135003</v>
      </c>
      <c r="Y62" s="34">
        <v>50458.4545005205</v>
      </c>
      <c r="AI62" s="34">
        <v>4.7857746787303999E-2</v>
      </c>
    </row>
    <row r="63" spans="1:35" x14ac:dyDescent="0.25">
      <c r="A63" s="10">
        <v>44205</v>
      </c>
      <c r="B63" s="9" t="s">
        <v>21</v>
      </c>
      <c r="C63" s="9">
        <v>4.3666666666666663</v>
      </c>
      <c r="D63" s="9">
        <v>83</v>
      </c>
      <c r="E63" s="9">
        <v>23.7</v>
      </c>
      <c r="F63" s="9">
        <v>62290</v>
      </c>
      <c r="G63" s="13">
        <v>41772.841682207902</v>
      </c>
      <c r="P63" s="8">
        <v>0.96625311635135003</v>
      </c>
      <c r="Y63" s="34">
        <v>52036.074918637503</v>
      </c>
      <c r="AI63" s="34">
        <v>4.78636041978465E-2</v>
      </c>
    </row>
    <row r="64" spans="1:35" x14ac:dyDescent="0.25">
      <c r="A64" s="10">
        <v>44206</v>
      </c>
      <c r="B64" s="9" t="s">
        <v>21</v>
      </c>
      <c r="C64" s="9">
        <v>3.5</v>
      </c>
      <c r="D64" s="9">
        <v>84.2</v>
      </c>
      <c r="E64" s="9">
        <v>24.033333333333331</v>
      </c>
      <c r="F64" s="9">
        <v>29792</v>
      </c>
      <c r="G64" s="13">
        <v>36416.663813364299</v>
      </c>
      <c r="P64" s="8">
        <v>0.96625311635135003</v>
      </c>
      <c r="Y64" s="34">
        <v>53011.119755299398</v>
      </c>
      <c r="AI64" s="34">
        <v>4.7865759807923298E-2</v>
      </c>
    </row>
    <row r="65" spans="1:35" x14ac:dyDescent="0.25">
      <c r="A65" s="10">
        <v>44207</v>
      </c>
      <c r="B65" s="9" t="s">
        <v>21</v>
      </c>
      <c r="C65" s="9">
        <v>5.833333333333333</v>
      </c>
      <c r="D65" s="9">
        <v>82.333333333333329</v>
      </c>
      <c r="E65" s="9">
        <v>24.733333333333331</v>
      </c>
      <c r="F65" s="9">
        <v>25822</v>
      </c>
      <c r="G65" s="13">
        <v>33032.253147193602</v>
      </c>
      <c r="P65" s="8">
        <v>0.96625311635135003</v>
      </c>
      <c r="Y65" s="34">
        <v>53925.459957300001</v>
      </c>
      <c r="AI65" s="34">
        <v>4.78665529195074E-2</v>
      </c>
    </row>
    <row r="66" spans="1:35" x14ac:dyDescent="0.25">
      <c r="A66" s="10">
        <v>44208</v>
      </c>
      <c r="B66" s="9" t="s">
        <v>21</v>
      </c>
      <c r="C66" s="9">
        <v>7.3666666666666671</v>
      </c>
      <c r="D66" s="9">
        <v>81.333333333333329</v>
      </c>
      <c r="E66" s="9">
        <v>24.36666666666666</v>
      </c>
      <c r="F66" s="9">
        <v>64025</v>
      </c>
      <c r="G66" s="13">
        <v>42873.072159631003</v>
      </c>
      <c r="P66" s="8">
        <v>0.96625311635135003</v>
      </c>
      <c r="Y66" s="34">
        <v>54533.196853545203</v>
      </c>
      <c r="AI66" s="34">
        <v>4.7866844703470697E-2</v>
      </c>
    </row>
    <row r="67" spans="1:35" x14ac:dyDescent="0.25">
      <c r="A67" s="10">
        <v>44209</v>
      </c>
      <c r="B67" s="9" t="s">
        <v>21</v>
      </c>
      <c r="C67" s="9">
        <v>5.333333333333333</v>
      </c>
      <c r="D67" s="9">
        <v>81.733333333333334</v>
      </c>
      <c r="E67" s="9">
        <v>24.233333333333331</v>
      </c>
      <c r="F67" s="9">
        <v>60899</v>
      </c>
      <c r="G67" s="13">
        <v>49541.670514821097</v>
      </c>
      <c r="P67" s="8">
        <v>0.96625311635135003</v>
      </c>
      <c r="Y67" s="34">
        <v>54118.2923644025</v>
      </c>
      <c r="AI67" s="34">
        <v>4.7866952046771702E-2</v>
      </c>
    </row>
    <row r="68" spans="1:35" x14ac:dyDescent="0.25">
      <c r="A68" s="10">
        <v>44210</v>
      </c>
      <c r="B68" s="9" t="s">
        <v>21</v>
      </c>
      <c r="C68" s="9">
        <v>5.6000000000000014</v>
      </c>
      <c r="D68" s="9">
        <v>82.666666666666671</v>
      </c>
      <c r="E68" s="9">
        <v>23.333333333333329</v>
      </c>
      <c r="F68" s="9">
        <v>67758</v>
      </c>
      <c r="G68" s="13">
        <v>41345.580237280199</v>
      </c>
      <c r="P68" s="8">
        <v>0.96625311635135003</v>
      </c>
      <c r="Y68" s="34">
        <v>53652.804573043002</v>
      </c>
      <c r="AI68" s="34">
        <v>4.7866991536438599E-2</v>
      </c>
    </row>
    <row r="69" spans="1:35" x14ac:dyDescent="0.25">
      <c r="A69" s="10">
        <v>44211</v>
      </c>
      <c r="B69" s="9" t="s">
        <v>21</v>
      </c>
      <c r="C69" s="9">
        <v>9.1666666666666661</v>
      </c>
      <c r="D69" s="9">
        <v>87</v>
      </c>
      <c r="E69" s="9">
        <v>22.166666666666671</v>
      </c>
      <c r="F69" s="9">
        <v>69198</v>
      </c>
      <c r="G69" s="13">
        <v>42718.334758292003</v>
      </c>
      <c r="P69" s="8">
        <v>0.96625311635135003</v>
      </c>
      <c r="Y69" s="34">
        <v>54039.490125990997</v>
      </c>
      <c r="AI69" s="34">
        <v>4.7867006063914197E-2</v>
      </c>
    </row>
    <row r="70" spans="1:35" x14ac:dyDescent="0.25">
      <c r="A70" s="10">
        <v>44212</v>
      </c>
      <c r="B70" s="9" t="s">
        <v>21</v>
      </c>
      <c r="C70" s="9">
        <v>5.7333333333333334</v>
      </c>
      <c r="D70" s="9">
        <v>75.166666666666671</v>
      </c>
      <c r="E70" s="9">
        <v>24</v>
      </c>
      <c r="F70" s="9">
        <v>61567</v>
      </c>
      <c r="G70" s="13">
        <v>58156.321110063604</v>
      </c>
      <c r="P70" s="8">
        <v>0.96625311635135003</v>
      </c>
      <c r="Y70" s="34">
        <v>53904.074443441299</v>
      </c>
      <c r="AI70" s="34">
        <v>4.7867011408279897E-2</v>
      </c>
    </row>
    <row r="71" spans="1:35" x14ac:dyDescent="0.25">
      <c r="A71" s="10">
        <v>44213</v>
      </c>
      <c r="B71" s="9" t="s">
        <v>21</v>
      </c>
      <c r="C71" s="9">
        <v>2.9666666666666659</v>
      </c>
      <c r="D71" s="9">
        <v>69</v>
      </c>
      <c r="E71" s="9">
        <v>25.333333333333329</v>
      </c>
      <c r="F71" s="9">
        <v>33040</v>
      </c>
      <c r="G71" s="13">
        <v>43903.860232613901</v>
      </c>
      <c r="P71" s="8">
        <v>0.96625311635135003</v>
      </c>
      <c r="Y71" s="34">
        <v>52784.446102104201</v>
      </c>
      <c r="AI71" s="34">
        <v>4.78670133743632E-2</v>
      </c>
    </row>
    <row r="72" spans="1:35" x14ac:dyDescent="0.25">
      <c r="A72" s="10">
        <v>44214</v>
      </c>
      <c r="B72" s="9" t="s">
        <v>21</v>
      </c>
      <c r="C72" s="9">
        <v>5.0333333333333332</v>
      </c>
      <c r="D72" s="9">
        <v>76.333333333333329</v>
      </c>
      <c r="E72" s="9">
        <v>24.36666666666666</v>
      </c>
      <c r="F72" s="9">
        <v>23671</v>
      </c>
      <c r="G72" s="13">
        <v>32230.602198514</v>
      </c>
      <c r="P72" s="8">
        <v>0.96625311635135003</v>
      </c>
      <c r="Y72" s="34">
        <v>53304.8086476518</v>
      </c>
      <c r="AI72" s="34">
        <v>4.78670140976451E-2</v>
      </c>
    </row>
    <row r="73" spans="1:35" x14ac:dyDescent="0.25">
      <c r="A73" s="10">
        <v>44215</v>
      </c>
      <c r="B73" s="9" t="s">
        <v>21</v>
      </c>
      <c r="C73" s="9">
        <v>4.9333333333333336</v>
      </c>
      <c r="D73" s="9">
        <v>78.399999999999991</v>
      </c>
      <c r="E73" s="9">
        <v>24</v>
      </c>
      <c r="F73" s="9">
        <v>62094</v>
      </c>
      <c r="G73" s="13">
        <v>41337.4633959442</v>
      </c>
      <c r="P73" s="8">
        <v>0.96625311635135003</v>
      </c>
      <c r="Y73" s="34">
        <v>53876.820317764897</v>
      </c>
      <c r="AI73" s="34">
        <v>4.7867014363725702E-2</v>
      </c>
    </row>
    <row r="74" spans="1:35" x14ac:dyDescent="0.25">
      <c r="A74" s="10">
        <v>44216</v>
      </c>
      <c r="B74" s="9" t="s">
        <v>21</v>
      </c>
      <c r="C74" s="9">
        <v>4.833333333333333</v>
      </c>
      <c r="D74" s="9">
        <v>81</v>
      </c>
      <c r="E74" s="9">
        <v>23.666666666666671</v>
      </c>
      <c r="F74" s="9">
        <v>64385</v>
      </c>
      <c r="G74" s="13">
        <v>41138.610264858398</v>
      </c>
      <c r="P74" s="8">
        <v>0.96625311635135003</v>
      </c>
      <c r="Y74" s="34">
        <v>53191.373285734502</v>
      </c>
      <c r="AI74" s="34">
        <v>4.7867014461611297E-2</v>
      </c>
    </row>
    <row r="75" spans="1:35" x14ac:dyDescent="0.25">
      <c r="A75" s="10">
        <v>44217</v>
      </c>
      <c r="B75" s="9" t="s">
        <v>21</v>
      </c>
      <c r="C75" s="9">
        <v>5.7333333333333334</v>
      </c>
      <c r="D75" s="9">
        <v>76.333333333333329</v>
      </c>
      <c r="E75" s="9">
        <v>23.966666666666669</v>
      </c>
      <c r="F75" s="9">
        <v>59119</v>
      </c>
      <c r="G75" s="13">
        <v>40933.661375135198</v>
      </c>
      <c r="P75" s="8">
        <v>0.96625311635135003</v>
      </c>
      <c r="Y75" s="34">
        <v>52848.8860386058</v>
      </c>
      <c r="AI75" s="34">
        <v>4.7867014497621402E-2</v>
      </c>
    </row>
    <row r="76" spans="1:35" x14ac:dyDescent="0.25">
      <c r="A76" s="10">
        <v>44218</v>
      </c>
      <c r="B76" s="9" t="s">
        <v>21</v>
      </c>
      <c r="C76" s="9">
        <v>5.9666666666666659</v>
      </c>
      <c r="D76" s="9">
        <v>78.666666666666671</v>
      </c>
      <c r="E76" s="9">
        <v>23.833333333333329</v>
      </c>
      <c r="F76" s="9">
        <v>56552</v>
      </c>
      <c r="G76" s="13">
        <v>45133.364649952899</v>
      </c>
      <c r="P76" s="8">
        <v>0.96625311635135003</v>
      </c>
      <c r="Y76" s="34">
        <v>52554.633563618598</v>
      </c>
      <c r="AI76" s="34">
        <v>4.7867014510868798E-2</v>
      </c>
    </row>
    <row r="77" spans="1:35" x14ac:dyDescent="0.25">
      <c r="A77" s="10">
        <v>44219</v>
      </c>
      <c r="B77" s="9" t="s">
        <v>21</v>
      </c>
      <c r="C77" s="9">
        <v>5.8</v>
      </c>
      <c r="D77" s="9">
        <v>81.399999999999991</v>
      </c>
      <c r="E77" s="9">
        <v>22.5</v>
      </c>
      <c r="F77" s="9">
        <v>62334</v>
      </c>
      <c r="G77" s="13">
        <v>46446.972144610401</v>
      </c>
      <c r="P77" s="8">
        <v>0.96625311635135003</v>
      </c>
      <c r="Y77" s="34">
        <v>52008.630027586798</v>
      </c>
      <c r="AI77" s="34">
        <v>4.7867014515742198E-2</v>
      </c>
    </row>
    <row r="78" spans="1:35" x14ac:dyDescent="0.25">
      <c r="A78" s="10">
        <v>44220</v>
      </c>
      <c r="B78" s="9" t="s">
        <v>21</v>
      </c>
      <c r="C78" s="9">
        <v>4.6000000000000014</v>
      </c>
      <c r="D78" s="9">
        <v>87.666666666666671</v>
      </c>
      <c r="E78" s="9">
        <v>21.8</v>
      </c>
      <c r="F78" s="9">
        <v>28323</v>
      </c>
      <c r="G78" s="13">
        <v>45995.368861430798</v>
      </c>
      <c r="P78" s="8">
        <v>0.96625311635135003</v>
      </c>
      <c r="Y78" s="34">
        <v>51591.360252894803</v>
      </c>
      <c r="AI78" s="34">
        <v>4.7867014517535098E-2</v>
      </c>
    </row>
    <row r="79" spans="1:35" x14ac:dyDescent="0.25">
      <c r="A79" s="10">
        <v>44221</v>
      </c>
      <c r="B79" s="9" t="s">
        <v>21</v>
      </c>
      <c r="C79" s="9">
        <v>5.5666666666666664</v>
      </c>
      <c r="D79" s="9">
        <v>82</v>
      </c>
      <c r="E79" s="9">
        <v>23</v>
      </c>
      <c r="F79" s="9">
        <v>26816</v>
      </c>
      <c r="G79" s="13">
        <v>40888.314032531896</v>
      </c>
      <c r="P79" s="8">
        <v>0.96625311635135003</v>
      </c>
      <c r="Y79" s="34">
        <v>51293.564506589297</v>
      </c>
      <c r="AI79" s="34">
        <v>4.7867014518194598E-2</v>
      </c>
    </row>
    <row r="80" spans="1:35" x14ac:dyDescent="0.25">
      <c r="A80" s="10">
        <v>44222</v>
      </c>
      <c r="B80" s="9" t="s">
        <v>21</v>
      </c>
      <c r="C80" s="9">
        <v>9.2333333333333343</v>
      </c>
      <c r="D80" s="9">
        <v>79.100000000000009</v>
      </c>
      <c r="E80" s="9">
        <v>23.9</v>
      </c>
      <c r="F80" s="9">
        <v>61963</v>
      </c>
      <c r="G80" s="13">
        <v>45479.947502549003</v>
      </c>
      <c r="P80" s="8">
        <v>0.96625311635135003</v>
      </c>
      <c r="Y80" s="34">
        <v>51268.058180683998</v>
      </c>
      <c r="AI80" s="34">
        <v>4.7867014518437202E-2</v>
      </c>
    </row>
    <row r="81" spans="1:35" x14ac:dyDescent="0.25">
      <c r="A81" s="10">
        <v>44223</v>
      </c>
      <c r="B81" s="9" t="s">
        <v>21</v>
      </c>
      <c r="C81" s="9">
        <v>9.6</v>
      </c>
      <c r="D81" s="9">
        <v>67.5</v>
      </c>
      <c r="E81" s="9">
        <v>26.63333333333334</v>
      </c>
      <c r="F81" s="9">
        <v>63520</v>
      </c>
      <c r="G81" s="13">
        <v>62422.788624739202</v>
      </c>
      <c r="P81" s="8">
        <v>0.96625311635135003</v>
      </c>
      <c r="Y81" s="34">
        <v>50746.423446734603</v>
      </c>
      <c r="AI81" s="34">
        <v>4.7867014518526499E-2</v>
      </c>
    </row>
    <row r="82" spans="1:35" x14ac:dyDescent="0.25">
      <c r="A82" s="10">
        <v>44224</v>
      </c>
      <c r="B82" s="9" t="s">
        <v>21</v>
      </c>
      <c r="C82" s="9">
        <v>7.9666666666666659</v>
      </c>
      <c r="D82" s="9">
        <v>68.2</v>
      </c>
      <c r="E82" s="9">
        <v>25.06666666666667</v>
      </c>
      <c r="F82" s="9">
        <v>61811</v>
      </c>
      <c r="G82" s="13">
        <v>64619.468455326401</v>
      </c>
      <c r="P82" s="8">
        <v>0.96625311635135003</v>
      </c>
      <c r="Y82" s="34">
        <v>49488.313217506497</v>
      </c>
      <c r="AI82" s="34">
        <v>4.7867014518559299E-2</v>
      </c>
    </row>
    <row r="83" spans="1:35" x14ac:dyDescent="0.25">
      <c r="A83" s="10">
        <v>44225</v>
      </c>
      <c r="B83" s="9" t="s">
        <v>21</v>
      </c>
      <c r="C83" s="9">
        <v>9.9666666666666668</v>
      </c>
      <c r="D83" s="9">
        <v>65.333333333333329</v>
      </c>
      <c r="E83" s="9">
        <v>26.3</v>
      </c>
      <c r="F83" s="9">
        <v>59826</v>
      </c>
      <c r="G83" s="13">
        <v>57618.662225235399</v>
      </c>
      <c r="P83" s="8">
        <v>0.96625311635135003</v>
      </c>
      <c r="Y83" s="34">
        <v>48952.960626457098</v>
      </c>
      <c r="AI83" s="34">
        <v>4.78670145185714E-2</v>
      </c>
    </row>
    <row r="84" spans="1:35" x14ac:dyDescent="0.25">
      <c r="A84" s="10">
        <v>44226</v>
      </c>
      <c r="B84" s="9" t="s">
        <v>21</v>
      </c>
      <c r="C84" s="9">
        <v>10.1</v>
      </c>
      <c r="D84" s="9">
        <v>70.666666666666671</v>
      </c>
      <c r="E84" s="9">
        <v>25.86666666666666</v>
      </c>
      <c r="F84" s="9">
        <v>58462</v>
      </c>
      <c r="G84" s="13">
        <v>67364.744461024005</v>
      </c>
      <c r="P84" s="8">
        <v>0.96625311635135003</v>
      </c>
      <c r="Y84" s="34">
        <v>48997.908552237801</v>
      </c>
      <c r="AI84" s="34">
        <v>4.7867014518575897E-2</v>
      </c>
    </row>
    <row r="85" spans="1:35" x14ac:dyDescent="0.25">
      <c r="A85" s="10">
        <v>44227</v>
      </c>
      <c r="B85" s="9" t="s">
        <v>21</v>
      </c>
      <c r="C85" s="9">
        <v>4.5666666666666664</v>
      </c>
      <c r="D85" s="9">
        <v>73.666666666666671</v>
      </c>
      <c r="E85" s="9">
        <v>25.333333333333329</v>
      </c>
      <c r="F85" s="9">
        <v>27756</v>
      </c>
      <c r="G85" s="13">
        <v>68577.850022575702</v>
      </c>
      <c r="P85" s="8">
        <v>0.96625311635135003</v>
      </c>
      <c r="Y85" s="34">
        <v>48263.912083629701</v>
      </c>
      <c r="AI85" s="34">
        <v>4.78670145185775E-2</v>
      </c>
    </row>
    <row r="86" spans="1:35" x14ac:dyDescent="0.25">
      <c r="A86" s="10">
        <v>44228</v>
      </c>
      <c r="B86" s="9" t="s">
        <v>21</v>
      </c>
      <c r="C86" s="9">
        <v>7.4000000000000012</v>
      </c>
      <c r="D86" s="9">
        <v>77</v>
      </c>
      <c r="E86" s="9">
        <v>23.766666666666669</v>
      </c>
      <c r="F86" s="9">
        <v>24591</v>
      </c>
      <c r="G86" s="13">
        <v>42960.209106292103</v>
      </c>
      <c r="P86" s="8">
        <v>0.96625311635135003</v>
      </c>
      <c r="Y86" s="34">
        <v>47866.406463512503</v>
      </c>
      <c r="AI86" s="34">
        <v>4.7867014518578103E-2</v>
      </c>
    </row>
    <row r="87" spans="1:35" x14ac:dyDescent="0.25">
      <c r="A87" s="10">
        <v>44229</v>
      </c>
      <c r="B87" s="9" t="s">
        <v>21</v>
      </c>
      <c r="C87" s="9">
        <v>9.4333333333333336</v>
      </c>
      <c r="D87" s="9">
        <v>81.333333333333329</v>
      </c>
      <c r="E87" s="9">
        <v>22.966666666666669</v>
      </c>
      <c r="F87" s="9">
        <v>54096</v>
      </c>
      <c r="G87" s="13">
        <v>56694.188026867901</v>
      </c>
      <c r="P87" s="8">
        <v>0.96625311635135003</v>
      </c>
      <c r="Y87" s="34">
        <v>48826.288514450003</v>
      </c>
      <c r="AI87" s="34">
        <v>4.7867014518578298E-2</v>
      </c>
    </row>
    <row r="88" spans="1:35" x14ac:dyDescent="0.25">
      <c r="A88" s="10">
        <v>44230</v>
      </c>
      <c r="B88" s="9" t="s">
        <v>21</v>
      </c>
      <c r="C88" s="9">
        <v>8.7666666666666675</v>
      </c>
      <c r="D88" s="9">
        <v>83</v>
      </c>
      <c r="E88" s="9">
        <v>24.36666666666666</v>
      </c>
      <c r="F88" s="9">
        <v>56002</v>
      </c>
      <c r="G88" s="13">
        <v>66857.670648134401</v>
      </c>
      <c r="P88" s="8">
        <v>0.96625311635135003</v>
      </c>
      <c r="Y88" s="34">
        <v>48045.047278959901</v>
      </c>
      <c r="AI88" s="34">
        <v>4.7867014518578402E-2</v>
      </c>
    </row>
    <row r="89" spans="1:35" x14ac:dyDescent="0.25">
      <c r="A89" s="10">
        <v>44231</v>
      </c>
      <c r="B89" s="9" t="s">
        <v>21</v>
      </c>
      <c r="C89" s="9">
        <v>6.4666666666666659</v>
      </c>
      <c r="D89" s="9">
        <v>69.666666666666671</v>
      </c>
      <c r="E89" s="9">
        <v>26.86666666666666</v>
      </c>
      <c r="F89" s="9">
        <v>56873</v>
      </c>
      <c r="G89" s="13">
        <v>64192.633909255601</v>
      </c>
      <c r="P89" s="8">
        <v>0.96625311635135003</v>
      </c>
      <c r="Y89" s="34">
        <v>47187.158402651599</v>
      </c>
      <c r="AI89" s="34">
        <v>4.7867014518578402E-2</v>
      </c>
    </row>
    <row r="90" spans="1:35" x14ac:dyDescent="0.25">
      <c r="A90" s="10">
        <v>44232</v>
      </c>
      <c r="B90" s="9" t="s">
        <v>21</v>
      </c>
      <c r="C90" s="9">
        <v>5.9000000000000012</v>
      </c>
      <c r="D90" s="9">
        <v>80.666666666666671</v>
      </c>
      <c r="E90" s="9">
        <v>23.06666666666667</v>
      </c>
      <c r="F90" s="9">
        <v>50872</v>
      </c>
      <c r="G90" s="13">
        <v>53487.011630911999</v>
      </c>
      <c r="P90" s="8">
        <v>0.96625311635135003</v>
      </c>
      <c r="Y90" s="34">
        <v>46956.098863662402</v>
      </c>
      <c r="AI90" s="34">
        <v>4.7867014518578402E-2</v>
      </c>
    </row>
    <row r="91" spans="1:35" x14ac:dyDescent="0.25">
      <c r="A91" s="10">
        <v>44233</v>
      </c>
      <c r="B91" s="9" t="s">
        <v>21</v>
      </c>
      <c r="C91" s="9">
        <v>4.2333333333333334</v>
      </c>
      <c r="D91" s="9">
        <v>81</v>
      </c>
      <c r="E91" s="9">
        <v>21.93333333333333</v>
      </c>
      <c r="F91" s="9">
        <v>0</v>
      </c>
      <c r="G91" s="13">
        <v>51057.989860817601</v>
      </c>
      <c r="P91" s="8">
        <v>0.96625311635135003</v>
      </c>
      <c r="Y91" s="34">
        <v>47183.6468486878</v>
      </c>
      <c r="AI91" s="34">
        <v>4.7867014518578402E-2</v>
      </c>
    </row>
    <row r="92" spans="1:35" x14ac:dyDescent="0.25">
      <c r="A92" s="10">
        <v>44234</v>
      </c>
      <c r="B92" s="9" t="s">
        <v>21</v>
      </c>
      <c r="C92" s="9">
        <v>3.433333333333334</v>
      </c>
      <c r="D92" s="9">
        <v>81.166666666666671</v>
      </c>
      <c r="E92" s="9">
        <v>20.133333333333329</v>
      </c>
      <c r="F92" s="9">
        <v>77475</v>
      </c>
      <c r="G92" s="13">
        <v>43143.516839639997</v>
      </c>
      <c r="P92" s="8">
        <v>0.96625311635135003</v>
      </c>
      <c r="Y92" s="34">
        <v>47084.856181040101</v>
      </c>
      <c r="AI92" s="34">
        <v>4.7867014518578402E-2</v>
      </c>
    </row>
    <row r="93" spans="1:35" x14ac:dyDescent="0.25">
      <c r="A93" s="10">
        <v>44235</v>
      </c>
      <c r="B93" s="9" t="s">
        <v>21</v>
      </c>
      <c r="C93" s="9">
        <v>5.3666666666666671</v>
      </c>
      <c r="D93" s="9">
        <v>80.666666666666671</v>
      </c>
      <c r="E93" s="9">
        <v>20</v>
      </c>
      <c r="F93" s="9">
        <v>0</v>
      </c>
      <c r="G93" s="13">
        <v>39397.183688741599</v>
      </c>
      <c r="P93" s="8">
        <v>0.96625311635135003</v>
      </c>
      <c r="Y93" s="34">
        <v>47183.674511121499</v>
      </c>
      <c r="AI93" s="34">
        <v>4.7867014518578402E-2</v>
      </c>
    </row>
    <row r="94" spans="1:35" x14ac:dyDescent="0.25">
      <c r="A94" s="10">
        <v>44236</v>
      </c>
      <c r="B94" s="9" t="s">
        <v>21</v>
      </c>
      <c r="C94" s="9">
        <v>5.5</v>
      </c>
      <c r="D94" s="9">
        <v>82.333333333333329</v>
      </c>
      <c r="E94" s="9">
        <v>20.833333333333329</v>
      </c>
      <c r="F94" s="9">
        <v>74925</v>
      </c>
      <c r="G94" s="13">
        <v>49233.124694932398</v>
      </c>
      <c r="P94" s="8">
        <v>0.96625311635135003</v>
      </c>
      <c r="Y94" s="34">
        <v>47116.503810380302</v>
      </c>
      <c r="AI94" s="34">
        <v>4.7867014518578402E-2</v>
      </c>
    </row>
    <row r="95" spans="1:35" x14ac:dyDescent="0.25">
      <c r="A95" s="10">
        <v>44237</v>
      </c>
      <c r="B95" s="9" t="s">
        <v>21</v>
      </c>
      <c r="C95" s="9">
        <v>6.0333333333333341</v>
      </c>
      <c r="D95" s="9">
        <v>84.333333333333329</v>
      </c>
      <c r="E95" s="9">
        <v>21.733333333333331</v>
      </c>
      <c r="F95" s="9">
        <v>59602</v>
      </c>
      <c r="G95" s="13">
        <v>50194.9228802453</v>
      </c>
      <c r="P95" s="8">
        <v>0.96625311635135003</v>
      </c>
      <c r="Y95" s="34">
        <v>46399.7628302593</v>
      </c>
      <c r="AI95" s="34">
        <v>4.7867014518578402E-2</v>
      </c>
    </row>
    <row r="96" spans="1:35" x14ac:dyDescent="0.25">
      <c r="A96" s="10">
        <v>44238</v>
      </c>
      <c r="B96" s="9" t="s">
        <v>21</v>
      </c>
      <c r="C96" s="9">
        <v>8.6</v>
      </c>
      <c r="D96" s="9">
        <v>86.399999999999991</v>
      </c>
      <c r="E96" s="9">
        <v>21.2</v>
      </c>
      <c r="F96" s="9">
        <v>54742</v>
      </c>
      <c r="G96" s="13">
        <v>53190.530537925697</v>
      </c>
      <c r="P96" s="8">
        <v>0.96625311635135003</v>
      </c>
      <c r="Y96" s="34">
        <v>45994.066458700298</v>
      </c>
      <c r="AI96" s="34">
        <v>4.7867014518578402E-2</v>
      </c>
    </row>
    <row r="97" spans="1:35" x14ac:dyDescent="0.25">
      <c r="A97" s="10">
        <v>44239</v>
      </c>
      <c r="B97" s="9" t="s">
        <v>21</v>
      </c>
      <c r="C97" s="9">
        <v>9.2666666666666675</v>
      </c>
      <c r="D97" s="9">
        <v>84.333333333333329</v>
      </c>
      <c r="E97" s="9">
        <v>22.13333333333334</v>
      </c>
      <c r="F97" s="9">
        <v>51546</v>
      </c>
      <c r="G97" s="13">
        <v>66571.978623813004</v>
      </c>
      <c r="P97" s="8">
        <v>0.96625311635135003</v>
      </c>
      <c r="Y97" s="34">
        <v>45553.849188704997</v>
      </c>
      <c r="AI97" s="34">
        <v>4.7867014518578402E-2</v>
      </c>
    </row>
    <row r="98" spans="1:35" x14ac:dyDescent="0.25">
      <c r="A98" s="10">
        <v>44240</v>
      </c>
      <c r="B98" s="9" t="s">
        <v>21</v>
      </c>
      <c r="C98" s="9">
        <v>6.7666666666666666</v>
      </c>
      <c r="D98" s="9">
        <v>87.666666666666671</v>
      </c>
      <c r="E98" s="9">
        <v>21.86666666666666</v>
      </c>
      <c r="F98" s="9">
        <v>44299</v>
      </c>
      <c r="G98" s="13">
        <v>70511.883274464402</v>
      </c>
      <c r="P98" s="8">
        <v>0.96625311635135003</v>
      </c>
      <c r="Y98" s="34">
        <v>44666.7822326229</v>
      </c>
      <c r="AI98" s="34">
        <v>4.7867014518578402E-2</v>
      </c>
    </row>
    <row r="99" spans="1:35" x14ac:dyDescent="0.25">
      <c r="A99" s="10">
        <v>44241</v>
      </c>
      <c r="B99" s="9" t="s">
        <v>21</v>
      </c>
      <c r="C99" s="9">
        <v>3.9666666666666668</v>
      </c>
      <c r="D99" s="9">
        <v>73.666666666666671</v>
      </c>
      <c r="E99" s="9">
        <v>24.333333333333329</v>
      </c>
      <c r="F99" s="9">
        <v>24759</v>
      </c>
      <c r="G99" s="13">
        <v>58184.710198697503</v>
      </c>
      <c r="P99" s="8">
        <v>0.96625311635135003</v>
      </c>
      <c r="Y99" s="34">
        <v>44147.224582749703</v>
      </c>
      <c r="AI99" s="34">
        <v>4.7867014518578402E-2</v>
      </c>
    </row>
    <row r="100" spans="1:35" x14ac:dyDescent="0.25">
      <c r="A100" s="10">
        <v>44242</v>
      </c>
      <c r="B100" s="9" t="s">
        <v>21</v>
      </c>
      <c r="C100" s="9">
        <v>8.0500000000000007</v>
      </c>
      <c r="D100" s="9">
        <v>73.333333333333329</v>
      </c>
      <c r="E100" s="9">
        <v>24</v>
      </c>
      <c r="F100" s="9">
        <v>32197</v>
      </c>
      <c r="G100" s="13">
        <v>44020.265583612301</v>
      </c>
      <c r="P100" s="8">
        <v>0</v>
      </c>
      <c r="Y100" s="34">
        <v>44362.656942896203</v>
      </c>
      <c r="AI100" s="34">
        <v>0</v>
      </c>
    </row>
  </sheetData>
  <mergeCells count="4">
    <mergeCell ref="I1:N1"/>
    <mergeCell ref="S1:W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topLeftCell="H1" workbookViewId="0">
      <selection activeCell="O2" sqref="I2:O2"/>
    </sheetView>
  </sheetViews>
  <sheetFormatPr defaultRowHeight="14.4" x14ac:dyDescent="0.25"/>
  <cols>
    <col min="1" max="1" width="14.33203125" customWidth="1"/>
    <col min="15" max="15" width="8.88671875" style="5"/>
    <col min="16" max="16" width="14.33203125" style="8" customWidth="1"/>
    <col min="17" max="17" width="8.88671875" style="5"/>
    <col min="34" max="34" width="8.88671875" style="13"/>
  </cols>
  <sheetData>
    <row r="1" spans="1:46" s="5" customFormat="1" x14ac:dyDescent="0.25">
      <c r="A1" s="2" t="s">
        <v>1</v>
      </c>
      <c r="B1" s="7" t="s">
        <v>2</v>
      </c>
      <c r="C1" s="5" t="s">
        <v>3</v>
      </c>
      <c r="D1" s="5" t="s">
        <v>0</v>
      </c>
      <c r="E1" s="5" t="s">
        <v>4</v>
      </c>
      <c r="F1" s="5" t="s">
        <v>5</v>
      </c>
      <c r="G1" s="5" t="s">
        <v>14</v>
      </c>
      <c r="I1" s="45" t="s">
        <v>18</v>
      </c>
      <c r="J1" s="45"/>
      <c r="K1" s="45"/>
      <c r="L1" s="45"/>
      <c r="M1" s="45"/>
      <c r="N1" s="45"/>
      <c r="P1" s="8" t="s">
        <v>16</v>
      </c>
      <c r="Q1" s="5" t="s">
        <v>15</v>
      </c>
      <c r="S1" s="45" t="s">
        <v>17</v>
      </c>
      <c r="T1" s="45"/>
      <c r="U1" s="45"/>
      <c r="V1" s="45"/>
      <c r="W1" s="45"/>
      <c r="Y1" s="13" t="s">
        <v>50</v>
      </c>
      <c r="Z1" s="13"/>
      <c r="AA1" s="45" t="s">
        <v>18</v>
      </c>
      <c r="AB1" s="45"/>
      <c r="AC1" s="45"/>
      <c r="AD1" s="45"/>
      <c r="AE1" s="45"/>
      <c r="AF1" s="45"/>
      <c r="AG1" s="13"/>
      <c r="AH1" s="13"/>
      <c r="AI1" s="8" t="s">
        <v>16</v>
      </c>
      <c r="AJ1" s="13" t="s">
        <v>15</v>
      </c>
      <c r="AK1" s="13"/>
      <c r="AL1" s="45" t="s">
        <v>17</v>
      </c>
      <c r="AM1" s="45"/>
      <c r="AN1" s="45"/>
      <c r="AO1" s="45"/>
      <c r="AP1" s="45"/>
    </row>
    <row r="2" spans="1:46" x14ac:dyDescent="0.25">
      <c r="A2" s="10">
        <v>44242</v>
      </c>
      <c r="B2" s="9" t="s">
        <v>21</v>
      </c>
      <c r="C2" s="9">
        <v>8.0500000000000007</v>
      </c>
      <c r="D2" s="9">
        <v>73.333333333333329</v>
      </c>
      <c r="E2" s="9">
        <v>24</v>
      </c>
      <c r="F2" s="9">
        <v>32197</v>
      </c>
      <c r="G2" s="13">
        <v>44020.265583612301</v>
      </c>
      <c r="I2" s="17">
        <v>0.52513337353858702</v>
      </c>
      <c r="J2" s="17">
        <v>1.8261140268607499E-2</v>
      </c>
      <c r="K2" s="17">
        <v>1.55547941088254</v>
      </c>
      <c r="L2" s="17">
        <v>103.46744823116499</v>
      </c>
      <c r="M2" s="17">
        <v>0.49348685783540103</v>
      </c>
      <c r="N2" s="17">
        <v>6.8145035525235499E-4</v>
      </c>
      <c r="O2" s="17">
        <v>0.528878604169428</v>
      </c>
      <c r="P2" s="8">
        <v>0.54339451380719395</v>
      </c>
      <c r="Q2" s="5">
        <v>1</v>
      </c>
      <c r="S2" s="13">
        <v>11165969.4439977</v>
      </c>
      <c r="T2" s="13">
        <v>59438842.017569102</v>
      </c>
      <c r="U2" s="13">
        <v>64302.106504368901</v>
      </c>
      <c r="V2" s="13">
        <v>0.52513337353858702</v>
      </c>
      <c r="W2" s="13">
        <v>4.3524953132558102E-2</v>
      </c>
      <c r="Y2" s="13">
        <v>44467.6898606998</v>
      </c>
      <c r="Z2" s="13"/>
      <c r="AA2" s="15">
        <v>9.2517845042716705E-5</v>
      </c>
      <c r="AB2" s="13">
        <v>0.59297068161273403</v>
      </c>
      <c r="AC2" s="13">
        <v>2.1309056583988201E-2</v>
      </c>
      <c r="AD2" s="13">
        <v>152.795751826339</v>
      </c>
      <c r="AE2" s="13">
        <v>0.74541313559598399</v>
      </c>
      <c r="AF2" s="13">
        <v>2.1864174714314202E-2</v>
      </c>
      <c r="AG2" s="13">
        <v>0.29524782546227002</v>
      </c>
      <c r="AI2" s="13">
        <v>2.2556227981530098E-2</v>
      </c>
      <c r="AL2" s="13">
        <v>220993383.097588</v>
      </c>
      <c r="AM2" s="13">
        <v>52693899.440366797</v>
      </c>
      <c r="AN2" s="13">
        <v>5549736.9246184798</v>
      </c>
      <c r="AO2" s="13">
        <v>5458656.3520694999</v>
      </c>
      <c r="AP2" s="13">
        <v>873682.00405579503</v>
      </c>
      <c r="AQ2" s="13">
        <v>246105615.77509201</v>
      </c>
      <c r="AR2" s="13">
        <v>80049.7965665214</v>
      </c>
      <c r="AS2" s="15">
        <v>7.7262520790100098E-5</v>
      </c>
      <c r="AT2" s="13">
        <v>1.45149221425224E-2</v>
      </c>
    </row>
    <row r="3" spans="1:46" x14ac:dyDescent="0.25">
      <c r="A3" s="10">
        <v>44243</v>
      </c>
      <c r="B3" s="9" t="s">
        <v>21</v>
      </c>
      <c r="C3" s="9">
        <v>7.1999999999999993</v>
      </c>
      <c r="D3" s="9">
        <v>83</v>
      </c>
      <c r="E3" s="9">
        <v>22.666666666666671</v>
      </c>
      <c r="F3" s="9">
        <v>55271</v>
      </c>
      <c r="G3" s="13">
        <v>67521.597808168401</v>
      </c>
      <c r="I3" s="13">
        <v>0.99396987801575298</v>
      </c>
      <c r="J3" s="13">
        <v>4.9012122295216801E-2</v>
      </c>
      <c r="K3" s="13">
        <v>1.9624708148913901</v>
      </c>
      <c r="L3" s="13">
        <v>126.75108609631199</v>
      </c>
      <c r="M3" s="13">
        <v>0.99307384196708304</v>
      </c>
      <c r="N3" s="13">
        <v>6.8091249124147002E-4</v>
      </c>
      <c r="O3" s="13">
        <v>0.52887860390240604</v>
      </c>
      <c r="P3" s="8">
        <v>0.54339451380719395</v>
      </c>
      <c r="Q3" s="5">
        <v>2</v>
      </c>
      <c r="Y3" s="13">
        <v>44172.792144126201</v>
      </c>
      <c r="Z3" s="13"/>
      <c r="AA3" s="13">
        <v>1.80885201460299E-2</v>
      </c>
      <c r="AB3" s="13">
        <v>0.485754377414023</v>
      </c>
      <c r="AC3" s="13">
        <v>4.4940013861500303E-2</v>
      </c>
      <c r="AD3" s="13">
        <v>94.673280998198905</v>
      </c>
      <c r="AE3" s="13">
        <v>0.79414537315043499</v>
      </c>
      <c r="AF3" s="13">
        <v>2.7650900119476501E-2</v>
      </c>
      <c r="AG3" s="13">
        <v>0.29502236442494401</v>
      </c>
      <c r="AI3" s="13">
        <v>2.3021336890345301E-2</v>
      </c>
    </row>
    <row r="4" spans="1:46" x14ac:dyDescent="0.25">
      <c r="A4" s="10">
        <v>44244</v>
      </c>
      <c r="B4" s="9" t="s">
        <v>21</v>
      </c>
      <c r="C4" s="9">
        <v>8.7999999999999989</v>
      </c>
      <c r="D4" s="9">
        <v>85.833333333333329</v>
      </c>
      <c r="E4" s="9">
        <v>22</v>
      </c>
      <c r="F4" s="9">
        <v>56766</v>
      </c>
      <c r="G4" s="13">
        <v>62980.488538570098</v>
      </c>
      <c r="I4" s="13">
        <v>0.95151141993016697</v>
      </c>
      <c r="J4" s="13">
        <v>1.8302113543306499E-2</v>
      </c>
      <c r="K4" s="13">
        <v>1.1083482537671501</v>
      </c>
      <c r="L4" s="13">
        <v>121.34069620218099</v>
      </c>
      <c r="M4" s="13">
        <v>0.91990537487230595</v>
      </c>
      <c r="N4" s="13">
        <v>6.8134069442749002E-4</v>
      </c>
      <c r="O4" s="13">
        <v>0.52887860195099301</v>
      </c>
      <c r="P4" s="8">
        <v>0.54339451380719395</v>
      </c>
      <c r="Q4" s="5">
        <v>3</v>
      </c>
      <c r="Y4" s="13">
        <v>41152.152880058398</v>
      </c>
      <c r="Z4" s="13"/>
      <c r="AA4" s="13">
        <v>1.6336417051487698E-2</v>
      </c>
      <c r="AB4" s="13">
        <v>0.468634720841617</v>
      </c>
      <c r="AC4" s="13">
        <v>3.9288718896606303E-2</v>
      </c>
      <c r="AD4" s="13">
        <v>99.763828140519607</v>
      </c>
      <c r="AE4" s="13">
        <v>0.82420156054315097</v>
      </c>
      <c r="AF4" s="13">
        <v>3.0811671750303301E-2</v>
      </c>
      <c r="AG4" s="13">
        <v>0.29454783578640298</v>
      </c>
      <c r="AI4" s="13">
        <v>2.3495680793043199E-2</v>
      </c>
    </row>
    <row r="5" spans="1:46" x14ac:dyDescent="0.25">
      <c r="A5" s="10">
        <v>44245</v>
      </c>
      <c r="B5" s="9" t="s">
        <v>21</v>
      </c>
      <c r="C5" s="9">
        <v>6.7</v>
      </c>
      <c r="D5" s="9">
        <v>83.333333333333329</v>
      </c>
      <c r="E5" s="9">
        <v>22.433333333333341</v>
      </c>
      <c r="F5" s="9">
        <v>51879</v>
      </c>
      <c r="G5" s="13">
        <v>73039.408053977502</v>
      </c>
      <c r="I5" s="13">
        <v>0.27415386937334402</v>
      </c>
      <c r="J5" s="13">
        <v>0.56196186174813501</v>
      </c>
      <c r="K5" s="13">
        <v>0.48674446898919199</v>
      </c>
      <c r="L5" s="13">
        <v>129.93906830204099</v>
      </c>
      <c r="M5" s="13">
        <v>0.78620782590490201</v>
      </c>
      <c r="N5" s="13">
        <v>6.8151758679935203E-4</v>
      </c>
      <c r="O5" s="13">
        <v>0.52887857417662398</v>
      </c>
      <c r="P5" s="8">
        <v>0.54339451380719395</v>
      </c>
      <c r="Q5" s="5">
        <v>4</v>
      </c>
      <c r="Y5" s="13">
        <v>42856.546330587997</v>
      </c>
      <c r="Z5" s="13"/>
      <c r="AA5" s="13">
        <v>1.0640831594526E-2</v>
      </c>
      <c r="AB5" s="13">
        <v>0.83504617421145799</v>
      </c>
      <c r="AC5" s="13">
        <v>2.9011982699253199E-2</v>
      </c>
      <c r="AD5" s="13">
        <v>138.764453086228</v>
      </c>
      <c r="AE5" s="13">
        <v>0.831040466733179</v>
      </c>
      <c r="AF5" s="13">
        <v>3.1496842270147603E-2</v>
      </c>
      <c r="AG5" s="13">
        <v>0.29385355250174799</v>
      </c>
      <c r="AI5" s="13">
        <v>2.3979426562341401E-2</v>
      </c>
    </row>
    <row r="6" spans="1:46" x14ac:dyDescent="0.25">
      <c r="A6" s="10">
        <v>44246</v>
      </c>
      <c r="B6" s="9" t="s">
        <v>21</v>
      </c>
      <c r="C6" s="9">
        <v>5.833333333333333</v>
      </c>
      <c r="D6" s="9">
        <v>82.5</v>
      </c>
      <c r="E6" s="9">
        <v>23.06666666666667</v>
      </c>
      <c r="F6" s="9">
        <v>53582</v>
      </c>
      <c r="G6" s="13">
        <v>60933.308196420701</v>
      </c>
      <c r="I6" s="13">
        <v>0.23204132548728701</v>
      </c>
      <c r="J6" s="13">
        <v>0.74419746206331905</v>
      </c>
      <c r="K6" s="13">
        <v>0.67360674140254295</v>
      </c>
      <c r="L6" s="13">
        <v>145.44782323772901</v>
      </c>
      <c r="M6" s="13">
        <v>0.92633046903031901</v>
      </c>
      <c r="N6" s="13">
        <v>6.8080351024457598E-4</v>
      </c>
      <c r="O6" s="13">
        <v>0.52887854334835505</v>
      </c>
      <c r="P6" s="8">
        <v>0.54339451380719395</v>
      </c>
      <c r="Y6" s="13">
        <v>47033.433516350597</v>
      </c>
      <c r="Z6" s="13"/>
      <c r="AA6" s="13">
        <v>2.4509976440045499E-2</v>
      </c>
      <c r="AB6" s="13">
        <v>0.99615229372898895</v>
      </c>
      <c r="AC6" s="13">
        <v>5.5862622524150203E-2</v>
      </c>
      <c r="AD6" s="13">
        <v>95.314438524115999</v>
      </c>
      <c r="AE6" s="13">
        <v>0.91459815427533997</v>
      </c>
      <c r="AF6" s="13">
        <v>4.0759583421000202E-2</v>
      </c>
      <c r="AG6" s="13">
        <v>0.29344261269726402</v>
      </c>
      <c r="AI6" s="13">
        <v>2.44727433977012E-2</v>
      </c>
    </row>
    <row r="7" spans="1:46" x14ac:dyDescent="0.25">
      <c r="A7" s="10">
        <v>44247</v>
      </c>
      <c r="B7" s="9" t="s">
        <v>21</v>
      </c>
      <c r="C7" s="9">
        <v>3.6</v>
      </c>
      <c r="D7" s="9">
        <v>78.8</v>
      </c>
      <c r="E7" s="9">
        <v>23.333333333333329</v>
      </c>
      <c r="F7" s="9">
        <v>54940</v>
      </c>
      <c r="G7" s="13">
        <v>56069.228147947098</v>
      </c>
      <c r="I7" s="13">
        <v>0.204030401444459</v>
      </c>
      <c r="J7" s="13">
        <v>0.38026902257263201</v>
      </c>
      <c r="K7" s="13">
        <v>1.4626684022574099</v>
      </c>
      <c r="L7" s="13">
        <v>102.600963049296</v>
      </c>
      <c r="M7" s="13">
        <v>0.53439089155735497</v>
      </c>
      <c r="N7" s="13">
        <v>6.8105569627663299E-4</v>
      </c>
      <c r="O7" s="13">
        <v>0.52887853261616002</v>
      </c>
      <c r="P7" s="8">
        <v>0.54339451380719395</v>
      </c>
      <c r="Y7" s="13">
        <v>47642.8748135817</v>
      </c>
      <c r="Z7" s="13"/>
      <c r="AA7" s="13">
        <v>2.5459460742255101E-2</v>
      </c>
      <c r="AB7" s="13">
        <v>0.46624766567474302</v>
      </c>
      <c r="AC7" s="13">
        <v>6.1288660969506997E-2</v>
      </c>
      <c r="AD7" s="13">
        <v>77.494211345055803</v>
      </c>
      <c r="AE7" s="13">
        <v>0.909184659503536</v>
      </c>
      <c r="AF7" s="13">
        <v>3.99041557156413E-2</v>
      </c>
      <c r="AG7" s="13">
        <v>0.29332446723005601</v>
      </c>
      <c r="AI7" s="13">
        <v>2.49758028280418E-2</v>
      </c>
    </row>
    <row r="8" spans="1:46" x14ac:dyDescent="0.25">
      <c r="A8" s="10">
        <v>44248</v>
      </c>
      <c r="B8" s="9" t="s">
        <v>21</v>
      </c>
      <c r="C8" s="9">
        <v>2.7</v>
      </c>
      <c r="D8" s="9">
        <v>77.666666666666671</v>
      </c>
      <c r="E8" s="9">
        <v>23.6</v>
      </c>
      <c r="F8" s="9">
        <v>29026</v>
      </c>
      <c r="G8" s="13">
        <v>42723.925088046599</v>
      </c>
      <c r="I8" s="13">
        <v>0.26548123380896599</v>
      </c>
      <c r="J8" s="15">
        <v>0.146310709556848</v>
      </c>
      <c r="K8" s="13">
        <v>1.83209954402009</v>
      </c>
      <c r="L8" s="13">
        <v>197.918956308335</v>
      </c>
      <c r="M8" s="13">
        <v>0.36188411184140101</v>
      </c>
      <c r="N8" s="13">
        <v>6.8161839736702301E-4</v>
      </c>
      <c r="O8" s="13">
        <v>0.52887852722844397</v>
      </c>
      <c r="P8" s="8">
        <v>0.54339451380719395</v>
      </c>
      <c r="Y8" s="13">
        <v>48606.3401501064</v>
      </c>
      <c r="Z8" s="13"/>
      <c r="AA8" s="13">
        <v>1.83745644448087E-2</v>
      </c>
      <c r="AB8" s="13">
        <v>5.3240452237475103E-2</v>
      </c>
      <c r="AC8" s="13">
        <v>6.50840275726908E-2</v>
      </c>
      <c r="AD8" s="13">
        <v>33.050824196172201</v>
      </c>
      <c r="AE8" s="13">
        <v>0.77901267480681102</v>
      </c>
      <c r="AF8" s="13">
        <v>2.5679702948763101E-2</v>
      </c>
      <c r="AG8" s="13">
        <v>0.293301537632148</v>
      </c>
      <c r="AI8" s="13">
        <v>2.5488778712911001E-2</v>
      </c>
    </row>
    <row r="9" spans="1:46" x14ac:dyDescent="0.25">
      <c r="A9" s="10">
        <v>44249</v>
      </c>
      <c r="B9" s="9" t="s">
        <v>21</v>
      </c>
      <c r="C9" s="9">
        <v>4.3666666666666671</v>
      </c>
      <c r="D9" s="9">
        <v>77.666666666666671</v>
      </c>
      <c r="E9" s="9">
        <v>23.2</v>
      </c>
      <c r="F9" s="9">
        <v>26986</v>
      </c>
      <c r="G9" s="13">
        <v>37380.932953095202</v>
      </c>
      <c r="I9" s="13">
        <v>0.53639956687088497</v>
      </c>
      <c r="J9" s="13">
        <v>0.334067036422246</v>
      </c>
      <c r="K9" s="13">
        <v>0.57140761091663395</v>
      </c>
      <c r="L9" s="13">
        <v>149.071273580698</v>
      </c>
      <c r="M9" s="13">
        <v>0.82055866519040999</v>
      </c>
      <c r="N9" s="13">
        <v>6.8064454227712002E-4</v>
      </c>
      <c r="O9" s="13">
        <v>0.52887847313400904</v>
      </c>
      <c r="P9" s="8">
        <v>0.54339451380719395</v>
      </c>
      <c r="Y9" s="13">
        <v>47900.516243734302</v>
      </c>
      <c r="Z9" s="13"/>
      <c r="AA9" s="13">
        <v>1.37454603155613E-2</v>
      </c>
      <c r="AB9" s="13">
        <v>0.76832856337962796</v>
      </c>
      <c r="AC9" s="13">
        <v>3.2274877903115999E-2</v>
      </c>
      <c r="AD9" s="13">
        <v>125.955450926167</v>
      </c>
      <c r="AE9" s="13">
        <v>0.87201434832720404</v>
      </c>
      <c r="AF9" s="13">
        <v>3.6545585374569603E-2</v>
      </c>
      <c r="AG9" s="13">
        <v>0.29314265239871301</v>
      </c>
      <c r="AI9" s="13">
        <v>2.60118472420372E-2</v>
      </c>
    </row>
    <row r="10" spans="1:46" x14ac:dyDescent="0.25">
      <c r="A10" s="10">
        <v>44250</v>
      </c>
      <c r="B10" s="9" t="s">
        <v>21</v>
      </c>
      <c r="C10" s="9">
        <v>7.166666666666667</v>
      </c>
      <c r="D10" s="9">
        <v>69.666666666666671</v>
      </c>
      <c r="E10" s="9">
        <v>24.666666666666671</v>
      </c>
      <c r="F10" s="9">
        <v>62715</v>
      </c>
      <c r="G10" s="13">
        <v>47847.940423226799</v>
      </c>
      <c r="I10" s="13">
        <v>0.15002595134284499</v>
      </c>
      <c r="J10" s="13">
        <v>0.24964906113251201</v>
      </c>
      <c r="K10" s="13">
        <v>0.56743200751748202</v>
      </c>
      <c r="L10" s="13">
        <v>184.82359712875899</v>
      </c>
      <c r="M10" s="13">
        <v>0.34976746118709101</v>
      </c>
      <c r="N10" s="13">
        <v>6.8073175265559503E-4</v>
      </c>
      <c r="O10" s="13">
        <v>0.52887845411072498</v>
      </c>
      <c r="P10" s="8">
        <v>0.54339451380719395</v>
      </c>
      <c r="Y10" s="13">
        <v>48324.970721496502</v>
      </c>
      <c r="Z10" s="13"/>
      <c r="AA10" s="13">
        <v>2.6649345175675999E-2</v>
      </c>
      <c r="AB10" s="13">
        <v>0.80533300922726403</v>
      </c>
      <c r="AC10" s="13">
        <v>6.3827493683320094E-2</v>
      </c>
      <c r="AD10" s="13">
        <v>84.625575359353405</v>
      </c>
      <c r="AE10" s="13">
        <v>0.92806831165428705</v>
      </c>
      <c r="AF10" s="13">
        <v>4.2258366307171703E-2</v>
      </c>
      <c r="AG10" s="13">
        <v>0.293017329556092</v>
      </c>
      <c r="AI10" s="13">
        <v>2.65451869331833E-2</v>
      </c>
    </row>
    <row r="11" spans="1:46" x14ac:dyDescent="0.25">
      <c r="A11" s="10">
        <v>44251</v>
      </c>
      <c r="B11" s="9" t="s">
        <v>21</v>
      </c>
      <c r="C11" s="9">
        <v>9.9</v>
      </c>
      <c r="D11" s="9">
        <v>75.666666666666671</v>
      </c>
      <c r="E11" s="9">
        <v>23.1</v>
      </c>
      <c r="F11" s="9">
        <v>66588</v>
      </c>
      <c r="G11" s="13">
        <v>65516.342655150402</v>
      </c>
      <c r="I11" s="13">
        <v>0.65367998694177099</v>
      </c>
      <c r="J11" s="13">
        <v>0.26074502030525698</v>
      </c>
      <c r="K11" s="13">
        <v>1.05180691902658</v>
      </c>
      <c r="L11" s="13">
        <v>180.489101288157</v>
      </c>
      <c r="M11" s="13">
        <v>0.86451732520499402</v>
      </c>
      <c r="N11" s="13">
        <v>6.8174858275615901E-4</v>
      </c>
      <c r="O11" s="13">
        <v>0.528878448445809</v>
      </c>
      <c r="P11" s="8">
        <v>0.54339451380719395</v>
      </c>
      <c r="Y11" s="13">
        <v>51370.206452592298</v>
      </c>
      <c r="Z11" s="13"/>
      <c r="AA11" s="13">
        <v>1.5638325097221201E-2</v>
      </c>
      <c r="AB11" s="13">
        <v>0.57495938838374705</v>
      </c>
      <c r="AC11" s="13">
        <v>3.4645956641031199E-2</v>
      </c>
      <c r="AD11" s="13">
        <v>109.954596692018</v>
      </c>
      <c r="AE11" s="13">
        <v>0.91829519235260704</v>
      </c>
      <c r="AF11" s="13">
        <v>4.0903884170839802E-2</v>
      </c>
      <c r="AG11" s="13">
        <v>0.29208807713641</v>
      </c>
      <c r="AI11" s="13">
        <v>2.7088978628220701E-2</v>
      </c>
    </row>
    <row r="12" spans="1:46" x14ac:dyDescent="0.25">
      <c r="A12" s="10">
        <v>44252</v>
      </c>
      <c r="B12" s="9" t="s">
        <v>21</v>
      </c>
      <c r="C12" s="9">
        <v>8.1</v>
      </c>
      <c r="D12" s="9">
        <v>85.833333333333329</v>
      </c>
      <c r="E12" s="9">
        <v>22</v>
      </c>
      <c r="F12" s="9">
        <v>65998</v>
      </c>
      <c r="G12" s="13">
        <v>83110.220589305303</v>
      </c>
      <c r="I12" s="13">
        <v>0.177951229156984</v>
      </c>
      <c r="J12" s="13">
        <v>0.71806932530804202</v>
      </c>
      <c r="K12" s="13">
        <v>1.55794839403404</v>
      </c>
      <c r="L12" s="13">
        <v>184.006510841384</v>
      </c>
      <c r="M12" s="13">
        <v>0.84611318063857499</v>
      </c>
      <c r="N12" s="13">
        <v>6.8171848131704004E-4</v>
      </c>
      <c r="O12" s="13">
        <v>0.52887844291510799</v>
      </c>
      <c r="P12" s="8">
        <v>0.54339451380719395</v>
      </c>
      <c r="Y12" s="13">
        <v>55879.152589412202</v>
      </c>
      <c r="Z12" s="13"/>
      <c r="AA12" s="13">
        <v>2.8871855548721001E-2</v>
      </c>
      <c r="AB12" s="13">
        <v>0.90134873081005096</v>
      </c>
      <c r="AC12" s="13">
        <v>7.0627182633064903E-2</v>
      </c>
      <c r="AD12" s="13">
        <v>81.137452389137806</v>
      </c>
      <c r="AE12" s="13">
        <v>0.96325070848257499</v>
      </c>
      <c r="AF12" s="13">
        <v>4.5676233934133899E-2</v>
      </c>
      <c r="AG12" s="13">
        <v>0.29204275103210597</v>
      </c>
      <c r="AI12" s="13">
        <v>2.7643405487341999E-2</v>
      </c>
    </row>
    <row r="13" spans="1:46" x14ac:dyDescent="0.25">
      <c r="A13" s="10">
        <v>44253</v>
      </c>
      <c r="B13" s="9" t="s">
        <v>21</v>
      </c>
      <c r="C13" s="9">
        <v>8.8333333333333339</v>
      </c>
      <c r="D13" s="9">
        <v>84.533333333333331</v>
      </c>
      <c r="E13" s="9">
        <v>22</v>
      </c>
      <c r="F13" s="9">
        <v>65169</v>
      </c>
      <c r="G13" s="13">
        <v>72483.093089054804</v>
      </c>
      <c r="I13" s="13">
        <v>0.49945134715623701</v>
      </c>
      <c r="J13" s="13">
        <v>0.43807978644002499</v>
      </c>
      <c r="K13" s="13">
        <v>1.1545034747784999</v>
      </c>
      <c r="L13" s="13">
        <v>189.43047472340001</v>
      </c>
      <c r="M13" s="13">
        <v>0.88762380277975605</v>
      </c>
      <c r="N13" s="13">
        <v>6.8080385764712802E-4</v>
      </c>
      <c r="O13" s="13">
        <v>0.528878418661337</v>
      </c>
      <c r="P13" s="8">
        <v>0.54339451380719395</v>
      </c>
      <c r="Y13" s="13">
        <v>60858.958935670198</v>
      </c>
      <c r="Z13" s="13"/>
      <c r="AA13" s="13">
        <v>4.6126927611894698E-3</v>
      </c>
      <c r="AB13" s="13">
        <v>0.98632544569740399</v>
      </c>
      <c r="AC13" s="13">
        <v>2.1895080213074802E-2</v>
      </c>
      <c r="AD13" s="13">
        <v>175.184951000354</v>
      </c>
      <c r="AE13" s="13">
        <v>0.82929026343186096</v>
      </c>
      <c r="AF13" s="13">
        <v>3.0275192647264599E-2</v>
      </c>
      <c r="AG13" s="13">
        <v>0.29195647763455101</v>
      </c>
      <c r="AI13" s="13">
        <v>2.8208652981326798E-2</v>
      </c>
    </row>
    <row r="14" spans="1:46" x14ac:dyDescent="0.25">
      <c r="A14" s="10">
        <v>44254</v>
      </c>
      <c r="B14" s="9" t="s">
        <v>21</v>
      </c>
      <c r="C14" s="9">
        <v>5.833333333333333</v>
      </c>
      <c r="D14" s="9">
        <v>84.899999999999991</v>
      </c>
      <c r="E14" s="9">
        <v>21.666666666666671</v>
      </c>
      <c r="F14" s="9">
        <v>61602</v>
      </c>
      <c r="G14" s="13">
        <v>77721.354240714601</v>
      </c>
      <c r="I14" s="13">
        <v>0.36113915533427798</v>
      </c>
      <c r="J14" s="13">
        <v>0.48307471705515398</v>
      </c>
      <c r="K14" s="13">
        <v>1.2690166155067999</v>
      </c>
      <c r="L14" s="13">
        <v>168.57569322753</v>
      </c>
      <c r="M14" s="13">
        <v>0.79430622913382198</v>
      </c>
      <c r="N14" s="13">
        <v>6.8181101491182595E-4</v>
      </c>
      <c r="O14" s="13">
        <v>0.52887840101832495</v>
      </c>
      <c r="P14" s="8">
        <v>0.54339451380719395</v>
      </c>
      <c r="Y14" s="13">
        <v>60378.333544807698</v>
      </c>
      <c r="Z14" s="13"/>
      <c r="AA14" s="13">
        <v>2.9119706286725899E-2</v>
      </c>
      <c r="AB14" s="13">
        <v>7.6373697695520396E-2</v>
      </c>
      <c r="AC14" s="13">
        <v>9.2380822182328806E-2</v>
      </c>
      <c r="AD14" s="13">
        <v>39.507370291522697</v>
      </c>
      <c r="AE14" s="13">
        <v>0.94179262792992702</v>
      </c>
      <c r="AF14" s="13">
        <v>4.3181975439311203E-2</v>
      </c>
      <c r="AG14" s="13">
        <v>0.29021922102335201</v>
      </c>
      <c r="AI14" s="13">
        <v>2.8784908881772198E-2</v>
      </c>
    </row>
    <row r="15" spans="1:46" x14ac:dyDescent="0.25">
      <c r="A15" s="10">
        <v>44255</v>
      </c>
      <c r="B15" s="9" t="s">
        <v>21</v>
      </c>
      <c r="C15" s="9">
        <v>4.166666666666667</v>
      </c>
      <c r="D15" s="9">
        <v>86.333333333333329</v>
      </c>
      <c r="E15" s="9">
        <v>22.333333333333329</v>
      </c>
      <c r="F15" s="9">
        <v>34027</v>
      </c>
      <c r="G15" s="13">
        <v>59096.295537043203</v>
      </c>
      <c r="I15" s="13">
        <v>0.20793348301257</v>
      </c>
      <c r="J15" s="13">
        <v>0.665184523442793</v>
      </c>
      <c r="K15" s="13">
        <v>1.9801256266680001</v>
      </c>
      <c r="L15" s="13">
        <v>182.99924060362801</v>
      </c>
      <c r="M15" s="13">
        <v>0.82320987183774497</v>
      </c>
      <c r="N15" s="13">
        <v>6.8053620349584098E-4</v>
      </c>
      <c r="O15" s="13">
        <v>0.52887840067993197</v>
      </c>
      <c r="P15" s="8">
        <v>0.54339451380719395</v>
      </c>
      <c r="Y15" s="13">
        <v>62198.744644740298</v>
      </c>
      <c r="Z15" s="13"/>
      <c r="AA15" s="13">
        <v>2.8162162109689699E-2</v>
      </c>
      <c r="AB15" s="13">
        <v>0.26362580059206098</v>
      </c>
      <c r="AC15" s="13">
        <v>9.9164966660158796E-2</v>
      </c>
      <c r="AD15" s="13">
        <v>55.850971766405799</v>
      </c>
      <c r="AE15" s="13">
        <v>0.85730889815655598</v>
      </c>
      <c r="AF15" s="13">
        <v>3.4441538566942702E-2</v>
      </c>
      <c r="AG15" s="13">
        <v>0.290191818368287</v>
      </c>
      <c r="AI15" s="13">
        <v>2.9372363249200902E-2</v>
      </c>
    </row>
    <row r="16" spans="1:46" x14ac:dyDescent="0.25">
      <c r="A16" s="10">
        <v>44256</v>
      </c>
      <c r="B16" s="9" t="s">
        <v>21</v>
      </c>
      <c r="C16" s="9">
        <v>6</v>
      </c>
      <c r="D16" s="9">
        <v>83.86666666666666</v>
      </c>
      <c r="E16" s="9">
        <v>23.166666666666671</v>
      </c>
      <c r="F16" s="9">
        <v>35742</v>
      </c>
      <c r="G16" s="13">
        <v>48693.440480212703</v>
      </c>
      <c r="I16" s="13">
        <v>0.46672400947767201</v>
      </c>
      <c r="J16" s="13">
        <v>0.46528796946711798</v>
      </c>
      <c r="K16" s="13">
        <v>1.923468878902</v>
      </c>
      <c r="L16" s="13">
        <v>93.312335735948594</v>
      </c>
      <c r="M16" s="13">
        <v>0.88210306829999796</v>
      </c>
      <c r="N16" s="13">
        <v>6.8068392195663697E-4</v>
      </c>
      <c r="O16" s="13">
        <v>0.52887828512127399</v>
      </c>
      <c r="P16" s="8">
        <v>0.54339451380719395</v>
      </c>
      <c r="Y16" s="13">
        <v>59307.399741907902</v>
      </c>
      <c r="Z16" s="13"/>
      <c r="AA16" s="13">
        <v>2.9590228842738299E-2</v>
      </c>
      <c r="AB16" s="13">
        <v>7.7536379743082903E-2</v>
      </c>
      <c r="AC16" s="13">
        <v>9.3832455957774202E-2</v>
      </c>
      <c r="AD16" s="13">
        <v>39.606234674314898</v>
      </c>
      <c r="AE16" s="13">
        <v>0.94913329850835004</v>
      </c>
      <c r="AF16" s="13">
        <v>4.3840789740827099E-2</v>
      </c>
      <c r="AG16" s="13">
        <v>0.28994467009310798</v>
      </c>
      <c r="AI16" s="13">
        <v>2.99712084189536E-2</v>
      </c>
    </row>
    <row r="17" spans="1:35" x14ac:dyDescent="0.25">
      <c r="A17" s="10">
        <v>44257</v>
      </c>
      <c r="B17" s="9" t="s">
        <v>21</v>
      </c>
      <c r="C17" s="9">
        <v>6.8666666666666671</v>
      </c>
      <c r="D17" s="9">
        <v>81</v>
      </c>
      <c r="E17" s="9">
        <v>23.266666666666669</v>
      </c>
      <c r="F17" s="9">
        <v>59925</v>
      </c>
      <c r="G17" s="13">
        <v>60854.907254383397</v>
      </c>
      <c r="I17" s="13">
        <v>0.34309438705816397</v>
      </c>
      <c r="J17" s="13">
        <v>0.522838447006714</v>
      </c>
      <c r="K17" s="13">
        <v>1.0362045012355501</v>
      </c>
      <c r="L17" s="13">
        <v>84.693325612671302</v>
      </c>
      <c r="M17" s="13">
        <v>0.81602520027526004</v>
      </c>
      <c r="N17" s="13">
        <v>6.8197132511094204E-4</v>
      </c>
      <c r="O17" s="13">
        <v>0.528878254984953</v>
      </c>
      <c r="P17" s="8">
        <v>0.54339451380719395</v>
      </c>
      <c r="Y17" s="13">
        <v>57728.604585581001</v>
      </c>
      <c r="Z17" s="13"/>
      <c r="AA17" s="13">
        <v>3.1504258487586603E-2</v>
      </c>
      <c r="AB17" s="13">
        <v>0.118689263791477</v>
      </c>
      <c r="AC17" s="13">
        <v>0.106264476840444</v>
      </c>
      <c r="AD17" s="13">
        <v>44.613510732874602</v>
      </c>
      <c r="AE17" s="13">
        <v>0.95296887621351201</v>
      </c>
      <c r="AF17" s="13">
        <v>4.4816512614669901E-2</v>
      </c>
      <c r="AG17" s="13">
        <v>0.28880620443718202</v>
      </c>
      <c r="AI17" s="13">
        <v>3.05816389847735E-2</v>
      </c>
    </row>
    <row r="18" spans="1:35" x14ac:dyDescent="0.25">
      <c r="A18" s="10">
        <v>44258</v>
      </c>
      <c r="B18" s="9" t="s">
        <v>21</v>
      </c>
      <c r="C18" s="9">
        <v>6.3666666666666671</v>
      </c>
      <c r="D18" s="9">
        <v>77.13333333333334</v>
      </c>
      <c r="E18" s="9">
        <v>24.1</v>
      </c>
      <c r="F18" s="9">
        <v>71704</v>
      </c>
      <c r="G18" s="13">
        <v>66910.159624251799</v>
      </c>
      <c r="I18" s="13">
        <v>0.37483431506643</v>
      </c>
      <c r="J18" s="13">
        <v>1.14560122725583</v>
      </c>
      <c r="K18" s="13">
        <v>0</v>
      </c>
      <c r="L18" s="13">
        <v>3.9398563941713101</v>
      </c>
      <c r="M18" s="13">
        <v>0.89772741759459895</v>
      </c>
      <c r="N18" s="13">
        <v>6.8213513525350301E-4</v>
      </c>
      <c r="O18" s="13">
        <v>0.52887807506962503</v>
      </c>
      <c r="P18" s="8">
        <v>0.54339451380719395</v>
      </c>
      <c r="Y18" s="13">
        <v>60809.169403362997</v>
      </c>
      <c r="Z18" s="13"/>
      <c r="AA18" s="13">
        <v>3.1818613033406197E-2</v>
      </c>
      <c r="AB18" s="13">
        <v>8.4234733536252104E-2</v>
      </c>
      <c r="AC18" s="13">
        <v>0.105352209074998</v>
      </c>
      <c r="AD18" s="13">
        <v>39.780922903101199</v>
      </c>
      <c r="AE18" s="13">
        <v>0.98092516051329304</v>
      </c>
      <c r="AF18" s="13">
        <v>4.6905006946287402E-2</v>
      </c>
      <c r="AG18" s="13">
        <v>0.288188118595198</v>
      </c>
      <c r="AI18" s="13">
        <v>3.1203851779987499E-2</v>
      </c>
    </row>
    <row r="19" spans="1:35" x14ac:dyDescent="0.25">
      <c r="A19" s="10">
        <v>44259</v>
      </c>
      <c r="B19" s="9" t="s">
        <v>21</v>
      </c>
      <c r="C19" s="9">
        <v>8.5</v>
      </c>
      <c r="D19" s="9">
        <v>76.600000000000009</v>
      </c>
      <c r="E19" s="9">
        <v>23.36666666666666</v>
      </c>
      <c r="F19" s="9">
        <v>75102</v>
      </c>
      <c r="G19" s="13">
        <v>64084.618740105201</v>
      </c>
      <c r="I19" s="13">
        <v>6.96710965714564E-3</v>
      </c>
      <c r="J19" s="13">
        <v>0.67380916271337199</v>
      </c>
      <c r="K19" s="13">
        <v>0.596891030949947</v>
      </c>
      <c r="L19" s="13">
        <v>195.083684800849</v>
      </c>
      <c r="M19" s="13">
        <v>0.63086898706889005</v>
      </c>
      <c r="N19" s="13">
        <v>6.8212442386572701E-4</v>
      </c>
      <c r="O19" s="13">
        <v>0.528878072476057</v>
      </c>
      <c r="P19" s="8">
        <v>0.54339451380719395</v>
      </c>
      <c r="Y19" s="13">
        <v>63127.314216706902</v>
      </c>
      <c r="Z19" s="13"/>
      <c r="AA19" s="13">
        <v>3.3098152247627403E-2</v>
      </c>
      <c r="AB19" s="13">
        <v>0.16003485485871599</v>
      </c>
      <c r="AC19" s="13">
        <v>0.109527280749481</v>
      </c>
      <c r="AD19" s="13">
        <v>47.213497587737599</v>
      </c>
      <c r="AE19" s="13">
        <v>0.98491795772526902</v>
      </c>
      <c r="AF19" s="13">
        <v>4.82396370847906E-2</v>
      </c>
      <c r="AG19" s="13">
        <v>0.28769547904882897</v>
      </c>
      <c r="AI19" s="13">
        <v>3.1838045856185999E-2</v>
      </c>
    </row>
    <row r="20" spans="1:35" x14ac:dyDescent="0.25">
      <c r="A20" s="10">
        <v>44260</v>
      </c>
      <c r="B20" s="9" t="s">
        <v>21</v>
      </c>
      <c r="C20" s="9">
        <v>6.0999999999999988</v>
      </c>
      <c r="D20" s="9">
        <v>76</v>
      </c>
      <c r="E20" s="9">
        <v>23.36666666666666</v>
      </c>
      <c r="F20" s="9">
        <v>75495</v>
      </c>
      <c r="G20" s="13">
        <v>78649.228211640497</v>
      </c>
      <c r="I20" s="13">
        <v>0.27925187904530402</v>
      </c>
      <c r="J20" s="13">
        <v>0.76541924648275195</v>
      </c>
      <c r="K20" s="13">
        <v>0.76079896036297501</v>
      </c>
      <c r="L20" s="13">
        <v>170.68978188014401</v>
      </c>
      <c r="M20" s="13">
        <v>0.99476370516900303</v>
      </c>
      <c r="N20" s="13">
        <v>6.8216676286514399E-4</v>
      </c>
      <c r="O20" s="13">
        <v>0.52887803464084804</v>
      </c>
      <c r="P20" s="8">
        <v>0.54339451380719395</v>
      </c>
      <c r="Y20" s="13">
        <v>63544.105167348898</v>
      </c>
      <c r="Z20" s="13"/>
      <c r="AA20" s="13">
        <v>2.8721773880182998E-2</v>
      </c>
      <c r="AB20" s="13">
        <v>0.99996177362137095</v>
      </c>
      <c r="AC20" s="13">
        <v>0.113507479293804</v>
      </c>
      <c r="AD20" s="13">
        <v>65.661383237859596</v>
      </c>
      <c r="AE20" s="13">
        <v>0.840752212793483</v>
      </c>
      <c r="AF20" s="13">
        <v>3.41358717496286E-2</v>
      </c>
      <c r="AG20" s="13">
        <v>0.287603921896741</v>
      </c>
      <c r="AI20" s="13">
        <v>3.2484422459303497E-2</v>
      </c>
    </row>
    <row r="21" spans="1:35" x14ac:dyDescent="0.25">
      <c r="A21" s="10">
        <v>44261</v>
      </c>
      <c r="B21" s="9" t="s">
        <v>21</v>
      </c>
      <c r="C21" s="9">
        <v>5</v>
      </c>
      <c r="D21" s="9">
        <v>84.666666666666671</v>
      </c>
      <c r="E21" s="9">
        <v>22.36666666666666</v>
      </c>
      <c r="F21" s="9">
        <v>69609</v>
      </c>
      <c r="G21" s="13">
        <v>63249.573051115702</v>
      </c>
      <c r="I21" s="13">
        <v>0.38399295980051001</v>
      </c>
      <c r="J21" s="13">
        <v>0.55292139699332998</v>
      </c>
      <c r="K21" s="13">
        <v>1.27921294053321</v>
      </c>
      <c r="L21" s="13">
        <v>116.514448185574</v>
      </c>
      <c r="M21" s="13">
        <v>0.88700608185386698</v>
      </c>
      <c r="N21" s="13">
        <v>6.8017726657054701E-4</v>
      </c>
      <c r="O21" s="13">
        <v>0.52887803160664204</v>
      </c>
      <c r="P21" s="8">
        <v>0.54339451380719395</v>
      </c>
      <c r="Y21" s="13">
        <v>67365.979845037305</v>
      </c>
      <c r="Z21" s="13"/>
      <c r="AA21" s="13">
        <v>3.4057219399793497E-2</v>
      </c>
      <c r="AB21" s="13">
        <v>0.99993819594948197</v>
      </c>
      <c r="AC21" s="13">
        <v>0.11630982181767401</v>
      </c>
      <c r="AD21" s="13">
        <v>63.555522152488997</v>
      </c>
      <c r="AE21" s="13">
        <v>0.98805278721648104</v>
      </c>
      <c r="AF21" s="13">
        <v>4.8559615102998999E-2</v>
      </c>
      <c r="AG21" s="13">
        <v>0.28699339031110699</v>
      </c>
      <c r="AI21" s="13">
        <v>3.3143185002998503E-2</v>
      </c>
    </row>
    <row r="22" spans="1:35" x14ac:dyDescent="0.25">
      <c r="A22" s="10">
        <v>44262</v>
      </c>
      <c r="B22" s="9" t="s">
        <v>21</v>
      </c>
      <c r="C22" s="9">
        <v>4.5333333333333341</v>
      </c>
      <c r="D22" s="9">
        <v>91.666666666666671</v>
      </c>
      <c r="E22" s="9">
        <v>21.666666666666671</v>
      </c>
      <c r="F22" s="9">
        <v>80508</v>
      </c>
      <c r="G22" s="13">
        <v>56260.507111002597</v>
      </c>
      <c r="I22" s="13">
        <v>0.66179736406387402</v>
      </c>
      <c r="J22" s="13">
        <v>0.123384464295879</v>
      </c>
      <c r="K22" s="13">
        <v>1.85152743884563</v>
      </c>
      <c r="L22" s="13">
        <v>67.794341127461905</v>
      </c>
      <c r="M22" s="13">
        <v>0.73527422229696804</v>
      </c>
      <c r="N22" s="13">
        <v>6.8227268842413502E-4</v>
      </c>
      <c r="O22" s="13">
        <v>0.52887788906631605</v>
      </c>
      <c r="P22" s="8">
        <v>0.54339451380719395</v>
      </c>
      <c r="Y22" s="13">
        <v>65230.675421503598</v>
      </c>
      <c r="Z22" s="13"/>
      <c r="AA22" s="13">
        <v>3.4490109837424301E-2</v>
      </c>
      <c r="AB22" s="13">
        <v>0.116606482801978</v>
      </c>
      <c r="AC22" s="13">
        <v>0.12670224107087899</v>
      </c>
      <c r="AD22" s="13">
        <v>42.038162289295997</v>
      </c>
      <c r="AE22" s="13">
        <v>0.99807803688421903</v>
      </c>
      <c r="AF22" s="13">
        <v>4.8530734834963202E-2</v>
      </c>
      <c r="AG22" s="13">
        <v>0.28457135035568498</v>
      </c>
      <c r="AI22" s="13">
        <v>3.3814539039229E-2</v>
      </c>
    </row>
    <row r="23" spans="1:35" x14ac:dyDescent="0.25">
      <c r="A23" s="10">
        <v>44263</v>
      </c>
      <c r="B23" s="9" t="s">
        <v>21</v>
      </c>
      <c r="C23" s="9">
        <v>6.4333333333333327</v>
      </c>
      <c r="D23" s="9">
        <v>89.666666666666671</v>
      </c>
      <c r="E23" s="9">
        <v>21.333333333333329</v>
      </c>
      <c r="F23" s="9">
        <v>32321</v>
      </c>
      <c r="G23" s="13">
        <v>53425.216193235501</v>
      </c>
      <c r="I23" s="13">
        <v>0.14287338411296399</v>
      </c>
      <c r="J23" s="13">
        <v>0.48956099285315502</v>
      </c>
      <c r="K23" s="13">
        <v>1.9958929656530899</v>
      </c>
      <c r="L23" s="13">
        <v>56.138155274890501</v>
      </c>
      <c r="M23" s="13">
        <v>0.58252712491047998</v>
      </c>
      <c r="N23" s="13">
        <v>6.8249547916088304E-4</v>
      </c>
      <c r="O23" s="13">
        <v>0.52887755371007195</v>
      </c>
      <c r="P23" s="8">
        <v>0.54339451380719395</v>
      </c>
      <c r="Y23" s="13">
        <v>64229.1284416938</v>
      </c>
      <c r="Z23" s="13"/>
      <c r="AA23" s="13">
        <v>3.2114258751471898E-2</v>
      </c>
      <c r="AB23" s="13">
        <v>0.504868580413109</v>
      </c>
      <c r="AC23" s="13">
        <v>0.13745597185420699</v>
      </c>
      <c r="AD23" s="13">
        <v>54.392511161079597</v>
      </c>
      <c r="AE23" s="13">
        <v>0.90851321419168896</v>
      </c>
      <c r="AF23" s="13">
        <v>4.1149788295668503E-2</v>
      </c>
      <c r="AG23" s="13">
        <v>0.28418041790974502</v>
      </c>
      <c r="AI23" s="13">
        <v>3.44986922259213E-2</v>
      </c>
    </row>
    <row r="24" spans="1:35" x14ac:dyDescent="0.25">
      <c r="A24" s="10">
        <v>44264</v>
      </c>
      <c r="B24" s="9" t="s">
        <v>21</v>
      </c>
      <c r="C24" s="9">
        <v>7.0333333333333341</v>
      </c>
      <c r="D24" s="9">
        <v>86.333333333333329</v>
      </c>
      <c r="E24" s="9">
        <v>20.666666666666671</v>
      </c>
      <c r="F24" s="9">
        <v>70764</v>
      </c>
      <c r="G24" s="13">
        <v>66631.606651181006</v>
      </c>
      <c r="I24" s="13">
        <v>8.1018289535836299E-2</v>
      </c>
      <c r="J24" s="13">
        <v>0.17922109676710499</v>
      </c>
      <c r="K24" s="13">
        <v>1.69896262551296</v>
      </c>
      <c r="L24" s="13">
        <v>183.99100144226099</v>
      </c>
      <c r="M24" s="13">
        <v>0.21033284943122901</v>
      </c>
      <c r="N24" s="13">
        <v>6.8244936735029104E-4</v>
      </c>
      <c r="O24" s="13">
        <v>0.528877409683424</v>
      </c>
      <c r="P24" s="8">
        <v>0.54339451380719395</v>
      </c>
      <c r="Y24" s="13">
        <v>64297.189762603099</v>
      </c>
      <c r="Z24" s="13"/>
      <c r="AA24" s="13">
        <v>3.4689507989781501E-2</v>
      </c>
      <c r="AB24" s="13">
        <v>0.179735041821632</v>
      </c>
      <c r="AC24" s="13">
        <v>0.13515025399814901</v>
      </c>
      <c r="AD24" s="13">
        <v>45.537064798535702</v>
      </c>
      <c r="AE24" s="13">
        <v>0.98886032148741998</v>
      </c>
      <c r="AF24" s="13">
        <v>4.8037314898731302E-2</v>
      </c>
      <c r="AG24" s="13">
        <v>0.28382786839343699</v>
      </c>
      <c r="AI24" s="13">
        <v>3.5195854291625202E-2</v>
      </c>
    </row>
    <row r="25" spans="1:35" x14ac:dyDescent="0.25">
      <c r="A25" s="10">
        <v>44265</v>
      </c>
      <c r="B25" s="9" t="s">
        <v>21</v>
      </c>
      <c r="C25" s="9">
        <v>6.3</v>
      </c>
      <c r="D25" s="9">
        <v>80.666666666666671</v>
      </c>
      <c r="E25" s="9">
        <v>21.333333333333329</v>
      </c>
      <c r="F25" s="9">
        <v>79876</v>
      </c>
      <c r="G25" s="13">
        <v>71183.433825876898</v>
      </c>
      <c r="I25" s="13">
        <v>0.48226419178431401</v>
      </c>
      <c r="J25" s="13">
        <v>8.1118776255100999E-2</v>
      </c>
      <c r="K25" s="13">
        <v>1.9802924347528801</v>
      </c>
      <c r="L25" s="13">
        <v>109.88272041272501</v>
      </c>
      <c r="M25" s="13">
        <v>0.51347585558097797</v>
      </c>
      <c r="N25" s="13">
        <v>6.8263407552393595E-4</v>
      </c>
      <c r="O25" s="13">
        <v>0.52887730297241597</v>
      </c>
      <c r="P25" s="8">
        <v>0.54339451380719395</v>
      </c>
      <c r="Y25" s="13">
        <v>67783.463455708596</v>
      </c>
      <c r="Z25" s="13"/>
      <c r="AA25" s="13">
        <v>3.3966291168158302E-2</v>
      </c>
      <c r="AB25" s="13">
        <v>0.29386259032845802</v>
      </c>
      <c r="AC25" s="13">
        <v>0.13959737635713801</v>
      </c>
      <c r="AD25" s="13">
        <v>49.526387347792799</v>
      </c>
      <c r="AE25" s="13">
        <v>0.95905401841095905</v>
      </c>
      <c r="AF25" s="13">
        <v>4.5955120447695799E-2</v>
      </c>
      <c r="AG25" s="13">
        <v>0.28368499771720102</v>
      </c>
      <c r="AI25" s="13">
        <v>3.5906236997047598E-2</v>
      </c>
    </row>
    <row r="26" spans="1:35" x14ac:dyDescent="0.25">
      <c r="A26" s="10">
        <v>44266</v>
      </c>
      <c r="B26" s="9" t="s">
        <v>21</v>
      </c>
      <c r="C26" s="9">
        <v>8.3333333333333339</v>
      </c>
      <c r="D26" s="9">
        <v>80</v>
      </c>
      <c r="E26" s="9">
        <v>22.666666666666671</v>
      </c>
      <c r="F26" s="9">
        <v>75412</v>
      </c>
      <c r="G26" s="13">
        <v>66632.831609371395</v>
      </c>
      <c r="I26" s="13">
        <v>0.22049096685769601</v>
      </c>
      <c r="J26" s="13">
        <v>0.69362346361897098</v>
      </c>
      <c r="K26" s="15">
        <v>1.4940367729522599</v>
      </c>
      <c r="L26" s="13">
        <v>72.4612686124117</v>
      </c>
      <c r="M26" s="13">
        <v>0.86420695433196404</v>
      </c>
      <c r="N26" s="13">
        <v>6.8268486097089497E-4</v>
      </c>
      <c r="O26" s="13">
        <v>0.52887720876914801</v>
      </c>
      <c r="P26" s="8">
        <v>0.54339451380719395</v>
      </c>
      <c r="Y26" s="13">
        <v>69866.740672524902</v>
      </c>
      <c r="Z26" s="13"/>
      <c r="AA26" s="13">
        <v>3.4686692127881502E-2</v>
      </c>
      <c r="AB26" s="13">
        <v>0.68698643356547595</v>
      </c>
      <c r="AC26" s="13">
        <v>0.150527848718183</v>
      </c>
      <c r="AD26" s="13">
        <v>54.277605034077297</v>
      </c>
      <c r="AE26" s="13">
        <v>0.96650703229698398</v>
      </c>
      <c r="AF26" s="13">
        <v>4.72259177507433E-2</v>
      </c>
      <c r="AG26" s="13">
        <v>0.28186985975557999</v>
      </c>
      <c r="AI26" s="13">
        <v>3.6630054093356901E-2</v>
      </c>
    </row>
    <row r="27" spans="1:35" x14ac:dyDescent="0.25">
      <c r="A27" s="10">
        <v>44267</v>
      </c>
      <c r="B27" s="9" t="s">
        <v>21</v>
      </c>
      <c r="C27" s="9">
        <v>6.833333333333333</v>
      </c>
      <c r="D27" s="9">
        <v>79.666666666666671</v>
      </c>
      <c r="E27" s="9">
        <v>23.666666666666671</v>
      </c>
      <c r="F27" s="9">
        <v>85663</v>
      </c>
      <c r="G27" s="13">
        <v>81180.408746581496</v>
      </c>
      <c r="I27" s="13">
        <v>0.34850245058200702</v>
      </c>
      <c r="J27" s="13">
        <v>0.42981013322022998</v>
      </c>
      <c r="K27" s="13">
        <v>1.9801692838381</v>
      </c>
      <c r="L27" s="13">
        <v>120.486995543746</v>
      </c>
      <c r="M27" s="13">
        <v>0.72840535543510398</v>
      </c>
      <c r="N27" s="13">
        <v>6.8282367882877004E-4</v>
      </c>
      <c r="O27" s="13">
        <v>0.52887694386938799</v>
      </c>
      <c r="P27" s="8">
        <v>0.54339451380719395</v>
      </c>
      <c r="Y27" s="13">
        <v>69793.756202688106</v>
      </c>
      <c r="Z27" s="13"/>
      <c r="AA27" s="13">
        <v>3.4606496490351302E-2</v>
      </c>
      <c r="AB27" s="13">
        <v>0.61764301330555904</v>
      </c>
      <c r="AC27" s="13">
        <v>0.16355005689222901</v>
      </c>
      <c r="AD27" s="13">
        <v>51.959644100629397</v>
      </c>
      <c r="AE27" s="13">
        <v>0.95591817341878504</v>
      </c>
      <c r="AF27" s="13">
        <v>4.6173089952880102E-2</v>
      </c>
      <c r="AG27" s="13">
        <v>0.27972544068467903</v>
      </c>
      <c r="AI27" s="13">
        <v>3.7367521277148499E-2</v>
      </c>
    </row>
    <row r="28" spans="1:35" x14ac:dyDescent="0.25">
      <c r="A28" s="10">
        <v>44268</v>
      </c>
      <c r="B28" s="9" t="s">
        <v>21</v>
      </c>
      <c r="C28" s="9">
        <v>4.833333333333333</v>
      </c>
      <c r="D28" s="9">
        <v>77.333333333333329</v>
      </c>
      <c r="E28" s="9">
        <v>23.6</v>
      </c>
      <c r="F28" s="9">
        <v>76178</v>
      </c>
      <c r="G28" s="13">
        <v>71336.633508077794</v>
      </c>
      <c r="I28" s="13">
        <v>0.507608918878097</v>
      </c>
      <c r="J28" s="13">
        <v>0.51954101088318205</v>
      </c>
      <c r="K28" s="13">
        <v>1.1888980446458299</v>
      </c>
      <c r="L28" s="13">
        <v>181.056078332167</v>
      </c>
      <c r="M28" s="13">
        <v>0.97724381051062603</v>
      </c>
      <c r="N28" s="13">
        <v>6.8273859209666598E-4</v>
      </c>
      <c r="O28" s="13">
        <v>0.52887670280904497</v>
      </c>
      <c r="P28" s="8">
        <v>0.54339451380719395</v>
      </c>
      <c r="Y28" s="13">
        <v>73670.995449200607</v>
      </c>
      <c r="Z28" s="13"/>
      <c r="AA28" s="13">
        <v>3.5828333724020299E-2</v>
      </c>
      <c r="AB28" s="13">
        <v>0.77707932324037698</v>
      </c>
      <c r="AC28" s="13">
        <v>0.170335237285521</v>
      </c>
      <c r="AD28" s="13">
        <v>52.386978545441799</v>
      </c>
      <c r="AE28" s="13">
        <v>0.98672302379201304</v>
      </c>
      <c r="AF28" s="13">
        <v>4.9300730363857903E-2</v>
      </c>
      <c r="AG28" s="13">
        <v>0.27832547140931602</v>
      </c>
      <c r="AI28" s="13">
        <v>3.8118856141959E-2</v>
      </c>
    </row>
    <row r="29" spans="1:35" x14ac:dyDescent="0.25">
      <c r="A29" s="10">
        <v>44269</v>
      </c>
      <c r="B29" s="9" t="s">
        <v>21</v>
      </c>
      <c r="C29" s="9">
        <v>3.833333333333333</v>
      </c>
      <c r="D29" s="9">
        <v>79.666666666666671</v>
      </c>
      <c r="E29" s="9">
        <v>23.06666666666667</v>
      </c>
      <c r="F29" s="9">
        <v>43812</v>
      </c>
      <c r="G29" s="13">
        <v>57747.230751196897</v>
      </c>
      <c r="I29" s="13">
        <v>0.97422657052125095</v>
      </c>
      <c r="J29" s="13">
        <v>0</v>
      </c>
      <c r="K29" s="13">
        <v>1.32514381291718</v>
      </c>
      <c r="L29" s="13">
        <v>0.175720818799742</v>
      </c>
      <c r="M29" s="13">
        <v>0.924320312457931</v>
      </c>
      <c r="N29" s="13">
        <v>6.8280794551234302E-4</v>
      </c>
      <c r="O29" s="13">
        <v>0.52887667417899797</v>
      </c>
      <c r="P29" s="8">
        <v>0.54339451380719395</v>
      </c>
      <c r="Y29" s="13">
        <v>72627.942215754607</v>
      </c>
      <c r="Z29" s="13"/>
      <c r="AA29" s="13">
        <v>3.5377654740678298E-2</v>
      </c>
      <c r="AB29" s="13">
        <v>0.47559060145368198</v>
      </c>
      <c r="AC29" s="13">
        <v>0.18574161461531399</v>
      </c>
      <c r="AD29" s="13">
        <v>48.235105595641798</v>
      </c>
      <c r="AE29" s="13">
        <v>0.96372966263456505</v>
      </c>
      <c r="AF29" s="13">
        <v>4.8076028131963197E-2</v>
      </c>
      <c r="AG29" s="13">
        <v>0.27598805915314101</v>
      </c>
      <c r="AI29" s="13">
        <v>3.8884278126218502E-2</v>
      </c>
    </row>
    <row r="30" spans="1:35" x14ac:dyDescent="0.25">
      <c r="A30" s="10">
        <v>44270</v>
      </c>
      <c r="B30" s="9" t="s">
        <v>21</v>
      </c>
      <c r="C30" s="9">
        <v>6.9000000000000012</v>
      </c>
      <c r="D30" s="9">
        <v>81</v>
      </c>
      <c r="E30" s="9">
        <v>22.533333333333331</v>
      </c>
      <c r="F30" s="9">
        <v>36239</v>
      </c>
      <c r="G30" s="13">
        <v>50987.934976904799</v>
      </c>
      <c r="I30" s="13">
        <v>0.2498779296875</v>
      </c>
      <c r="J30" s="13">
        <v>0.72551340046456902</v>
      </c>
      <c r="K30" s="13">
        <v>0.75094025277101595</v>
      </c>
      <c r="L30" s="13">
        <v>87.863113572678202</v>
      </c>
      <c r="M30" s="13">
        <v>0.92548433211449199</v>
      </c>
      <c r="N30" s="13">
        <v>6.82950019836426E-4</v>
      </c>
      <c r="O30" s="13">
        <v>0.52887666075459305</v>
      </c>
      <c r="P30" s="8">
        <v>0.54339451380719395</v>
      </c>
      <c r="Y30" s="13">
        <v>70093.666505959802</v>
      </c>
      <c r="Z30" s="13"/>
      <c r="AA30" s="13">
        <v>3.72545051775219E-2</v>
      </c>
      <c r="AB30" s="13">
        <v>0.69057099635623698</v>
      </c>
      <c r="AC30" s="13">
        <v>0.23394416771010501</v>
      </c>
      <c r="AD30" s="13">
        <v>46.785073786128002</v>
      </c>
      <c r="AE30" s="13">
        <v>0.98841097127300703</v>
      </c>
      <c r="AF30" s="13">
        <v>5.0409222659233303E-2</v>
      </c>
      <c r="AG30" s="13">
        <v>0.26911306876855601</v>
      </c>
      <c r="AI30" s="13">
        <v>3.9664008457527801E-2</v>
      </c>
    </row>
    <row r="31" spans="1:35" x14ac:dyDescent="0.25">
      <c r="A31" s="10">
        <v>44271</v>
      </c>
      <c r="B31" s="9" t="s">
        <v>21</v>
      </c>
      <c r="C31" s="9">
        <v>7.2666666666666666</v>
      </c>
      <c r="D31" s="9">
        <v>79.666666666666671</v>
      </c>
      <c r="E31" s="9">
        <v>23.333333333333329</v>
      </c>
      <c r="F31" s="9">
        <v>83926</v>
      </c>
      <c r="G31" s="13">
        <v>73062.684246517296</v>
      </c>
      <c r="I31" s="13">
        <v>0.32873567928674502</v>
      </c>
      <c r="J31" s="13">
        <v>0.25226524449700699</v>
      </c>
      <c r="K31" s="15">
        <v>1.5842271622800901</v>
      </c>
      <c r="L31" s="13">
        <v>195.26986620427601</v>
      </c>
      <c r="M31" s="13">
        <v>0.53109359018868296</v>
      </c>
      <c r="N31" s="13">
        <v>6.7914645680966501E-4</v>
      </c>
      <c r="O31" s="13">
        <v>0.52887550410568196</v>
      </c>
      <c r="P31" s="8">
        <v>0.54339451380719395</v>
      </c>
      <c r="Y31" s="13">
        <v>69151.149471663593</v>
      </c>
      <c r="Z31" s="13"/>
      <c r="AA31" s="13">
        <v>3.4421609850379301E-2</v>
      </c>
      <c r="AB31" s="13">
        <v>0.93968151513013498</v>
      </c>
      <c r="AC31" s="13">
        <v>0.274198882289101</v>
      </c>
      <c r="AD31" s="13">
        <v>46.334023115780703</v>
      </c>
      <c r="AE31" s="13">
        <v>0.90632303236044298</v>
      </c>
      <c r="AF31" s="13">
        <v>4.32877065943824E-2</v>
      </c>
      <c r="AG31" s="13">
        <v>0.264418330526139</v>
      </c>
      <c r="AI31" s="13">
        <v>4.0458270093147501E-2</v>
      </c>
    </row>
    <row r="32" spans="1:35" x14ac:dyDescent="0.25">
      <c r="A32" s="10">
        <v>44272</v>
      </c>
      <c r="B32" s="9" t="s">
        <v>21</v>
      </c>
      <c r="C32" s="9">
        <v>8</v>
      </c>
      <c r="D32" s="9">
        <v>74.666666666666671</v>
      </c>
      <c r="E32" s="9">
        <v>23.9</v>
      </c>
      <c r="F32" s="9">
        <v>90303</v>
      </c>
      <c r="G32" s="13">
        <v>76201.549152116204</v>
      </c>
      <c r="I32" s="13">
        <v>0.31016572218824001</v>
      </c>
      <c r="J32" s="13">
        <v>0.70907622176811302</v>
      </c>
      <c r="K32" s="13">
        <v>1.35427874154133</v>
      </c>
      <c r="L32" s="13">
        <v>128.77837419782099</v>
      </c>
      <c r="M32" s="13">
        <v>0.96933474981360701</v>
      </c>
      <c r="N32" s="13">
        <v>6.8350854040799601E-4</v>
      </c>
      <c r="O32" s="13">
        <v>0.52887521024838502</v>
      </c>
      <c r="P32" s="8">
        <v>0.54339451380719395</v>
      </c>
      <c r="Y32" s="13">
        <v>74540.775523466</v>
      </c>
      <c r="AI32" s="13">
        <v>4.1267287656584099E-2</v>
      </c>
    </row>
    <row r="33" spans="1:35" x14ac:dyDescent="0.25">
      <c r="A33" s="10">
        <v>44273</v>
      </c>
      <c r="B33" s="9" t="s">
        <v>21</v>
      </c>
      <c r="C33" s="9">
        <v>8.4666666666666668</v>
      </c>
      <c r="D33" s="9">
        <v>82.333333333333329</v>
      </c>
      <c r="E33" s="9">
        <v>23</v>
      </c>
      <c r="F33" s="9">
        <v>86982</v>
      </c>
      <c r="G33" s="13">
        <v>82047.211682715497</v>
      </c>
      <c r="I33" s="13">
        <v>1.8829345703125E-2</v>
      </c>
      <c r="J33" s="13">
        <v>0.56268315017223403</v>
      </c>
      <c r="K33" s="13">
        <v>1.2067202497673799</v>
      </c>
      <c r="L33" s="13">
        <v>71.72224588812</v>
      </c>
      <c r="M33" s="13">
        <v>0.53160575359207796</v>
      </c>
      <c r="N33" s="13">
        <v>6.8368017673492399E-4</v>
      </c>
      <c r="O33" s="13">
        <v>0.52887469661481801</v>
      </c>
      <c r="P33" s="8">
        <v>0.54339451380719395</v>
      </c>
      <c r="Y33" s="13">
        <v>76595.776970940904</v>
      </c>
      <c r="AI33" s="13">
        <v>4.2091287370161101E-2</v>
      </c>
    </row>
    <row r="34" spans="1:35" x14ac:dyDescent="0.25">
      <c r="A34" s="10">
        <v>44274</v>
      </c>
      <c r="B34" s="9" t="s">
        <v>21</v>
      </c>
      <c r="C34" s="9">
        <v>7.4666666666666677</v>
      </c>
      <c r="D34" s="9">
        <v>87</v>
      </c>
      <c r="E34" s="9">
        <v>23</v>
      </c>
      <c r="F34" s="9">
        <v>90570</v>
      </c>
      <c r="G34" s="13">
        <v>86077.409642980201</v>
      </c>
      <c r="I34" s="13">
        <v>0.21545120873293999</v>
      </c>
      <c r="J34" s="13">
        <v>0.80073390573186298</v>
      </c>
      <c r="K34" s="13">
        <v>1.16678157674479</v>
      </c>
      <c r="L34" s="13">
        <v>77.325432704055302</v>
      </c>
      <c r="M34" s="15">
        <v>0.96627852628886501</v>
      </c>
      <c r="N34" s="13">
        <v>6.8446031368818395E-4</v>
      </c>
      <c r="O34" s="13">
        <v>0.52887186061461899</v>
      </c>
      <c r="P34" s="8">
        <v>0.54339451380719395</v>
      </c>
      <c r="Y34" s="13">
        <v>78859.335074853399</v>
      </c>
      <c r="AI34" s="13">
        <v>4.2930496983458799E-2</v>
      </c>
    </row>
    <row r="35" spans="1:35" x14ac:dyDescent="0.25">
      <c r="A35" s="10">
        <v>44275</v>
      </c>
      <c r="B35" s="9" t="s">
        <v>21</v>
      </c>
      <c r="C35" s="9">
        <v>4.8999999999999986</v>
      </c>
      <c r="D35" s="9">
        <v>83.5</v>
      </c>
      <c r="E35" s="9">
        <v>23</v>
      </c>
      <c r="F35" s="9">
        <v>79069</v>
      </c>
      <c r="G35" s="13">
        <v>79438.505457861203</v>
      </c>
      <c r="I35" s="13">
        <v>0.23271416053831001</v>
      </c>
      <c r="J35" s="13">
        <v>0.50584580347584296</v>
      </c>
      <c r="K35" s="15">
        <v>1.08511140127115</v>
      </c>
      <c r="L35" s="13">
        <v>173.57358984581401</v>
      </c>
      <c r="M35" s="15">
        <v>0.688653359123506</v>
      </c>
      <c r="N35" s="13">
        <v>6.8480735771503398E-4</v>
      </c>
      <c r="O35" s="13">
        <v>0.52887034239612396</v>
      </c>
      <c r="P35" s="8">
        <v>0.54339451380719395</v>
      </c>
      <c r="Y35" s="13">
        <v>80750.653457078603</v>
      </c>
      <c r="AI35" s="13">
        <v>4.3785145697511497E-2</v>
      </c>
    </row>
    <row r="36" spans="1:35" x14ac:dyDescent="0.25">
      <c r="A36" s="10">
        <v>44276</v>
      </c>
      <c r="B36" s="9" t="s">
        <v>21</v>
      </c>
      <c r="C36" s="9">
        <v>4.5666666666666664</v>
      </c>
      <c r="D36" s="9">
        <v>76.333333333333329</v>
      </c>
      <c r="E36" s="9">
        <v>24.86666666666666</v>
      </c>
      <c r="F36" s="9">
        <v>47774</v>
      </c>
      <c r="G36" s="13">
        <v>61064.626568296597</v>
      </c>
      <c r="I36" s="13">
        <v>0.28614677861458399</v>
      </c>
      <c r="J36" s="13">
        <v>0.538333466634073</v>
      </c>
      <c r="K36" s="13">
        <v>1.98352830845636</v>
      </c>
      <c r="L36" s="13">
        <v>63.509780522895802</v>
      </c>
      <c r="M36" s="15">
        <v>0.77457453507989105</v>
      </c>
      <c r="N36" s="13">
        <v>6.8581104278564496E-4</v>
      </c>
      <c r="O36" s="13">
        <v>0.52886508807044597</v>
      </c>
      <c r="P36" s="8">
        <v>0.54339451380719395</v>
      </c>
      <c r="Y36" s="13">
        <v>80024.278114939603</v>
      </c>
      <c r="AI36" s="13">
        <v>4.4655464084646102E-2</v>
      </c>
    </row>
    <row r="37" spans="1:35" x14ac:dyDescent="0.25">
      <c r="A37" s="10">
        <v>44277</v>
      </c>
      <c r="B37" s="9" t="s">
        <v>21</v>
      </c>
      <c r="C37" s="9">
        <v>6.333333333333333</v>
      </c>
      <c r="D37" s="9">
        <v>76.666666666666671</v>
      </c>
      <c r="E37" s="9">
        <v>24.033333333333331</v>
      </c>
      <c r="F37" s="9">
        <v>49293</v>
      </c>
      <c r="G37" s="13">
        <v>58932.3618126074</v>
      </c>
      <c r="I37" s="13">
        <v>0.13404937088489499</v>
      </c>
      <c r="J37" s="13">
        <v>0.86347043838386595</v>
      </c>
      <c r="K37" s="13">
        <v>1.40320162711036</v>
      </c>
      <c r="L37" s="13">
        <v>158.34551637953399</v>
      </c>
      <c r="M37" s="13">
        <v>0.94761385541554799</v>
      </c>
      <c r="N37" s="13">
        <v>6.8602199438316802E-4</v>
      </c>
      <c r="O37" s="13">
        <v>0.52886386723369705</v>
      </c>
      <c r="P37" s="8">
        <v>0.54339451380719395</v>
      </c>
      <c r="Y37" s="13">
        <v>76175.368539372605</v>
      </c>
      <c r="AI37" s="13">
        <v>4.5541684003852202E-2</v>
      </c>
    </row>
    <row r="38" spans="1:35" x14ac:dyDescent="0.25">
      <c r="A38" s="10">
        <v>44278</v>
      </c>
      <c r="B38" s="9" t="s">
        <v>21</v>
      </c>
      <c r="C38" s="9">
        <v>5.8</v>
      </c>
      <c r="D38" s="9">
        <v>80.666666666666671</v>
      </c>
      <c r="E38" s="9">
        <v>24</v>
      </c>
      <c r="F38" s="9">
        <v>82493</v>
      </c>
      <c r="G38" s="13">
        <v>72446.012358411695</v>
      </c>
      <c r="I38" s="13">
        <v>0.64944545325300995</v>
      </c>
      <c r="J38" s="13">
        <v>0.30424248924172498</v>
      </c>
      <c r="K38" s="13">
        <v>0.45658604971748101</v>
      </c>
      <c r="L38" s="13">
        <v>130.81332172886499</v>
      </c>
      <c r="M38" s="13">
        <v>0.903781507071857</v>
      </c>
      <c r="N38" s="13">
        <v>6.8644820320007405E-4</v>
      </c>
      <c r="O38" s="13">
        <v>0.528861029676434</v>
      </c>
      <c r="P38" s="8">
        <v>0.54339451380719395</v>
      </c>
      <c r="Y38" s="13">
        <v>76077.256565729607</v>
      </c>
      <c r="AI38" s="13">
        <v>4.6444038511569301E-2</v>
      </c>
    </row>
    <row r="39" spans="1:35" x14ac:dyDescent="0.25">
      <c r="A39" s="10">
        <v>44279</v>
      </c>
      <c r="B39" s="9" t="s">
        <v>21</v>
      </c>
      <c r="C39" s="9">
        <v>5.1333333333333337</v>
      </c>
      <c r="D39" s="9">
        <v>78.399999999999991</v>
      </c>
      <c r="E39" s="9">
        <v>24.1</v>
      </c>
      <c r="F39" s="9">
        <v>89992</v>
      </c>
      <c r="G39" s="13">
        <v>68915.124292751105</v>
      </c>
      <c r="I39" s="13">
        <v>7.2654904753376104E-2</v>
      </c>
      <c r="J39" s="13">
        <v>8.2334723672605498E-2</v>
      </c>
      <c r="K39" s="13">
        <v>0</v>
      </c>
      <c r="L39" s="13">
        <v>160.765444687859</v>
      </c>
      <c r="M39" s="15">
        <v>6.3916716575710603E-2</v>
      </c>
      <c r="N39" s="13">
        <v>6.8726765622351095E-4</v>
      </c>
      <c r="O39" s="13">
        <v>0.52885529004920195</v>
      </c>
      <c r="P39" s="8">
        <v>0.54339451380719395</v>
      </c>
      <c r="Y39" s="13">
        <v>79794.863346665399</v>
      </c>
      <c r="AI39" s="13">
        <v>4.73627617677835E-2</v>
      </c>
    </row>
    <row r="40" spans="1:35" x14ac:dyDescent="0.25">
      <c r="A40" s="10">
        <v>44280</v>
      </c>
      <c r="B40" s="9" t="s">
        <v>21</v>
      </c>
      <c r="C40" s="9">
        <v>5.0666666666666664</v>
      </c>
      <c r="D40" s="9">
        <v>75.233333333333334</v>
      </c>
      <c r="E40" s="9">
        <v>23.166666666666671</v>
      </c>
      <c r="F40" s="9">
        <v>100158</v>
      </c>
      <c r="G40" s="13">
        <v>64302.106504368901</v>
      </c>
      <c r="I40" s="13">
        <v>0.58011365398910197</v>
      </c>
      <c r="J40" s="13">
        <v>0.38701963726259397</v>
      </c>
      <c r="K40" s="13">
        <v>0.78191072267559503</v>
      </c>
      <c r="L40" s="13">
        <v>86.9902867334566</v>
      </c>
      <c r="M40" s="13">
        <v>0.917228583608798</v>
      </c>
      <c r="N40" s="13">
        <v>6.8868146000422602E-4</v>
      </c>
      <c r="O40" s="13">
        <v>0.528843175907032</v>
      </c>
      <c r="Y40" s="13">
        <v>80049.7965665214</v>
      </c>
      <c r="AI40" s="13">
        <v>0</v>
      </c>
    </row>
    <row r="41" spans="1:35" x14ac:dyDescent="0.25">
      <c r="A41" s="1"/>
      <c r="B41" s="5"/>
      <c r="C41" s="5"/>
      <c r="D41" s="5"/>
      <c r="E41" s="5"/>
      <c r="F41" s="5"/>
      <c r="Y41" s="5"/>
    </row>
    <row r="42" spans="1:35" x14ac:dyDescent="0.25">
      <c r="A42" s="1"/>
      <c r="B42" s="5"/>
      <c r="C42" s="5"/>
      <c r="D42" s="5"/>
      <c r="E42" s="5"/>
      <c r="F42" s="5"/>
      <c r="Y42" s="5"/>
    </row>
    <row r="43" spans="1:35" x14ac:dyDescent="0.25">
      <c r="A43" s="1"/>
      <c r="B43" s="5"/>
      <c r="C43" s="5"/>
      <c r="D43" s="5"/>
      <c r="E43" s="5"/>
      <c r="F43" s="5"/>
      <c r="Y43" s="5"/>
    </row>
    <row r="44" spans="1:35" x14ac:dyDescent="0.25">
      <c r="A44" s="1"/>
      <c r="B44" s="5"/>
      <c r="C44" s="5"/>
      <c r="D44" s="5"/>
      <c r="E44" s="5"/>
      <c r="F44" s="5"/>
      <c r="Y44" s="5"/>
    </row>
    <row r="45" spans="1:35" x14ac:dyDescent="0.25">
      <c r="A45" s="1"/>
      <c r="B45" s="5"/>
      <c r="C45" s="5"/>
      <c r="D45" s="5"/>
      <c r="E45" s="5"/>
      <c r="F45" s="5"/>
      <c r="Y45" s="5"/>
    </row>
    <row r="46" spans="1:35" x14ac:dyDescent="0.25">
      <c r="A46" s="1"/>
      <c r="B46" s="5"/>
      <c r="C46" s="5"/>
      <c r="D46" s="5"/>
      <c r="E46" s="5"/>
      <c r="F46" s="5"/>
      <c r="Y46" s="5"/>
    </row>
  </sheetData>
  <mergeCells count="4">
    <mergeCell ref="I1:N1"/>
    <mergeCell ref="S1:W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topLeftCell="H1" workbookViewId="0">
      <selection activeCell="I2" sqref="I2"/>
    </sheetView>
  </sheetViews>
  <sheetFormatPr defaultRowHeight="14.4" x14ac:dyDescent="0.25"/>
  <cols>
    <col min="1" max="1" width="14.21875" customWidth="1"/>
    <col min="16" max="16" width="14.33203125" style="8" customWidth="1"/>
    <col min="17" max="17" width="8.88671875" style="5"/>
  </cols>
  <sheetData>
    <row r="1" spans="1:46" s="5" customFormat="1" x14ac:dyDescent="0.25">
      <c r="A1" s="23" t="s">
        <v>1</v>
      </c>
      <c r="B1" s="25" t="s">
        <v>2</v>
      </c>
      <c r="C1" s="21" t="s">
        <v>3</v>
      </c>
      <c r="D1" s="21" t="s">
        <v>0</v>
      </c>
      <c r="E1" s="21" t="s">
        <v>4</v>
      </c>
      <c r="F1" s="21" t="s">
        <v>20</v>
      </c>
      <c r="G1" s="21" t="s">
        <v>51</v>
      </c>
      <c r="H1" s="21"/>
      <c r="I1" s="45" t="s">
        <v>52</v>
      </c>
      <c r="J1" s="45"/>
      <c r="K1" s="45"/>
      <c r="L1" s="45"/>
      <c r="M1" s="45"/>
      <c r="N1" s="45"/>
      <c r="O1" s="21"/>
      <c r="P1" s="26" t="s">
        <v>53</v>
      </c>
      <c r="Q1" s="21" t="s">
        <v>54</v>
      </c>
      <c r="R1" s="21"/>
      <c r="S1" s="45" t="s">
        <v>55</v>
      </c>
      <c r="T1" s="45"/>
      <c r="U1" s="45"/>
      <c r="V1" s="45"/>
      <c r="W1" s="45"/>
      <c r="X1" s="21"/>
      <c r="Y1" s="21" t="s">
        <v>56</v>
      </c>
      <c r="Z1" s="21"/>
      <c r="AA1" s="45" t="s">
        <v>52</v>
      </c>
      <c r="AB1" s="45"/>
      <c r="AC1" s="45"/>
      <c r="AD1" s="45"/>
      <c r="AE1" s="45"/>
      <c r="AF1" s="45"/>
      <c r="AG1" s="21"/>
      <c r="AH1" s="21"/>
      <c r="AI1" s="26" t="s">
        <v>53</v>
      </c>
      <c r="AJ1" s="21" t="s">
        <v>54</v>
      </c>
      <c r="AK1" s="21"/>
      <c r="AL1" s="45" t="s">
        <v>55</v>
      </c>
      <c r="AM1" s="45"/>
      <c r="AN1" s="45"/>
      <c r="AO1" s="45"/>
      <c r="AP1" s="45"/>
      <c r="AQ1" s="21"/>
      <c r="AR1" s="21"/>
      <c r="AS1" s="21"/>
      <c r="AT1" s="21"/>
    </row>
    <row r="2" spans="1:46" x14ac:dyDescent="0.25">
      <c r="A2" s="22">
        <v>44280</v>
      </c>
      <c r="B2" s="21" t="s">
        <v>21</v>
      </c>
      <c r="C2" s="21">
        <v>5.0666666666666664</v>
      </c>
      <c r="D2" s="21">
        <v>75.233333333333334</v>
      </c>
      <c r="E2" s="21">
        <v>23.166666666666671</v>
      </c>
      <c r="F2" s="21">
        <v>100158</v>
      </c>
      <c r="G2" s="21">
        <v>64302.106500000002</v>
      </c>
      <c r="H2" s="21"/>
      <c r="I2" s="17">
        <v>0.36231319607969598</v>
      </c>
      <c r="J2" s="17">
        <v>5.9742841026757497E-2</v>
      </c>
      <c r="K2" s="17">
        <v>4.3221389191130397E-3</v>
      </c>
      <c r="L2" s="17">
        <v>6.9393887961348604</v>
      </c>
      <c r="M2" s="17">
        <v>0.34256304745199401</v>
      </c>
      <c r="N2" s="17">
        <v>3.6715591347391601E-4</v>
      </c>
      <c r="O2" s="17">
        <v>9.8864015187867499E-2</v>
      </c>
      <c r="P2" s="26">
        <v>0.39256800811778703</v>
      </c>
      <c r="Q2" s="21">
        <v>1</v>
      </c>
      <c r="R2" s="21"/>
      <c r="S2" s="21">
        <v>13365380.415373299</v>
      </c>
      <c r="T2" s="21">
        <v>77599727.847943395</v>
      </c>
      <c r="U2" s="21">
        <v>57910.493404980101</v>
      </c>
      <c r="V2" s="21">
        <v>0.36231319607969598</v>
      </c>
      <c r="W2" s="21">
        <v>4.3524952999999998E-2</v>
      </c>
      <c r="X2" s="21"/>
      <c r="Y2" s="34">
        <v>80049.796570000006</v>
      </c>
      <c r="Z2" s="21"/>
      <c r="AA2" s="34">
        <v>4.1297259718063403E-2</v>
      </c>
      <c r="AB2" s="34">
        <v>2.9357460658032699E-3</v>
      </c>
      <c r="AC2" s="34">
        <v>0.99999981724498599</v>
      </c>
      <c r="AD2" s="34">
        <v>20.555287104926901</v>
      </c>
      <c r="AE2" s="34">
        <v>0.90494316298010502</v>
      </c>
      <c r="AF2" s="37">
        <v>-4.9609774788386997E-2</v>
      </c>
      <c r="AG2" s="34">
        <v>0.129429120633136</v>
      </c>
      <c r="AH2" s="21"/>
      <c r="AI2" s="34">
        <v>4.4233005774426799E-2</v>
      </c>
      <c r="AJ2" s="21"/>
      <c r="AK2" s="21"/>
      <c r="AL2" s="34">
        <v>190247219.80687499</v>
      </c>
      <c r="AM2" s="34">
        <v>41967053.0935857</v>
      </c>
      <c r="AN2" s="34">
        <v>3885125.1824334799</v>
      </c>
      <c r="AO2" s="34">
        <v>3831183.68420796</v>
      </c>
      <c r="AP2" s="34">
        <v>754440.47071298002</v>
      </c>
      <c r="AQ2" s="34">
        <v>290502177.64222199</v>
      </c>
      <c r="AR2" s="34">
        <v>54834.395480569598</v>
      </c>
      <c r="AS2" s="37">
        <v>7.7299999999999995E-5</v>
      </c>
      <c r="AT2" s="34">
        <v>1.4514922E-2</v>
      </c>
    </row>
    <row r="3" spans="1:46" x14ac:dyDescent="0.25">
      <c r="A3" s="22">
        <v>44281</v>
      </c>
      <c r="B3" s="21" t="s">
        <v>21</v>
      </c>
      <c r="C3" s="21">
        <v>7.0333333333333341</v>
      </c>
      <c r="D3" s="21">
        <v>79.066666666666663</v>
      </c>
      <c r="E3" s="21">
        <v>24.266666666666669</v>
      </c>
      <c r="F3" s="21">
        <v>84245</v>
      </c>
      <c r="G3" s="21">
        <v>68529.225971613807</v>
      </c>
      <c r="H3" s="21"/>
      <c r="I3" s="21">
        <v>3.1978204846382099E-2</v>
      </c>
      <c r="J3" s="21">
        <v>1.10688617150641</v>
      </c>
      <c r="K3" s="21">
        <v>2.3651123046875E-4</v>
      </c>
      <c r="L3" s="21">
        <v>3.3467421382201699</v>
      </c>
      <c r="M3" s="21">
        <v>0.53555047814101797</v>
      </c>
      <c r="N3" s="21">
        <v>3.6827250322168898E-4</v>
      </c>
      <c r="O3" s="21">
        <v>9.8853498442553298E-2</v>
      </c>
      <c r="P3" s="26">
        <v>0.39250346284743698</v>
      </c>
      <c r="Q3" s="21">
        <v>2</v>
      </c>
      <c r="R3" s="21"/>
      <c r="S3" s="21"/>
      <c r="T3" s="21"/>
      <c r="U3" s="21"/>
      <c r="V3" s="21"/>
      <c r="W3" s="21"/>
      <c r="X3" s="21"/>
      <c r="Y3" s="34">
        <v>79660.965838386997</v>
      </c>
      <c r="Z3" s="21"/>
      <c r="AA3" s="34">
        <v>4.1166072484363797E-2</v>
      </c>
      <c r="AB3" s="34">
        <v>3.10682949735253E-3</v>
      </c>
      <c r="AC3" s="34">
        <v>0.99999990923111803</v>
      </c>
      <c r="AD3" s="34">
        <v>20.5923109139842</v>
      </c>
      <c r="AE3" s="34">
        <v>0.904220891133517</v>
      </c>
      <c r="AF3" s="37">
        <v>-4.9626498090993697E-2</v>
      </c>
      <c r="AG3" s="34">
        <v>0.12941379920329901</v>
      </c>
      <c r="AH3" s="21"/>
      <c r="AI3" s="34">
        <v>4.4233005758206399E-2</v>
      </c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</row>
    <row r="4" spans="1:46" x14ac:dyDescent="0.25">
      <c r="A4" s="22">
        <v>44282</v>
      </c>
      <c r="B4" s="21" t="s">
        <v>21</v>
      </c>
      <c r="C4" s="21">
        <v>6.333333333333333</v>
      </c>
      <c r="D4" s="21">
        <v>71.266666666666666</v>
      </c>
      <c r="E4" s="21">
        <v>25</v>
      </c>
      <c r="F4" s="21">
        <v>85948</v>
      </c>
      <c r="G4" s="21">
        <v>76336.810097319394</v>
      </c>
      <c r="H4" s="21"/>
      <c r="I4" s="21">
        <v>1.6701832413673401E-2</v>
      </c>
      <c r="J4" s="21">
        <v>1.0623779296875</v>
      </c>
      <c r="K4" s="21">
        <v>2.5177001953125E-4</v>
      </c>
      <c r="L4" s="21">
        <v>1.2490081787109399</v>
      </c>
      <c r="M4" s="21">
        <v>0.49785069267249299</v>
      </c>
      <c r="N4" s="21">
        <v>3.9484617846907699E-4</v>
      </c>
      <c r="O4" s="21">
        <v>9.8418227655718005E-2</v>
      </c>
      <c r="P4" s="26">
        <v>0.39243891459926999</v>
      </c>
      <c r="Q4" s="21">
        <v>3</v>
      </c>
      <c r="R4" s="21"/>
      <c r="S4" s="21"/>
      <c r="T4" s="21"/>
      <c r="U4" s="21"/>
      <c r="V4" s="21"/>
      <c r="W4" s="21"/>
      <c r="X4" s="21"/>
      <c r="Y4" s="34">
        <v>72872.047580353406</v>
      </c>
      <c r="Z4" s="21"/>
      <c r="AA4" s="34">
        <v>3.8270444131820902E-2</v>
      </c>
      <c r="AB4" s="34">
        <v>4.2724609375E-3</v>
      </c>
      <c r="AC4" s="34">
        <v>0.865966796875</v>
      </c>
      <c r="AD4" s="34">
        <v>80.074565189794299</v>
      </c>
      <c r="AE4" s="34">
        <v>0.89165219658987205</v>
      </c>
      <c r="AF4" s="37">
        <v>-5.1452345098717198E-2</v>
      </c>
      <c r="AG4" s="34">
        <v>0.12719666837769</v>
      </c>
      <c r="AH4" s="21"/>
      <c r="AI4" s="34">
        <v>4.4233005714114898E-2</v>
      </c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</row>
    <row r="5" spans="1:46" x14ac:dyDescent="0.25">
      <c r="A5" s="22">
        <v>44283</v>
      </c>
      <c r="B5" s="21" t="s">
        <v>21</v>
      </c>
      <c r="C5" s="21">
        <v>4.6000000000000014</v>
      </c>
      <c r="D5" s="21">
        <v>76.666666666666671</v>
      </c>
      <c r="E5" s="21">
        <v>23.2</v>
      </c>
      <c r="F5" s="21">
        <v>44326</v>
      </c>
      <c r="G5" s="21">
        <v>73218.425086262097</v>
      </c>
      <c r="H5" s="21"/>
      <c r="I5" s="21">
        <v>0.77161461763917405</v>
      </c>
      <c r="J5" s="24">
        <v>0.27654948347533698</v>
      </c>
      <c r="K5" s="21">
        <v>9.7370147705078103E-4</v>
      </c>
      <c r="L5" s="21">
        <v>70.725096223694806</v>
      </c>
      <c r="M5" s="21">
        <v>0.86451864382031895</v>
      </c>
      <c r="N5" s="21">
        <v>3.9370928764137497E-4</v>
      </c>
      <c r="O5" s="21">
        <v>9.8401019891687896E-2</v>
      </c>
      <c r="P5" s="26">
        <v>0.39237436397602599</v>
      </c>
      <c r="Q5" s="21"/>
      <c r="R5" s="21"/>
      <c r="S5" s="21"/>
      <c r="T5" s="21"/>
      <c r="U5" s="21"/>
      <c r="V5" s="21"/>
      <c r="W5" s="21"/>
      <c r="X5" s="21"/>
      <c r="Y5" s="34">
        <v>65350.136778125103</v>
      </c>
      <c r="Z5" s="21"/>
      <c r="AA5" s="34">
        <v>2.48753727626989E-2</v>
      </c>
      <c r="AB5" s="34">
        <v>1.76700759563863E-2</v>
      </c>
      <c r="AC5" s="34">
        <v>0.92535906645316801</v>
      </c>
      <c r="AD5" s="34">
        <v>96.431963026710207</v>
      </c>
      <c r="AE5" s="34">
        <v>0.89171153643397005</v>
      </c>
      <c r="AF5" s="37">
        <v>-5.1451086944134299E-2</v>
      </c>
      <c r="AG5" s="34">
        <v>0.12719666774583399</v>
      </c>
      <c r="AH5" s="21"/>
      <c r="AI5" s="34">
        <v>4.4233005594261597E-2</v>
      </c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</row>
    <row r="6" spans="1:46" x14ac:dyDescent="0.25">
      <c r="A6" s="22">
        <v>44284</v>
      </c>
      <c r="B6" s="21" t="s">
        <v>21</v>
      </c>
      <c r="C6" s="21">
        <v>7.6333333333333329</v>
      </c>
      <c r="D6" s="21">
        <v>76.333333333333329</v>
      </c>
      <c r="E6" s="21">
        <v>24.666666666666671</v>
      </c>
      <c r="F6" s="21">
        <v>38927</v>
      </c>
      <c r="G6" s="21">
        <v>65712.689407079</v>
      </c>
      <c r="H6" s="21"/>
      <c r="I6" s="21">
        <v>0.67039073778469005</v>
      </c>
      <c r="J6" s="24">
        <v>5.5608067934845903E-3</v>
      </c>
      <c r="K6" s="21">
        <v>5.67330729024806E-2</v>
      </c>
      <c r="L6" s="24">
        <v>2.8163499412149302</v>
      </c>
      <c r="M6" s="21">
        <v>0.62320076011258796</v>
      </c>
      <c r="N6" s="21">
        <v>3.6503060447157199E-4</v>
      </c>
      <c r="O6" s="21">
        <v>9.72029240668002E-2</v>
      </c>
      <c r="P6" s="26">
        <v>0.39230981158053602</v>
      </c>
      <c r="Q6" s="21"/>
      <c r="R6" s="21"/>
      <c r="S6" s="21"/>
      <c r="T6" s="21"/>
      <c r="U6" s="21"/>
      <c r="V6" s="21"/>
      <c r="W6" s="21"/>
      <c r="X6" s="21"/>
      <c r="Y6" s="34">
        <v>68027.729887447204</v>
      </c>
      <c r="Z6" s="21"/>
      <c r="AA6" s="34">
        <v>3.8732680725543103E-2</v>
      </c>
      <c r="AB6" s="34">
        <v>3.8080554590321802E-3</v>
      </c>
      <c r="AC6" s="34">
        <v>0.95690358061607295</v>
      </c>
      <c r="AD6" s="34">
        <v>72.461208301230997</v>
      </c>
      <c r="AE6" s="34">
        <v>0.89160914570702798</v>
      </c>
      <c r="AF6" s="37">
        <v>-5.1440299485476799E-2</v>
      </c>
      <c r="AG6" s="34">
        <v>0.12719666286759301</v>
      </c>
      <c r="AH6" s="21"/>
      <c r="AI6" s="34">
        <v>4.4233005268466803E-2</v>
      </c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</row>
    <row r="7" spans="1:46" x14ac:dyDescent="0.25">
      <c r="A7" s="22">
        <v>44285</v>
      </c>
      <c r="B7" s="21" t="s">
        <v>21</v>
      </c>
      <c r="C7" s="21">
        <v>6.2666666666666666</v>
      </c>
      <c r="D7" s="21">
        <v>80.033333333333331</v>
      </c>
      <c r="E7" s="21">
        <v>22.666666666666671</v>
      </c>
      <c r="F7" s="21">
        <v>84494</v>
      </c>
      <c r="G7" s="21">
        <v>78104.572728013503</v>
      </c>
      <c r="H7" s="21"/>
      <c r="I7" s="21">
        <v>5.0042882520489398E-2</v>
      </c>
      <c r="J7" s="24">
        <v>0.90021264127614997</v>
      </c>
      <c r="K7" s="21">
        <v>5.2153195471173398E-2</v>
      </c>
      <c r="L7" s="21">
        <v>146.283360095685</v>
      </c>
      <c r="M7" s="21">
        <v>0.90007184440783305</v>
      </c>
      <c r="N7" s="21">
        <v>3.9355416116104703E-4</v>
      </c>
      <c r="O7" s="21">
        <v>9.3766979007000401E-2</v>
      </c>
      <c r="P7" s="26">
        <v>0.39224525801569299</v>
      </c>
      <c r="Q7" s="21"/>
      <c r="R7" s="21"/>
      <c r="S7" s="21"/>
      <c r="T7" s="21"/>
      <c r="U7" s="21"/>
      <c r="V7" s="21"/>
      <c r="W7" s="21"/>
      <c r="X7" s="21"/>
      <c r="Y7" s="34">
        <v>73321.120369163094</v>
      </c>
      <c r="Z7" s="21"/>
      <c r="AA7" s="34">
        <v>3.5847894206281802E-2</v>
      </c>
      <c r="AB7" s="34">
        <v>6.69833321782642E-3</v>
      </c>
      <c r="AC7" s="34">
        <v>0.73884545168522597</v>
      </c>
      <c r="AD7" s="34">
        <v>78.365990431657295</v>
      </c>
      <c r="AE7" s="34">
        <v>0.89167444372350702</v>
      </c>
      <c r="AF7" s="37">
        <v>-5.1448867549754203E-2</v>
      </c>
      <c r="AG7" s="34">
        <v>0.12719666222239101</v>
      </c>
      <c r="AH7" s="21"/>
      <c r="AI7" s="34">
        <v>4.4233004382865301E-2</v>
      </c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</row>
    <row r="8" spans="1:46" x14ac:dyDescent="0.25">
      <c r="A8" s="22">
        <v>44286</v>
      </c>
      <c r="B8" s="21" t="s">
        <v>21</v>
      </c>
      <c r="C8" s="21">
        <v>5.4000000000000012</v>
      </c>
      <c r="D8" s="21">
        <v>81.399999999999991</v>
      </c>
      <c r="E8" s="21">
        <v>20.56666666666667</v>
      </c>
      <c r="F8" s="21">
        <v>90638</v>
      </c>
      <c r="G8" s="21">
        <v>72108.745531477398</v>
      </c>
      <c r="H8" s="21"/>
      <c r="I8" s="21">
        <v>6.9532497553155603E-2</v>
      </c>
      <c r="J8" s="24">
        <v>0.89214097929095104</v>
      </c>
      <c r="K8" s="21">
        <v>5.8277785778045703E-2</v>
      </c>
      <c r="L8" s="21">
        <v>135.05289322342901</v>
      </c>
      <c r="M8" s="21">
        <v>0.91162587435429798</v>
      </c>
      <c r="N8" s="21">
        <v>3.7640333175659201E-4</v>
      </c>
      <c r="O8" s="21">
        <v>9.2577126129594706E-2</v>
      </c>
      <c r="P8" s="26">
        <v>0.39218070388443599</v>
      </c>
      <c r="Q8" s="21"/>
      <c r="R8" s="21"/>
      <c r="S8" s="21"/>
      <c r="T8" s="21"/>
      <c r="U8" s="21"/>
      <c r="V8" s="21"/>
      <c r="W8" s="21"/>
      <c r="X8" s="21"/>
      <c r="Y8" s="34">
        <v>61965.4937443784</v>
      </c>
      <c r="Z8" s="21"/>
      <c r="AA8" s="34">
        <v>6.5780680060386603E-3</v>
      </c>
      <c r="AB8" s="34">
        <v>3.5973279379557202E-2</v>
      </c>
      <c r="AC8" s="34">
        <v>0.712189017136869</v>
      </c>
      <c r="AD8" s="34">
        <v>84.072261863076903</v>
      </c>
      <c r="AE8" s="34">
        <v>0.891791294146832</v>
      </c>
      <c r="AF8" s="37">
        <v>-5.14421145044077E-2</v>
      </c>
      <c r="AG8" s="34">
        <v>0.12719665734656899</v>
      </c>
      <c r="AH8" s="21"/>
      <c r="AI8" s="34">
        <v>4.4233001975553903E-2</v>
      </c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</row>
    <row r="9" spans="1:46" x14ac:dyDescent="0.25">
      <c r="A9" s="22">
        <v>44287</v>
      </c>
      <c r="B9" s="21" t="s">
        <v>21</v>
      </c>
      <c r="C9" s="21">
        <v>5.2333333333333334</v>
      </c>
      <c r="D9" s="21">
        <v>77.233333333333334</v>
      </c>
      <c r="E9" s="21">
        <v>20.533333333333331</v>
      </c>
      <c r="F9" s="21">
        <v>91097</v>
      </c>
      <c r="G9" s="21">
        <v>68119.836674914506</v>
      </c>
      <c r="H9" s="21"/>
      <c r="I9" s="21">
        <v>0.45238623523440102</v>
      </c>
      <c r="J9" s="21">
        <v>0.56887302008054097</v>
      </c>
      <c r="K9" s="24">
        <v>5.9152256524562997E-2</v>
      </c>
      <c r="L9" s="24">
        <v>125.95268960959299</v>
      </c>
      <c r="M9" s="21">
        <v>0.97122687114977302</v>
      </c>
      <c r="N9" s="21">
        <v>3.7521160994513598E-4</v>
      </c>
      <c r="O9" s="21">
        <v>9.2384711764514002E-2</v>
      </c>
      <c r="P9" s="26">
        <v>0.39211614978972598</v>
      </c>
      <c r="Q9" s="21"/>
      <c r="R9" s="21"/>
      <c r="S9" s="21"/>
      <c r="T9" s="21"/>
      <c r="U9" s="21"/>
      <c r="V9" s="21"/>
      <c r="W9" s="21"/>
      <c r="X9" s="21"/>
      <c r="Y9" s="34">
        <v>67347.347247141704</v>
      </c>
      <c r="Z9" s="21"/>
      <c r="AA9" s="34">
        <v>3.7460569863952999E-2</v>
      </c>
      <c r="AB9" s="34">
        <v>5.0739645957946803E-3</v>
      </c>
      <c r="AC9" s="34">
        <v>0.63531115593913501</v>
      </c>
      <c r="AD9" s="34">
        <v>82.321806507196499</v>
      </c>
      <c r="AE9" s="34">
        <v>0.89152048532046402</v>
      </c>
      <c r="AF9" s="37">
        <v>-5.1442556631089202E-2</v>
      </c>
      <c r="AG9" s="34">
        <v>0.12719663742993401</v>
      </c>
      <c r="AH9" s="21"/>
      <c r="AI9" s="34">
        <v>4.4232995431824199E-2</v>
      </c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</row>
    <row r="10" spans="1:46" x14ac:dyDescent="0.25">
      <c r="A10" s="22">
        <v>44288</v>
      </c>
      <c r="B10" s="21" t="s">
        <v>21</v>
      </c>
      <c r="C10" s="21">
        <v>3.9</v>
      </c>
      <c r="D10" s="21">
        <v>77.333333333333329</v>
      </c>
      <c r="E10" s="21">
        <v>21.166666666666671</v>
      </c>
      <c r="F10" s="21">
        <v>70238</v>
      </c>
      <c r="G10" s="21">
        <v>67052.638690971304</v>
      </c>
      <c r="H10" s="21"/>
      <c r="I10" s="21">
        <v>0.49840704108088801</v>
      </c>
      <c r="J10" s="21">
        <v>0.344338238239288</v>
      </c>
      <c r="K10" s="21">
        <v>6.06167245644278E-2</v>
      </c>
      <c r="L10" s="21">
        <v>115.57178211574799</v>
      </c>
      <c r="M10" s="21">
        <v>0.79273466072979204</v>
      </c>
      <c r="N10" s="21">
        <v>3.75270843505859E-4</v>
      </c>
      <c r="O10" s="21">
        <v>9.2083324673757197E-2</v>
      </c>
      <c r="P10" s="26">
        <v>0.39205159633452002</v>
      </c>
      <c r="Q10" s="21"/>
      <c r="R10" s="21"/>
      <c r="S10" s="21"/>
      <c r="T10" s="21"/>
      <c r="U10" s="21"/>
      <c r="V10" s="21"/>
      <c r="W10" s="21"/>
      <c r="X10" s="21"/>
      <c r="Y10" s="34">
        <v>69536.959002897303</v>
      </c>
      <c r="Z10" s="21"/>
      <c r="AA10" s="34">
        <v>3.31208353142338E-2</v>
      </c>
      <c r="AB10" s="34">
        <v>9.4188335598867096E-3</v>
      </c>
      <c r="AC10" s="34">
        <v>0.86104599757865596</v>
      </c>
      <c r="AD10" s="34">
        <v>75.401737831979005</v>
      </c>
      <c r="AE10" s="34">
        <v>0.89153207963562797</v>
      </c>
      <c r="AF10" s="34">
        <v>-5.1401719170789201E-2</v>
      </c>
      <c r="AG10" s="34">
        <v>0.12719660195658999</v>
      </c>
      <c r="AH10" s="21"/>
      <c r="AI10" s="34">
        <v>4.4232977644273502E-2</v>
      </c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</row>
    <row r="11" spans="1:46" x14ac:dyDescent="0.25">
      <c r="A11" s="22">
        <v>44289</v>
      </c>
      <c r="B11" s="21" t="s">
        <v>21</v>
      </c>
      <c r="C11" s="21">
        <v>4.3499999999999996</v>
      </c>
      <c r="D11" s="21">
        <v>77.899999999999991</v>
      </c>
      <c r="E11" s="21">
        <v>21.63333333333334</v>
      </c>
      <c r="F11" s="21">
        <v>43515</v>
      </c>
      <c r="G11" s="21">
        <v>60935.5821930772</v>
      </c>
      <c r="H11" s="21"/>
      <c r="I11" s="21">
        <v>5.3940192335174303E-2</v>
      </c>
      <c r="J11" s="21">
        <v>0.22821650779453601</v>
      </c>
      <c r="K11" s="21">
        <v>7.0133335761036503E-2</v>
      </c>
      <c r="L11" s="21">
        <v>99.358778743109497</v>
      </c>
      <c r="M11" s="21">
        <v>0.232299659979151</v>
      </c>
      <c r="N11" s="21">
        <v>3.88157567459135E-4</v>
      </c>
      <c r="O11" s="21">
        <v>8.9679645602760802E-2</v>
      </c>
      <c r="P11" s="26">
        <v>0.391987044121754</v>
      </c>
      <c r="Q11" s="21"/>
      <c r="R11" s="21"/>
      <c r="S11" s="21"/>
      <c r="T11" s="21"/>
      <c r="U11" s="21"/>
      <c r="V11" s="21"/>
      <c r="W11" s="21"/>
      <c r="X11" s="21"/>
      <c r="Y11" s="34">
        <v>69683.348081933407</v>
      </c>
      <c r="Z11" s="21"/>
      <c r="AA11" s="34">
        <v>3.1055642832638699E-2</v>
      </c>
      <c r="AB11" s="34">
        <v>1.15266333467378E-2</v>
      </c>
      <c r="AC11" s="34">
        <v>0.88363703397221705</v>
      </c>
      <c r="AD11" s="34">
        <v>97.836717856893799</v>
      </c>
      <c r="AE11" s="34">
        <v>0.89224439939576905</v>
      </c>
      <c r="AF11" s="37">
        <v>-5.1382930229481899E-2</v>
      </c>
      <c r="AG11" s="34">
        <v>0.127196240656021</v>
      </c>
      <c r="AH11" s="21"/>
      <c r="AI11" s="34">
        <v>4.4232929293795499E-2</v>
      </c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</row>
    <row r="12" spans="1:46" x14ac:dyDescent="0.25">
      <c r="A12" s="22">
        <v>44290</v>
      </c>
      <c r="B12" s="21" t="s">
        <v>21</v>
      </c>
      <c r="C12" s="21">
        <v>2.7333333333333329</v>
      </c>
      <c r="D12" s="21">
        <v>76.066666666666663</v>
      </c>
      <c r="E12" s="21">
        <v>21</v>
      </c>
      <c r="F12" s="21">
        <v>31359</v>
      </c>
      <c r="G12" s="21">
        <v>62439.482349033598</v>
      </c>
      <c r="H12" s="21"/>
      <c r="I12" s="21">
        <v>7.8319355845451397E-2</v>
      </c>
      <c r="J12" s="21">
        <v>0.46684187442644298</v>
      </c>
      <c r="K12" s="21">
        <v>0.10457532014717</v>
      </c>
      <c r="L12" s="21">
        <v>85.600023523324197</v>
      </c>
      <c r="M12" s="21">
        <v>0.49560816149570103</v>
      </c>
      <c r="N12" s="21">
        <v>3.8501963402781702E-4</v>
      </c>
      <c r="O12" s="21">
        <v>7.9032871150598996E-2</v>
      </c>
      <c r="P12" s="26">
        <v>0.39192249375431598</v>
      </c>
      <c r="Q12" s="21"/>
      <c r="R12" s="21"/>
      <c r="S12" s="21"/>
      <c r="T12" s="21"/>
      <c r="U12" s="21"/>
      <c r="V12" s="21"/>
      <c r="W12" s="21"/>
      <c r="X12" s="21"/>
      <c r="Y12" s="34">
        <v>73908.200622538905</v>
      </c>
      <c r="Z12" s="21"/>
      <c r="AA12" s="34">
        <v>3.80720222354178E-2</v>
      </c>
      <c r="AB12" s="34">
        <v>4.5261749557431504E-3</v>
      </c>
      <c r="AC12" s="34">
        <v>0.97240748050507997</v>
      </c>
      <c r="AD12" s="34">
        <v>66.0855173741122</v>
      </c>
      <c r="AE12" s="34">
        <v>0.892570743525959</v>
      </c>
      <c r="AF12" s="37">
        <v>-5.1414984774176498E-2</v>
      </c>
      <c r="AG12" s="34">
        <v>0.127195837223644</v>
      </c>
      <c r="AH12" s="21"/>
      <c r="AI12" s="34">
        <v>4.42327978716422E-2</v>
      </c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</row>
    <row r="13" spans="1:46" x14ac:dyDescent="0.25">
      <c r="A13" s="22">
        <v>44291</v>
      </c>
      <c r="B13" s="21" t="s">
        <v>21</v>
      </c>
      <c r="C13" s="21">
        <v>4.5333333333333341</v>
      </c>
      <c r="D13" s="21">
        <v>80</v>
      </c>
      <c r="E13" s="21">
        <v>21.333333333333329</v>
      </c>
      <c r="F13" s="21">
        <v>28645</v>
      </c>
      <c r="G13" s="21">
        <v>54965.665947230198</v>
      </c>
      <c r="H13" s="21"/>
      <c r="I13" s="21">
        <v>5.3278505802154498E-3</v>
      </c>
      <c r="J13" s="21">
        <v>0.92452450530639996</v>
      </c>
      <c r="K13" s="21">
        <v>0.110341804572913</v>
      </c>
      <c r="L13" s="21">
        <v>89.1299870486435</v>
      </c>
      <c r="M13" s="21">
        <v>0.88033931311844105</v>
      </c>
      <c r="N13" s="21">
        <v>3.7878863073470602E-4</v>
      </c>
      <c r="O13" s="21">
        <v>7.7033132003061805E-2</v>
      </c>
      <c r="P13" s="26">
        <v>0.39185794583502498</v>
      </c>
      <c r="Q13" s="21"/>
      <c r="R13" s="21"/>
      <c r="S13" s="21"/>
      <c r="T13" s="21"/>
      <c r="U13" s="21"/>
      <c r="V13" s="21"/>
      <c r="W13" s="21"/>
      <c r="X13" s="21"/>
      <c r="Y13" s="34">
        <v>72066.195436316004</v>
      </c>
      <c r="Z13" s="21"/>
      <c r="AA13" s="34">
        <v>9.2533488976035399E-3</v>
      </c>
      <c r="AB13" s="34">
        <v>3.3352637436736297E-2</v>
      </c>
      <c r="AC13" s="34">
        <v>0.98052001702871805</v>
      </c>
      <c r="AD13" s="34">
        <v>71.107298000038796</v>
      </c>
      <c r="AE13" s="34">
        <v>0.89258876073350502</v>
      </c>
      <c r="AF13" s="34">
        <v>-5.1320878925166902E-2</v>
      </c>
      <c r="AG13" s="34">
        <v>0.12719546616666899</v>
      </c>
      <c r="AH13" s="21"/>
      <c r="AI13" s="34">
        <v>4.4232440688714798E-2</v>
      </c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6" x14ac:dyDescent="0.25">
      <c r="A14" s="22">
        <v>44292</v>
      </c>
      <c r="B14" s="21" t="s">
        <v>21</v>
      </c>
      <c r="C14" s="21">
        <v>7.5333333333333341</v>
      </c>
      <c r="D14" s="21">
        <v>82.666666666666671</v>
      </c>
      <c r="E14" s="21">
        <v>20.333333333333329</v>
      </c>
      <c r="F14" s="21">
        <v>86979</v>
      </c>
      <c r="G14" s="21">
        <v>62324.844070267201</v>
      </c>
      <c r="H14" s="21"/>
      <c r="I14" s="21">
        <v>0.86587789557935901</v>
      </c>
      <c r="J14" s="21">
        <v>7.6414591533412193E-2</v>
      </c>
      <c r="K14" s="21">
        <v>0.116449501651615</v>
      </c>
      <c r="L14" s="21">
        <v>64.611811219836895</v>
      </c>
      <c r="M14" s="21">
        <v>0.89278178550364395</v>
      </c>
      <c r="N14" s="21">
        <v>3.8011002176197001E-4</v>
      </c>
      <c r="O14" s="21">
        <v>7.5599450863026801E-2</v>
      </c>
      <c r="P14" s="26">
        <v>0.39179340096660897</v>
      </c>
      <c r="Q14" s="21"/>
      <c r="R14" s="21"/>
      <c r="S14" s="21"/>
      <c r="T14" s="21"/>
      <c r="U14" s="21"/>
      <c r="V14" s="21"/>
      <c r="W14" s="21"/>
      <c r="X14" s="21"/>
      <c r="Y14" s="34">
        <v>77390.732223931496</v>
      </c>
      <c r="Z14" s="21"/>
      <c r="AA14" s="34">
        <v>1.5589356508453601E-2</v>
      </c>
      <c r="AB14" s="34">
        <v>2.7028286785142502E-2</v>
      </c>
      <c r="AC14" s="34">
        <v>0.998591727495448</v>
      </c>
      <c r="AD14" s="34">
        <v>64.719420233409195</v>
      </c>
      <c r="AE14" s="34">
        <v>0.89286361251150403</v>
      </c>
      <c r="AF14" s="34">
        <v>-5.1402852750835899E-2</v>
      </c>
      <c r="AG14" s="34">
        <v>0.12719514878982599</v>
      </c>
      <c r="AH14" s="21"/>
      <c r="AI14" s="34">
        <v>4.4231470204154702E-2</v>
      </c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 spans="1:46" x14ac:dyDescent="0.25">
      <c r="A15" s="22">
        <v>44293</v>
      </c>
      <c r="B15" s="21" t="s">
        <v>21</v>
      </c>
      <c r="C15" s="21">
        <v>4.8666666666666671</v>
      </c>
      <c r="D15" s="21">
        <v>81.5</v>
      </c>
      <c r="E15" s="21">
        <v>20.333333333333329</v>
      </c>
      <c r="F15" s="21">
        <v>92625</v>
      </c>
      <c r="G15" s="21">
        <v>75068.892930878195</v>
      </c>
      <c r="H15" s="21"/>
      <c r="I15" s="21">
        <v>0.85248215472906896</v>
      </c>
      <c r="J15" s="21">
        <v>0.12682031021905299</v>
      </c>
      <c r="K15" s="21">
        <v>0.132675880284019</v>
      </c>
      <c r="L15" s="21">
        <v>64.742242483875998</v>
      </c>
      <c r="M15" s="21">
        <v>0.92985507267896095</v>
      </c>
      <c r="N15" s="21">
        <v>4.0021630882614001E-4</v>
      </c>
      <c r="O15" s="21">
        <v>6.9230615556559502E-2</v>
      </c>
      <c r="P15" s="26">
        <v>0.39172885975168198</v>
      </c>
      <c r="Q15" s="21"/>
      <c r="R15" s="21"/>
      <c r="S15" s="21"/>
      <c r="T15" s="21"/>
      <c r="U15" s="21"/>
      <c r="V15" s="21"/>
      <c r="W15" s="21"/>
      <c r="X15" s="21"/>
      <c r="Y15" s="34">
        <v>70631.042290446494</v>
      </c>
      <c r="Z15" s="21"/>
      <c r="AA15" s="34">
        <v>4.2476125975263103E-2</v>
      </c>
      <c r="AB15" s="37">
        <v>5.9072473346244404E-7</v>
      </c>
      <c r="AC15" s="34">
        <v>0.99999997607523206</v>
      </c>
      <c r="AD15" s="37">
        <v>7.62948867905067E-6</v>
      </c>
      <c r="AE15" s="34">
        <v>0.89080899450167295</v>
      </c>
      <c r="AF15" s="34">
        <v>-5.1568050009948498E-2</v>
      </c>
      <c r="AG15" s="34">
        <v>0.12719490975172301</v>
      </c>
      <c r="AH15" s="21"/>
      <c r="AI15" s="34">
        <v>4.4228835394419602E-2</v>
      </c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</row>
    <row r="16" spans="1:46" x14ac:dyDescent="0.25">
      <c r="A16" s="22">
        <v>44294</v>
      </c>
      <c r="B16" s="21" t="s">
        <v>21</v>
      </c>
      <c r="C16" s="21">
        <v>5.2333333333333334</v>
      </c>
      <c r="D16" s="21">
        <v>82.333333333333329</v>
      </c>
      <c r="E16" s="21">
        <v>20.033333333333331</v>
      </c>
      <c r="F16" s="21">
        <v>86652</v>
      </c>
      <c r="G16" s="21">
        <v>62962.862213887398</v>
      </c>
      <c r="H16" s="21"/>
      <c r="I16" s="21">
        <v>9.5626071322468295E-2</v>
      </c>
      <c r="J16" s="21">
        <v>0.92233527352003797</v>
      </c>
      <c r="K16" s="21">
        <v>0.13741971949749099</v>
      </c>
      <c r="L16" s="21">
        <v>78.467432460121103</v>
      </c>
      <c r="M16" s="21">
        <v>0.96856610920350705</v>
      </c>
      <c r="N16" s="21">
        <v>3.8198396859390199E-4</v>
      </c>
      <c r="O16" s="21">
        <v>6.7632733252588506E-2</v>
      </c>
      <c r="P16" s="26">
        <v>0.39166432279272201</v>
      </c>
      <c r="Q16" s="21"/>
      <c r="R16" s="21"/>
      <c r="S16" s="21"/>
      <c r="T16" s="21"/>
      <c r="U16" s="21"/>
      <c r="V16" s="21"/>
      <c r="W16" s="21"/>
      <c r="X16" s="21"/>
      <c r="Y16" s="34">
        <v>59592.808957927402</v>
      </c>
      <c r="Z16" s="21"/>
      <c r="AA16" s="34">
        <v>2.3939658098527199E-2</v>
      </c>
      <c r="AB16" s="34">
        <v>1.86799308817324E-2</v>
      </c>
      <c r="AC16" s="34">
        <v>0.88365664283108403</v>
      </c>
      <c r="AD16" s="34">
        <v>80.344754309289897</v>
      </c>
      <c r="AE16" s="34">
        <v>0.89291972911628803</v>
      </c>
      <c r="AF16" s="37">
        <v>-5.1503043494843401E-2</v>
      </c>
      <c r="AG16" s="34">
        <v>0.12719490102366901</v>
      </c>
      <c r="AH16" s="21"/>
      <c r="AI16" s="34">
        <v>4.4221697095616998E-2</v>
      </c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1:46" x14ac:dyDescent="0.25">
      <c r="A17" s="22">
        <v>44295</v>
      </c>
      <c r="B17" s="21" t="s">
        <v>21</v>
      </c>
      <c r="C17" s="21">
        <v>7.833333333333333</v>
      </c>
      <c r="D17" s="21">
        <v>77.333333333333329</v>
      </c>
      <c r="E17" s="21">
        <v>21.3</v>
      </c>
      <c r="F17" s="21">
        <v>93317</v>
      </c>
      <c r="G17" s="21">
        <v>64140.849264458899</v>
      </c>
      <c r="H17" s="21"/>
      <c r="I17" s="21">
        <v>0.115979762516888</v>
      </c>
      <c r="J17" s="21">
        <v>0.17489143845164701</v>
      </c>
      <c r="K17" s="21">
        <v>0.14446183517752401</v>
      </c>
      <c r="L17" s="21">
        <v>64.636841885687204</v>
      </c>
      <c r="M17" s="21">
        <v>0.24148774053460001</v>
      </c>
      <c r="N17" s="21">
        <v>3.7759542465209999E-4</v>
      </c>
      <c r="O17" s="21">
        <v>6.5336005040974907E-2</v>
      </c>
      <c r="P17" s="26">
        <v>0.39159979069204598</v>
      </c>
      <c r="Q17" s="21"/>
      <c r="R17" s="21"/>
      <c r="S17" s="21"/>
      <c r="T17" s="21"/>
      <c r="U17" s="21"/>
      <c r="V17" s="21"/>
      <c r="W17" s="21"/>
      <c r="X17" s="21"/>
      <c r="Y17" s="34">
        <v>68600.053317637095</v>
      </c>
      <c r="Z17" s="21"/>
      <c r="AA17" s="34">
        <v>1.95029231816751E-2</v>
      </c>
      <c r="AB17" s="34">
        <v>2.31170164426471E-2</v>
      </c>
      <c r="AC17" s="34">
        <v>0.9018612866022</v>
      </c>
      <c r="AD17" s="34">
        <v>85.7801872229753</v>
      </c>
      <c r="AE17" s="34">
        <v>0.89262717032566397</v>
      </c>
      <c r="AF17" s="37">
        <v>-5.1409935396113902E-2</v>
      </c>
      <c r="AG17" s="34">
        <v>0.12719475987242301</v>
      </c>
      <c r="AH17" s="21"/>
      <c r="AI17" s="34">
        <v>4.4202467717143902E-2</v>
      </c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 x14ac:dyDescent="0.25">
      <c r="A18" s="22">
        <v>44296</v>
      </c>
      <c r="B18" s="21" t="s">
        <v>21</v>
      </c>
      <c r="C18" s="21">
        <v>6.0666666666666664</v>
      </c>
      <c r="D18" s="21">
        <v>74.333333333333329</v>
      </c>
      <c r="E18" s="21">
        <v>21.333333333333329</v>
      </c>
      <c r="F18" s="21">
        <v>71832</v>
      </c>
      <c r="G18" s="21">
        <v>75319.768486848101</v>
      </c>
      <c r="H18" s="21"/>
      <c r="I18" s="21">
        <v>0.41429088574135498</v>
      </c>
      <c r="J18" s="21">
        <v>0.39566593372513797</v>
      </c>
      <c r="K18" s="24">
        <v>0.145868055758587</v>
      </c>
      <c r="L18" s="21">
        <v>70.080947513696103</v>
      </c>
      <c r="M18" s="21">
        <v>0.76058535800044402</v>
      </c>
      <c r="N18" s="21">
        <v>3.80560265700991E-4</v>
      </c>
      <c r="O18" s="21">
        <v>6.4748995191957898E-2</v>
      </c>
      <c r="P18" s="26">
        <v>0.39153526405179201</v>
      </c>
      <c r="Q18" s="21"/>
      <c r="R18" s="21"/>
      <c r="S18" s="21"/>
      <c r="T18" s="21"/>
      <c r="U18" s="21"/>
      <c r="V18" s="21"/>
      <c r="W18" s="21"/>
      <c r="X18" s="21"/>
      <c r="Y18" s="34">
        <v>67040.634720673901</v>
      </c>
      <c r="Z18" s="21"/>
      <c r="AA18" s="34">
        <v>3.9470524819585601E-2</v>
      </c>
      <c r="AB18" s="34">
        <v>6.2721051479650604E-3</v>
      </c>
      <c r="AC18" s="37">
        <v>3.2636663453100601E-5</v>
      </c>
      <c r="AD18" s="34">
        <v>7.2018502675118201</v>
      </c>
      <c r="AE18" s="34">
        <v>0.89262063899811195</v>
      </c>
      <c r="AF18" s="34">
        <v>-5.1406719271203299E-2</v>
      </c>
      <c r="AG18" s="34">
        <v>0.127194499489166</v>
      </c>
      <c r="AH18" s="21"/>
      <c r="AI18" s="34">
        <v>4.4151452397547399E-2</v>
      </c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</row>
    <row r="19" spans="1:46" x14ac:dyDescent="0.25">
      <c r="A19" s="22">
        <v>44297</v>
      </c>
      <c r="B19" s="21" t="s">
        <v>21</v>
      </c>
      <c r="C19" s="21">
        <v>7.2</v>
      </c>
      <c r="D19" s="21">
        <v>68.366666666666674</v>
      </c>
      <c r="E19" s="21">
        <v>21.63333333333334</v>
      </c>
      <c r="F19" s="21">
        <v>37017</v>
      </c>
      <c r="G19" s="21">
        <v>67046.936369775605</v>
      </c>
      <c r="H19" s="21"/>
      <c r="I19" s="21">
        <v>0.28248859138298599</v>
      </c>
      <c r="J19" s="21">
        <v>0.44661724643940798</v>
      </c>
      <c r="K19" s="21">
        <v>0.16398318673572199</v>
      </c>
      <c r="L19" s="21">
        <v>66.972366852715396</v>
      </c>
      <c r="M19" s="21">
        <v>0.67979190654331101</v>
      </c>
      <c r="N19" s="21">
        <v>3.7793350346571102E-4</v>
      </c>
      <c r="O19" s="21">
        <v>5.85925271768203E-2</v>
      </c>
      <c r="P19" s="26">
        <v>0.39147074347389199</v>
      </c>
      <c r="Q19" s="21"/>
      <c r="R19" s="21"/>
      <c r="S19" s="21"/>
      <c r="T19" s="21"/>
      <c r="U19" s="21"/>
      <c r="V19" s="21"/>
      <c r="W19" s="21"/>
      <c r="X19" s="21"/>
      <c r="Y19" s="34">
        <v>58058.899078285402</v>
      </c>
      <c r="Z19" s="21"/>
      <c r="AA19" s="34">
        <v>1.48309359838054E-2</v>
      </c>
      <c r="AB19" s="34">
        <v>2.7785722075254701E-2</v>
      </c>
      <c r="AC19" s="34">
        <v>0.992922519494848</v>
      </c>
      <c r="AD19" s="34">
        <v>72.987152439187298</v>
      </c>
      <c r="AE19" s="34">
        <v>0.89276936097462001</v>
      </c>
      <c r="AF19" s="34">
        <v>-5.1164078993987797E-2</v>
      </c>
      <c r="AG19" s="34">
        <v>0.127194135744266</v>
      </c>
      <c r="AH19" s="21"/>
      <c r="AI19" s="34">
        <v>4.4021420323066697E-2</v>
      </c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spans="1:46" x14ac:dyDescent="0.25">
      <c r="A20" s="22">
        <v>44298</v>
      </c>
      <c r="B20" s="21" t="s">
        <v>21</v>
      </c>
      <c r="C20" s="21">
        <v>6.9333333333333336</v>
      </c>
      <c r="D20" s="21">
        <v>73.899999999999991</v>
      </c>
      <c r="E20" s="21">
        <v>22.333333333333329</v>
      </c>
      <c r="F20" s="21">
        <v>35785</v>
      </c>
      <c r="G20" s="21">
        <v>71745.507544166598</v>
      </c>
      <c r="H20" s="21"/>
      <c r="I20" s="21">
        <v>0.18921266558066799</v>
      </c>
      <c r="J20" s="21">
        <v>0.84873869490025899</v>
      </c>
      <c r="K20" s="21">
        <v>0.19074564053919299</v>
      </c>
      <c r="L20" s="21">
        <v>65.891979368488606</v>
      </c>
      <c r="M20" s="21">
        <v>0.98869993149638802</v>
      </c>
      <c r="N20" s="21">
        <v>3.8030110494058399E-4</v>
      </c>
      <c r="O20" s="21">
        <v>4.9876103469359202E-2</v>
      </c>
      <c r="P20" s="26">
        <v>0.391406229560055</v>
      </c>
      <c r="Q20" s="21"/>
      <c r="R20" s="21"/>
      <c r="S20" s="21"/>
      <c r="T20" s="21"/>
      <c r="U20" s="21"/>
      <c r="V20" s="21"/>
      <c r="W20" s="21"/>
      <c r="X20" s="21"/>
      <c r="Y20" s="34">
        <v>64139.672312458599</v>
      </c>
      <c r="Z20" s="21"/>
      <c r="AA20" s="34">
        <v>4.2645721677987199E-2</v>
      </c>
      <c r="AB20" s="37">
        <v>8.96644646308786E-8</v>
      </c>
      <c r="AC20" s="34">
        <v>0.99999987141142099</v>
      </c>
      <c r="AD20" s="37">
        <v>3.3710437974399099E-6</v>
      </c>
      <c r="AE20" s="34">
        <v>0.89328743476420402</v>
      </c>
      <c r="AF20" s="34">
        <v>-5.1341805949629102E-2</v>
      </c>
      <c r="AG20" s="34">
        <v>0.127193701950924</v>
      </c>
      <c r="AH20" s="21"/>
      <c r="AI20" s="34">
        <v>4.3721234792022202E-2</v>
      </c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 x14ac:dyDescent="0.25">
      <c r="A21" s="22">
        <v>44299</v>
      </c>
      <c r="B21" s="21" t="s">
        <v>21</v>
      </c>
      <c r="C21" s="21">
        <v>4.2333333333333334</v>
      </c>
      <c r="D21" s="21">
        <v>78.100000000000009</v>
      </c>
      <c r="E21" s="21">
        <v>20.9</v>
      </c>
      <c r="F21" s="21">
        <v>82186</v>
      </c>
      <c r="G21" s="21">
        <v>70150.553251181496</v>
      </c>
      <c r="H21" s="21"/>
      <c r="I21" s="21">
        <v>0.98821030504559704</v>
      </c>
      <c r="J21" s="21">
        <v>1.3295883247097901E-2</v>
      </c>
      <c r="K21" s="21">
        <v>1.3157663550949901</v>
      </c>
      <c r="L21" s="21">
        <v>2.2125244140625E-4</v>
      </c>
      <c r="M21" s="21">
        <v>0.939434656753797</v>
      </c>
      <c r="N21" s="21">
        <v>3.4228863684648798E-4</v>
      </c>
      <c r="O21" s="21">
        <v>4.3957028569669002E-2</v>
      </c>
      <c r="P21" s="26">
        <v>0.39134172291173802</v>
      </c>
      <c r="Q21" s="21"/>
      <c r="R21" s="21"/>
      <c r="S21" s="21"/>
      <c r="T21" s="21"/>
      <c r="U21" s="21"/>
      <c r="V21" s="21"/>
      <c r="W21" s="21"/>
      <c r="X21" s="21"/>
      <c r="Y21" s="34">
        <v>59853.3081836774</v>
      </c>
      <c r="Z21" s="21"/>
      <c r="AA21" s="34">
        <v>1.1625589924766999E-2</v>
      </c>
      <c r="AB21" s="34">
        <v>3.0996955672612E-2</v>
      </c>
      <c r="AC21" s="34">
        <v>0.95794504436711703</v>
      </c>
      <c r="AD21" s="34">
        <v>90.196583591477705</v>
      </c>
      <c r="AE21" s="34">
        <v>0.89332161139434196</v>
      </c>
      <c r="AF21" s="34">
        <v>-5.1383525829316899E-2</v>
      </c>
      <c r="AG21" s="34">
        <v>0.127193654278835</v>
      </c>
      <c r="AH21" s="21"/>
      <c r="AI21" s="34">
        <v>4.3162519284341498E-2</v>
      </c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 spans="1:46" x14ac:dyDescent="0.25">
      <c r="A22" s="22">
        <v>44300</v>
      </c>
      <c r="B22" s="21" t="s">
        <v>21</v>
      </c>
      <c r="C22" s="21">
        <v>4.5333333333333332</v>
      </c>
      <c r="D22" s="21">
        <v>73.166666666666671</v>
      </c>
      <c r="E22" s="21">
        <v>19.899999999999999</v>
      </c>
      <c r="F22" s="21">
        <v>73513</v>
      </c>
      <c r="G22" s="21">
        <v>57389.677870619802</v>
      </c>
      <c r="H22" s="21"/>
      <c r="I22" s="21">
        <v>0.99968774005701799</v>
      </c>
      <c r="J22" s="21">
        <v>1.36722580445903E-2</v>
      </c>
      <c r="K22" s="21">
        <v>1.34176902622238</v>
      </c>
      <c r="L22" s="21">
        <v>4.3757619920085401E-3</v>
      </c>
      <c r="M22" s="21">
        <v>0.95090900809583301</v>
      </c>
      <c r="N22" s="21">
        <v>3.4385421944382898E-4</v>
      </c>
      <c r="O22" s="21">
        <v>4.3923188048838102E-2</v>
      </c>
      <c r="P22" s="26">
        <v>0.391277224130127</v>
      </c>
      <c r="Q22" s="21"/>
      <c r="R22" s="21"/>
      <c r="S22" s="21"/>
      <c r="T22" s="21"/>
      <c r="U22" s="21"/>
      <c r="V22" s="21"/>
      <c r="W22" s="21"/>
      <c r="X22" s="21"/>
      <c r="Y22" s="34">
        <v>60767.137790398701</v>
      </c>
      <c r="Z22" s="21"/>
      <c r="AA22" s="34">
        <v>4.2467489593632703E-2</v>
      </c>
      <c r="AB22" s="37">
        <v>4.1002216795149602E-6</v>
      </c>
      <c r="AC22" s="34">
        <v>0.999999261031566</v>
      </c>
      <c r="AD22" s="34">
        <v>3.8934524134948102E-4</v>
      </c>
      <c r="AE22" s="34">
        <v>0.89036205834955195</v>
      </c>
      <c r="AF22" s="34">
        <v>-5.1306371185670503E-2</v>
      </c>
      <c r="AG22" s="34">
        <v>0.127193220632071</v>
      </c>
      <c r="AH22" s="21"/>
      <c r="AI22" s="34">
        <v>4.2444016662242297E-2</v>
      </c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1:46" x14ac:dyDescent="0.25">
      <c r="A23" s="22">
        <v>44301</v>
      </c>
      <c r="B23" s="21" t="s">
        <v>21</v>
      </c>
      <c r="C23" s="21">
        <v>5.5666666666666664</v>
      </c>
      <c r="D23" s="21">
        <v>76.86666666666666</v>
      </c>
      <c r="E23" s="21">
        <v>19.733333333333331</v>
      </c>
      <c r="F23" s="21">
        <v>73174</v>
      </c>
      <c r="G23" s="21">
        <v>58225.458517458603</v>
      </c>
      <c r="H23" s="21"/>
      <c r="I23" s="21">
        <v>9.6334140378414701E-2</v>
      </c>
      <c r="J23" s="21">
        <v>1.3874053955078101E-2</v>
      </c>
      <c r="K23" s="21">
        <v>1.35662978646181</v>
      </c>
      <c r="L23" s="21">
        <v>1.5509724617004401E-3</v>
      </c>
      <c r="M23" s="21">
        <v>4.7545142591025602E-2</v>
      </c>
      <c r="N23" s="21">
        <v>3.8184994215906297E-4</v>
      </c>
      <c r="O23" s="21">
        <v>4.3191960285611897E-2</v>
      </c>
      <c r="P23" s="26">
        <v>0.39121273381611699</v>
      </c>
      <c r="Q23" s="21"/>
      <c r="R23" s="21"/>
      <c r="S23" s="21"/>
      <c r="T23" s="21"/>
      <c r="U23" s="21"/>
      <c r="V23" s="21"/>
      <c r="W23" s="21"/>
      <c r="X23" s="21"/>
      <c r="Y23" s="34">
        <v>68382.886284906199</v>
      </c>
      <c r="Z23" s="21"/>
      <c r="AA23" s="34">
        <v>3.1460563565034502E-2</v>
      </c>
      <c r="AB23" s="34">
        <v>1.11911877517875E-2</v>
      </c>
      <c r="AC23" s="34">
        <v>0.64280863065044003</v>
      </c>
      <c r="AD23" s="34">
        <v>87.9523214356621</v>
      </c>
      <c r="AE23" s="34">
        <v>0.89355188208379799</v>
      </c>
      <c r="AF23" s="34">
        <v>-5.1386752391371797E-2</v>
      </c>
      <c r="AG23" s="34">
        <v>0.12719312981806</v>
      </c>
      <c r="AH23" s="21"/>
      <c r="AI23" s="34">
        <v>4.1857448892652201E-2</v>
      </c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1:46" x14ac:dyDescent="0.25">
      <c r="A24" s="22">
        <v>44302</v>
      </c>
      <c r="B24" s="21" t="s">
        <v>21</v>
      </c>
      <c r="C24" s="21">
        <v>8.9</v>
      </c>
      <c r="D24" s="21">
        <v>80.666666666666671</v>
      </c>
      <c r="E24" s="21">
        <v>20.333333333333329</v>
      </c>
      <c r="F24" s="21">
        <v>85774</v>
      </c>
      <c r="G24" s="21">
        <v>62457.072032588199</v>
      </c>
      <c r="H24" s="21"/>
      <c r="I24" s="21">
        <v>0.75572146442996502</v>
      </c>
      <c r="J24" s="21">
        <v>0.23768891722424901</v>
      </c>
      <c r="K24" s="21">
        <v>0.25306753080337502</v>
      </c>
      <c r="L24" s="21">
        <v>53.673331172069197</v>
      </c>
      <c r="M24" s="21">
        <v>0.94430220789818498</v>
      </c>
      <c r="N24" s="21">
        <v>3.814697265625E-4</v>
      </c>
      <c r="O24" s="21">
        <v>3.2921638517418E-2</v>
      </c>
      <c r="P24" s="26">
        <v>0.39114825257028402</v>
      </c>
      <c r="Q24" s="21"/>
      <c r="R24" s="21"/>
      <c r="S24" s="21"/>
      <c r="T24" s="21"/>
      <c r="U24" s="21"/>
      <c r="V24" s="21"/>
      <c r="W24" s="21"/>
      <c r="X24" s="21"/>
      <c r="Y24" s="34">
        <v>67011.486226851295</v>
      </c>
      <c r="Z24" s="21"/>
      <c r="AA24" s="34">
        <v>4.2660201898648699E-2</v>
      </c>
      <c r="AB24" s="37">
        <v>4.1305835640770299E-7</v>
      </c>
      <c r="AC24" s="34">
        <v>1</v>
      </c>
      <c r="AD24" s="34">
        <v>0</v>
      </c>
      <c r="AE24" s="34">
        <v>0.893490975344157</v>
      </c>
      <c r="AF24" s="37">
        <v>-5.13794497923186E-2</v>
      </c>
      <c r="AG24" s="34">
        <v>0.12719279337615</v>
      </c>
      <c r="AH24" s="21"/>
      <c r="AI24" s="34">
        <v>4.1531608813899501E-2</v>
      </c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 x14ac:dyDescent="0.25">
      <c r="A25" s="22">
        <v>44303</v>
      </c>
      <c r="B25" s="21" t="s">
        <v>21</v>
      </c>
      <c r="C25" s="21">
        <v>6.9666666666666659</v>
      </c>
      <c r="D25" s="21">
        <v>80.666666666666671</v>
      </c>
      <c r="E25" s="21">
        <v>20.8</v>
      </c>
      <c r="F25" s="21">
        <v>67636</v>
      </c>
      <c r="G25" s="21">
        <v>77422.0478564035</v>
      </c>
      <c r="H25" s="21"/>
      <c r="I25" s="21">
        <v>0.10063187777996099</v>
      </c>
      <c r="J25" s="21">
        <v>0.80549898802395603</v>
      </c>
      <c r="K25" s="21">
        <v>0.26511525691120003</v>
      </c>
      <c r="L25" s="21">
        <v>57.189232576723498</v>
      </c>
      <c r="M25" s="21">
        <v>0.85699710922196604</v>
      </c>
      <c r="N25" s="21">
        <v>3.7441179793473701E-4</v>
      </c>
      <c r="O25" s="21">
        <v>2.9788312430814801E-2</v>
      </c>
      <c r="P25" s="26">
        <v>0.391083780992868</v>
      </c>
      <c r="Q25" s="21"/>
      <c r="R25" s="21"/>
      <c r="S25" s="21"/>
      <c r="T25" s="21"/>
      <c r="U25" s="21"/>
      <c r="V25" s="21"/>
      <c r="W25" s="21"/>
      <c r="X25" s="21"/>
      <c r="Y25" s="34">
        <v>62784.2165787337</v>
      </c>
      <c r="Z25" s="21"/>
      <c r="AA25" s="34">
        <v>4.2646140887514103E-2</v>
      </c>
      <c r="AB25" s="37">
        <v>3.8243060966891596E-6</v>
      </c>
      <c r="AC25" s="34">
        <v>0.99999931912885998</v>
      </c>
      <c r="AD25" s="34">
        <v>0</v>
      </c>
      <c r="AE25" s="34">
        <v>0.89320430667941098</v>
      </c>
      <c r="AF25" s="37">
        <v>-5.1410162310266502E-2</v>
      </c>
      <c r="AG25" s="34">
        <v>0.127192717930631</v>
      </c>
      <c r="AH25" s="21"/>
      <c r="AI25" s="34">
        <v>4.1388053368599499E-2</v>
      </c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 x14ac:dyDescent="0.25">
      <c r="A26" s="22">
        <v>44304</v>
      </c>
      <c r="B26" s="21" t="s">
        <v>21</v>
      </c>
      <c r="C26" s="21">
        <v>3.5</v>
      </c>
      <c r="D26" s="21">
        <v>88</v>
      </c>
      <c r="E26" s="21">
        <v>21</v>
      </c>
      <c r="F26" s="21">
        <v>42980</v>
      </c>
      <c r="G26" s="21">
        <v>68048.825600182201</v>
      </c>
      <c r="H26" s="21"/>
      <c r="I26" s="21">
        <v>0.51642112788626804</v>
      </c>
      <c r="J26" s="21">
        <v>0.19715135553256699</v>
      </c>
      <c r="K26" s="21">
        <v>1.0477143742924699</v>
      </c>
      <c r="L26" s="21">
        <v>71.429370488077097</v>
      </c>
      <c r="M26" s="21">
        <v>0.66469534799311003</v>
      </c>
      <c r="N26" s="21">
        <v>3.3900005539533301E-4</v>
      </c>
      <c r="O26" s="21">
        <v>-1.4224259528354599E-2</v>
      </c>
      <c r="P26" s="26">
        <v>0.39101931968374698</v>
      </c>
      <c r="Q26" s="21"/>
      <c r="R26" s="21"/>
      <c r="S26" s="21"/>
      <c r="T26" s="21"/>
      <c r="U26" s="21"/>
      <c r="V26" s="21"/>
      <c r="W26" s="21"/>
      <c r="X26" s="21"/>
      <c r="Y26" s="34">
        <v>51734.310661620402</v>
      </c>
      <c r="Z26" s="21"/>
      <c r="AA26" s="34">
        <v>1.05044024992734E-2</v>
      </c>
      <c r="AB26" s="34">
        <v>3.2177522307560803E-2</v>
      </c>
      <c r="AC26" s="34">
        <v>0.73403224483343199</v>
      </c>
      <c r="AD26" s="34">
        <v>94.070841626998103</v>
      </c>
      <c r="AE26" s="34">
        <v>0.89387924900418403</v>
      </c>
      <c r="AF26" s="37">
        <v>-5.1265738312839197E-2</v>
      </c>
      <c r="AG26" s="34">
        <v>0.12719108265926499</v>
      </c>
      <c r="AH26" s="21"/>
      <c r="AI26" s="34">
        <v>4.1331326838610398E-2</v>
      </c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 x14ac:dyDescent="0.25">
      <c r="A27" s="22">
        <v>44305</v>
      </c>
      <c r="B27" s="21" t="s">
        <v>21</v>
      </c>
      <c r="C27" s="21">
        <v>4.7666666666666666</v>
      </c>
      <c r="D27" s="21">
        <v>84.333333333333329</v>
      </c>
      <c r="E27" s="21">
        <v>19.7</v>
      </c>
      <c r="F27" s="21">
        <v>30624</v>
      </c>
      <c r="G27" s="21">
        <v>51314.891831646702</v>
      </c>
      <c r="H27" s="21"/>
      <c r="I27" s="21">
        <v>6.7484101554099105E-2</v>
      </c>
      <c r="J27" s="24">
        <v>0.52333800963701205</v>
      </c>
      <c r="K27" s="21">
        <v>1.33111782943182</v>
      </c>
      <c r="L27" s="21">
        <v>80.247018127092801</v>
      </c>
      <c r="M27" s="21">
        <v>0.54194494067767995</v>
      </c>
      <c r="N27" s="21">
        <v>3.3910505981493699E-4</v>
      </c>
      <c r="O27" s="21">
        <v>-1.42242607840368E-2</v>
      </c>
      <c r="P27" s="26">
        <v>0.39095486924241701</v>
      </c>
      <c r="Q27" s="21"/>
      <c r="R27" s="21"/>
      <c r="S27" s="21"/>
      <c r="T27" s="21"/>
      <c r="U27" s="21"/>
      <c r="V27" s="21"/>
      <c r="W27" s="21"/>
      <c r="X27" s="21"/>
      <c r="Y27" s="34">
        <v>58173.327188196999</v>
      </c>
      <c r="Z27" s="21"/>
      <c r="AA27" s="34">
        <v>3.9838063293894201E-2</v>
      </c>
      <c r="AB27" s="37">
        <v>5.7729743219169204E-3</v>
      </c>
      <c r="AC27" s="37">
        <v>4.4298889779304003E-5</v>
      </c>
      <c r="AD27" s="34">
        <v>1.07342417347223E-4</v>
      </c>
      <c r="AE27" s="34">
        <v>0.89436496343129901</v>
      </c>
      <c r="AF27" s="37">
        <v>-5.1430360965744902E-2</v>
      </c>
      <c r="AG27" s="34">
        <v>0.12718607304874099</v>
      </c>
      <c r="AH27" s="21"/>
      <c r="AI27" s="34">
        <v>4.1309884923060702E-2</v>
      </c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1:46" x14ac:dyDescent="0.25">
      <c r="A28" s="22">
        <v>44306</v>
      </c>
      <c r="B28" s="21" t="s">
        <v>21</v>
      </c>
      <c r="C28" s="21">
        <v>5.8</v>
      </c>
      <c r="D28" s="21">
        <v>87.333333333333329</v>
      </c>
      <c r="E28" s="21">
        <v>19.333333333333329</v>
      </c>
      <c r="F28" s="21">
        <v>69381</v>
      </c>
      <c r="G28" s="21">
        <v>56663.5633878761</v>
      </c>
      <c r="H28" s="21"/>
      <c r="I28" s="21">
        <v>0.33442545473778401</v>
      </c>
      <c r="J28" s="24">
        <v>5.3500577807426501E-2</v>
      </c>
      <c r="K28" s="21">
        <v>1.8384439332612801</v>
      </c>
      <c r="L28" s="21">
        <v>105.38738384672401</v>
      </c>
      <c r="M28" s="21">
        <v>0.33904870906586998</v>
      </c>
      <c r="N28" s="21">
        <v>3.3927793256505201E-4</v>
      </c>
      <c r="O28" s="21">
        <v>-1.4224287350094201E-2</v>
      </c>
      <c r="P28" s="26">
        <v>0.39089043026796799</v>
      </c>
      <c r="Q28" s="21"/>
      <c r="R28" s="21"/>
      <c r="S28" s="21"/>
      <c r="T28" s="21"/>
      <c r="U28" s="21"/>
      <c r="V28" s="21"/>
      <c r="W28" s="21"/>
      <c r="X28" s="21"/>
      <c r="Y28" s="34">
        <v>66868.282533057602</v>
      </c>
      <c r="Z28" s="21"/>
      <c r="AA28" s="34">
        <v>4.03050963604491E-2</v>
      </c>
      <c r="AB28" s="34">
        <v>4.3568611145019497E-3</v>
      </c>
      <c r="AC28" s="34">
        <v>3.3730535578724302E-4</v>
      </c>
      <c r="AD28" s="34">
        <v>68.751748955814506</v>
      </c>
      <c r="AE28" s="34">
        <v>0.89082010788060895</v>
      </c>
      <c r="AF28" s="37">
        <v>-5.1108996084224097E-2</v>
      </c>
      <c r="AG28" s="34">
        <v>0.12718578385111201</v>
      </c>
      <c r="AH28" s="21"/>
      <c r="AI28" s="34">
        <v>4.1301916932631702E-2</v>
      </c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 x14ac:dyDescent="0.25">
      <c r="A29" s="22">
        <v>44307</v>
      </c>
      <c r="B29" s="21" t="s">
        <v>21</v>
      </c>
      <c r="C29" s="21">
        <v>3.8666666666666671</v>
      </c>
      <c r="D29" s="21">
        <v>84.333333333333329</v>
      </c>
      <c r="E29" s="21">
        <v>19.5</v>
      </c>
      <c r="F29" s="21">
        <v>79719</v>
      </c>
      <c r="G29" s="21">
        <v>60974.643718673702</v>
      </c>
      <c r="H29" s="21"/>
      <c r="I29" s="21">
        <v>0.70078366898688604</v>
      </c>
      <c r="J29" s="24">
        <v>0.15949285336764199</v>
      </c>
      <c r="K29" s="21">
        <v>1.8678928180958301</v>
      </c>
      <c r="L29" s="21">
        <v>120.62038877044699</v>
      </c>
      <c r="M29" s="21">
        <v>0.81139928178056497</v>
      </c>
      <c r="N29" s="21">
        <v>3.3930552469807501E-4</v>
      </c>
      <c r="O29" s="21">
        <v>-1.42242954132195E-2</v>
      </c>
      <c r="P29" s="26">
        <v>0.39082600335906398</v>
      </c>
      <c r="Q29" s="21"/>
      <c r="R29" s="21"/>
      <c r="S29" s="21"/>
      <c r="T29" s="21"/>
      <c r="U29" s="21"/>
      <c r="V29" s="21"/>
      <c r="W29" s="21"/>
      <c r="X29" s="21"/>
      <c r="Y29" s="34">
        <v>62625.480729604496</v>
      </c>
      <c r="Z29" s="21"/>
      <c r="AA29" s="34">
        <v>7.7326435949004501E-3</v>
      </c>
      <c r="AB29" s="34">
        <v>3.5017920840175298E-2</v>
      </c>
      <c r="AC29" s="34">
        <v>0.881372413171709</v>
      </c>
      <c r="AD29" s="34">
        <v>70.551631069417098</v>
      </c>
      <c r="AE29" s="34">
        <v>0.89509319436087098</v>
      </c>
      <c r="AF29" s="34">
        <v>-5.1335492773941102E-2</v>
      </c>
      <c r="AG29" s="34">
        <v>0.127184383312685</v>
      </c>
      <c r="AH29" s="21"/>
      <c r="AI29" s="34">
        <v>4.1298974731658403E-2</v>
      </c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1:46" x14ac:dyDescent="0.25">
      <c r="A30" s="22">
        <v>44308</v>
      </c>
      <c r="B30" s="21" t="s">
        <v>21</v>
      </c>
      <c r="C30" s="21">
        <v>4.8</v>
      </c>
      <c r="D30" s="21">
        <v>82.333333333333329</v>
      </c>
      <c r="E30" s="21">
        <v>19.033333333333331</v>
      </c>
      <c r="F30" s="21">
        <v>45178</v>
      </c>
      <c r="G30" s="21">
        <v>51232.626671560603</v>
      </c>
      <c r="H30" s="21"/>
      <c r="I30" s="21">
        <v>0.58245303716999197</v>
      </c>
      <c r="J30" s="24">
        <v>0.46180668350195597</v>
      </c>
      <c r="K30" s="21">
        <v>0.70229661216677097</v>
      </c>
      <c r="L30" s="21">
        <v>108.39235721881199</v>
      </c>
      <c r="M30" s="21">
        <v>0.99538247702830895</v>
      </c>
      <c r="N30" s="21">
        <v>3.3936224861075298E-4</v>
      </c>
      <c r="O30" s="21">
        <v>-1.42243136346283E-2</v>
      </c>
      <c r="P30" s="26">
        <v>0.39076158911391901</v>
      </c>
      <c r="Q30" s="21"/>
      <c r="R30" s="21"/>
      <c r="S30" s="21"/>
      <c r="T30" s="21"/>
      <c r="U30" s="21"/>
      <c r="V30" s="21"/>
      <c r="W30" s="21"/>
      <c r="X30" s="21"/>
      <c r="Y30" s="34">
        <v>58803.821045838697</v>
      </c>
      <c r="Z30" s="21"/>
      <c r="AA30" s="34">
        <v>4.26323567160821E-2</v>
      </c>
      <c r="AB30" s="37">
        <v>3.86623625677762E-5</v>
      </c>
      <c r="AC30" s="34">
        <v>0.99999990275385098</v>
      </c>
      <c r="AD30" s="34">
        <v>4.3787670436534802E-4</v>
      </c>
      <c r="AE30" s="34">
        <v>0.89304776116129903</v>
      </c>
      <c r="AF30" s="34">
        <v>-5.1422675350117499E-2</v>
      </c>
      <c r="AG30" s="34">
        <v>0.12718414047686899</v>
      </c>
      <c r="AH30" s="21"/>
      <c r="AI30" s="34">
        <v>4.1297890869489602E-2</v>
      </c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1:46" x14ac:dyDescent="0.25">
      <c r="A31" s="22">
        <v>44309</v>
      </c>
      <c r="B31" s="21" t="s">
        <v>21</v>
      </c>
      <c r="C31" s="21">
        <v>6.9666666666666659</v>
      </c>
      <c r="D31" s="21">
        <v>80.333333333333329</v>
      </c>
      <c r="E31" s="21">
        <v>19</v>
      </c>
      <c r="F31" s="21">
        <v>69105</v>
      </c>
      <c r="G31" s="21">
        <v>55054.342747131901</v>
      </c>
      <c r="H31" s="21"/>
      <c r="I31" s="21">
        <v>0.53226770254617894</v>
      </c>
      <c r="J31" s="24">
        <v>0.134200974439319</v>
      </c>
      <c r="K31" s="21">
        <v>1.2130246340122799</v>
      </c>
      <c r="L31" s="21">
        <v>172.13761889832799</v>
      </c>
      <c r="M31" s="21">
        <v>0.61759128312913603</v>
      </c>
      <c r="N31" s="21">
        <v>3.3944800383634E-4</v>
      </c>
      <c r="O31" s="21">
        <v>-1.42243461451859E-2</v>
      </c>
      <c r="P31" s="26">
        <v>0.39069718813027399</v>
      </c>
      <c r="Q31" s="21"/>
      <c r="R31" s="21"/>
      <c r="S31" s="21"/>
      <c r="T31" s="21"/>
      <c r="U31" s="21"/>
      <c r="V31" s="21"/>
      <c r="W31" s="21"/>
      <c r="X31" s="21"/>
      <c r="Y31" s="34">
        <v>64122.791322304402</v>
      </c>
      <c r="Z31" s="21"/>
      <c r="AA31" s="34">
        <v>7.1119254841276501E-3</v>
      </c>
      <c r="AB31" s="34">
        <v>3.5642235109961999E-2</v>
      </c>
      <c r="AC31" s="34">
        <v>0.85054980105927402</v>
      </c>
      <c r="AD31" s="34">
        <v>72.121681413631293</v>
      </c>
      <c r="AE31" s="34">
        <v>0.89554568276369395</v>
      </c>
      <c r="AF31" s="34">
        <v>-5.1430866867126397E-2</v>
      </c>
      <c r="AG31" s="34">
        <v>0.12718186247809701</v>
      </c>
      <c r="AH31" s="21"/>
      <c r="AI31" s="34">
        <v>4.1297491937298099E-2</v>
      </c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 x14ac:dyDescent="0.25">
      <c r="A32" s="22">
        <v>44310</v>
      </c>
      <c r="B32" s="21" t="s">
        <v>21</v>
      </c>
      <c r="C32" s="21">
        <v>6.3666666666666671</v>
      </c>
      <c r="D32" s="21">
        <v>82.333333333333329</v>
      </c>
      <c r="E32" s="21">
        <v>20.266666666666669</v>
      </c>
      <c r="F32" s="21">
        <v>71137</v>
      </c>
      <c r="G32" s="21">
        <v>64836.357291500302</v>
      </c>
      <c r="H32" s="21"/>
      <c r="I32" s="21">
        <v>0.61106484649942105</v>
      </c>
      <c r="J32" s="24">
        <v>0.183602576419715</v>
      </c>
      <c r="K32" s="21">
        <v>1.14054758994353</v>
      </c>
      <c r="L32" s="21">
        <v>110.320211477553</v>
      </c>
      <c r="M32" s="21">
        <v>0.74579012803744904</v>
      </c>
      <c r="N32" s="21">
        <v>3.3864223855584202E-4</v>
      </c>
      <c r="O32" s="21">
        <v>-1.4224351989577701E-2</v>
      </c>
      <c r="P32" s="26">
        <v>0.39063280100537801</v>
      </c>
      <c r="Q32" s="21"/>
      <c r="R32" s="21"/>
      <c r="S32" s="21"/>
      <c r="T32" s="21"/>
      <c r="U32" s="21"/>
      <c r="V32" s="21"/>
      <c r="W32" s="21"/>
      <c r="X32" s="21"/>
      <c r="Y32" s="34">
        <v>60963.951580615598</v>
      </c>
      <c r="Z32" s="21"/>
      <c r="AA32" s="34">
        <v>2.9123441206562E-2</v>
      </c>
      <c r="AB32" s="34">
        <v>1.3671875E-2</v>
      </c>
      <c r="AC32" s="34">
        <v>0.98589215241233796</v>
      </c>
      <c r="AD32" s="34">
        <v>82.5901569925187</v>
      </c>
      <c r="AE32" s="34">
        <v>0.89534199672709003</v>
      </c>
      <c r="AF32" s="34">
        <v>-5.1295360805063001E-2</v>
      </c>
      <c r="AG32" s="34">
        <v>0.127178739481414</v>
      </c>
      <c r="AH32" s="21"/>
      <c r="AI32" s="34">
        <v>4.1297345151032998E-2</v>
      </c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 x14ac:dyDescent="0.25">
      <c r="A33" s="22">
        <v>44311</v>
      </c>
      <c r="B33" s="21" t="s">
        <v>21</v>
      </c>
      <c r="C33" s="21">
        <v>6.0666666666666664</v>
      </c>
      <c r="D33" s="21">
        <v>79</v>
      </c>
      <c r="E33" s="21">
        <v>21.833333333333329</v>
      </c>
      <c r="F33" s="21">
        <v>32572</v>
      </c>
      <c r="G33" s="21">
        <v>61421.529468388297</v>
      </c>
      <c r="H33" s="21"/>
      <c r="I33" s="21">
        <v>0.79849804835942295</v>
      </c>
      <c r="J33" s="24">
        <v>0.148405421662481</v>
      </c>
      <c r="K33" s="21">
        <v>1.81026517026682</v>
      </c>
      <c r="L33" s="21">
        <v>188.40562030074599</v>
      </c>
      <c r="M33" s="21">
        <v>0.89802601061542298</v>
      </c>
      <c r="N33" s="21">
        <v>3.3948159050800598E-4</v>
      </c>
      <c r="O33" s="21">
        <v>-1.4224364431565601E-2</v>
      </c>
      <c r="P33" s="26">
        <v>0.390568428335964</v>
      </c>
      <c r="Q33" s="21"/>
      <c r="R33" s="21"/>
      <c r="S33" s="21"/>
      <c r="T33" s="21"/>
      <c r="U33" s="21"/>
      <c r="V33" s="21"/>
      <c r="W33" s="21"/>
      <c r="X33" s="21"/>
      <c r="Y33" s="34">
        <v>53965.7206873537</v>
      </c>
      <c r="Z33" s="21"/>
      <c r="AA33" s="34">
        <v>1.45316123962402E-3</v>
      </c>
      <c r="AB33" s="34">
        <v>8.2663929255770902E-2</v>
      </c>
      <c r="AC33" s="34">
        <v>0</v>
      </c>
      <c r="AD33" s="34">
        <v>0.21088433265685999</v>
      </c>
      <c r="AE33" s="34">
        <v>0.89598965853415602</v>
      </c>
      <c r="AF33" s="34">
        <v>-5.1390055868313099E-2</v>
      </c>
      <c r="AG33" s="34">
        <v>0.127178204382631</v>
      </c>
      <c r="AH33" s="21"/>
      <c r="AI33" s="34">
        <v>4.1297291147680402E-2</v>
      </c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 x14ac:dyDescent="0.25">
      <c r="A34" s="22">
        <v>44312</v>
      </c>
      <c r="B34" s="21" t="s">
        <v>21</v>
      </c>
      <c r="C34" s="21">
        <v>6.4666666666666659</v>
      </c>
      <c r="D34" s="21">
        <v>86</v>
      </c>
      <c r="E34" s="21">
        <v>21.333333333333329</v>
      </c>
      <c r="F34" s="21">
        <v>28636</v>
      </c>
      <c r="G34" s="21">
        <v>59407.507597932898</v>
      </c>
      <c r="H34" s="21"/>
      <c r="I34" s="21">
        <v>0.78870391904146198</v>
      </c>
      <c r="J34" s="24">
        <v>0.221230947204694</v>
      </c>
      <c r="K34" s="21">
        <v>1.95159374500948</v>
      </c>
      <c r="L34" s="21">
        <v>173.988372246772</v>
      </c>
      <c r="M34" s="21">
        <v>0.96105740741845003</v>
      </c>
      <c r="N34" s="21">
        <v>3.3864451883669499E-4</v>
      </c>
      <c r="O34" s="21">
        <v>-1.4224381153465001E-2</v>
      </c>
      <c r="P34" s="26">
        <v>0.39050407071822502</v>
      </c>
      <c r="Q34" s="21"/>
      <c r="R34" s="21"/>
      <c r="S34" s="21"/>
      <c r="T34" s="21"/>
      <c r="U34" s="21"/>
      <c r="V34" s="21"/>
      <c r="W34" s="21"/>
      <c r="X34" s="21"/>
      <c r="Y34" s="34">
        <v>55932.778306410299</v>
      </c>
      <c r="Z34" s="21"/>
      <c r="AA34" s="34">
        <v>1.8235170104816501E-2</v>
      </c>
      <c r="AB34" s="34">
        <v>4.8679703058440701E-2</v>
      </c>
      <c r="AC34" s="37">
        <v>7.0798469675392703E-5</v>
      </c>
      <c r="AD34" s="34">
        <v>0.19723079355586101</v>
      </c>
      <c r="AE34" s="34">
        <v>0.89193097747031602</v>
      </c>
      <c r="AF34" s="34">
        <v>-5.1405884676511103E-2</v>
      </c>
      <c r="AG34" s="34">
        <v>0.12717774320848399</v>
      </c>
      <c r="AH34" s="21"/>
      <c r="AI34" s="34">
        <v>4.1297271280453698E-2</v>
      </c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 x14ac:dyDescent="0.25">
      <c r="A35" s="22">
        <v>44313</v>
      </c>
      <c r="B35" s="21" t="s">
        <v>21</v>
      </c>
      <c r="C35" s="21">
        <v>6</v>
      </c>
      <c r="D35" s="21">
        <v>86.333333333333329</v>
      </c>
      <c r="E35" s="21">
        <v>20.93333333333333</v>
      </c>
      <c r="F35" s="21">
        <v>72140</v>
      </c>
      <c r="G35" s="21">
        <v>60768.0485679474</v>
      </c>
      <c r="H35" s="21"/>
      <c r="I35" s="21">
        <v>0.33225907822390399</v>
      </c>
      <c r="J35" s="24">
        <v>0.70980023332596298</v>
      </c>
      <c r="K35" s="21">
        <v>0.83695560355393905</v>
      </c>
      <c r="L35" s="21">
        <v>183.40277228002</v>
      </c>
      <c r="M35" s="21">
        <v>0.99318276910891201</v>
      </c>
      <c r="N35" s="21">
        <v>3.3862835854980801E-4</v>
      </c>
      <c r="O35" s="21">
        <v>-1.4224453305978799E-2</v>
      </c>
      <c r="P35" s="26">
        <v>0.39043972874779698</v>
      </c>
      <c r="Q35" s="21"/>
      <c r="R35" s="21"/>
      <c r="S35" s="21"/>
      <c r="T35" s="21"/>
      <c r="U35" s="21"/>
      <c r="V35" s="21"/>
      <c r="W35" s="21"/>
      <c r="X35" s="21"/>
      <c r="Y35" s="34">
        <v>56295.766715865597</v>
      </c>
      <c r="Z35" s="21"/>
      <c r="AA35" s="34">
        <v>4.2306350198984197E-2</v>
      </c>
      <c r="AB35" s="37">
        <v>4.4307554519784597E-6</v>
      </c>
      <c r="AC35" s="34">
        <v>0.99999987241390997</v>
      </c>
      <c r="AD35" s="37">
        <v>1.24841133590792E-5</v>
      </c>
      <c r="AE35" s="34">
        <v>0.88863495970533801</v>
      </c>
      <c r="AF35" s="34">
        <v>-5.15565868482959E-2</v>
      </c>
      <c r="AG35" s="34">
        <v>0.127176462960192</v>
      </c>
      <c r="AH35" s="21"/>
      <c r="AI35" s="34">
        <v>4.1297263971640498E-2</v>
      </c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spans="1:46" x14ac:dyDescent="0.25">
      <c r="A36" s="22">
        <v>44314</v>
      </c>
      <c r="B36" s="21" t="s">
        <v>21</v>
      </c>
      <c r="C36" s="21">
        <v>6.2666666666666657</v>
      </c>
      <c r="D36" s="21">
        <v>84.333333333333329</v>
      </c>
      <c r="E36" s="21">
        <v>19.266666666666669</v>
      </c>
      <c r="F36" s="21">
        <v>79726</v>
      </c>
      <c r="G36" s="21">
        <v>57910.493404980101</v>
      </c>
      <c r="H36" s="21"/>
      <c r="I36" s="21">
        <v>0.25893966091130599</v>
      </c>
      <c r="J36" s="24">
        <v>0.12509447177614699</v>
      </c>
      <c r="K36" s="21">
        <v>1.3619106578190101</v>
      </c>
      <c r="L36" s="21">
        <v>135.508885586351</v>
      </c>
      <c r="M36" s="21">
        <v>0.33515717059818001</v>
      </c>
      <c r="N36" s="21">
        <v>3.3842785668869397E-4</v>
      </c>
      <c r="O36" s="21">
        <v>-1.42244562951135E-2</v>
      </c>
      <c r="P36" s="26">
        <v>0</v>
      </c>
      <c r="Q36" s="21"/>
      <c r="R36" s="21"/>
      <c r="S36" s="21"/>
      <c r="T36" s="21"/>
      <c r="U36" s="21"/>
      <c r="V36" s="21"/>
      <c r="W36" s="21"/>
      <c r="X36" s="21"/>
      <c r="Y36" s="34">
        <v>54834.395480569598</v>
      </c>
      <c r="Z36" s="21"/>
      <c r="AA36" s="34">
        <v>4.2825350220953497E-2</v>
      </c>
      <c r="AB36" s="37">
        <v>1.6623571075236E-8</v>
      </c>
      <c r="AC36" s="34">
        <v>0.99999994816898297</v>
      </c>
      <c r="AD36" s="34">
        <v>0</v>
      </c>
      <c r="AE36" s="34">
        <v>0.89588636431074198</v>
      </c>
      <c r="AF36" s="34">
        <v>-5.1263048995462003E-2</v>
      </c>
      <c r="AG36" s="34">
        <v>0.127174438890684</v>
      </c>
      <c r="AH36" s="21"/>
      <c r="AI36" s="34">
        <v>0</v>
      </c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1:46" x14ac:dyDescent="0.25">
      <c r="A37" s="22"/>
      <c r="B37" s="21"/>
      <c r="C37" s="21"/>
      <c r="D37" s="21"/>
      <c r="E37" s="21"/>
      <c r="F37" s="21"/>
      <c r="G37" s="21"/>
      <c r="H37" s="21"/>
      <c r="I37" s="21"/>
      <c r="J37" s="24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34">
        <v>4.2878991852948398E-2</v>
      </c>
      <c r="AB37" s="34">
        <v>0</v>
      </c>
      <c r="AC37" s="34">
        <v>0.62097313100763096</v>
      </c>
      <c r="AD37" s="34">
        <v>1.1296641825182501</v>
      </c>
      <c r="AE37" s="34">
        <v>0.89684502094899798</v>
      </c>
      <c r="AF37" s="34">
        <v>-5.1257697946704303E-2</v>
      </c>
      <c r="AG37" s="34">
        <v>0.12716530000297499</v>
      </c>
      <c r="AH37" s="21"/>
      <c r="AI37" s="21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</row>
    <row r="38" spans="1:46" x14ac:dyDescent="0.25">
      <c r="A38" s="22"/>
      <c r="B38" s="21"/>
      <c r="C38" s="21"/>
      <c r="D38" s="21"/>
      <c r="E38" s="21"/>
      <c r="F38" s="21"/>
      <c r="G38" s="21"/>
      <c r="H38" s="21"/>
      <c r="I38" s="21"/>
      <c r="J38" s="24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34">
        <v>4.2358430461834698E-2</v>
      </c>
      <c r="AB38" s="34">
        <v>1.07030861451696E-3</v>
      </c>
      <c r="AC38" s="37">
        <v>1.07067689070206E-5</v>
      </c>
      <c r="AD38" s="34">
        <v>6.5910743008527604</v>
      </c>
      <c r="AE38" s="34">
        <v>0.89693679871099297</v>
      </c>
      <c r="AF38" s="34">
        <v>-5.1188383596567903E-2</v>
      </c>
      <c r="AG38" s="34">
        <v>0.12716235300995599</v>
      </c>
      <c r="AH38" s="21"/>
      <c r="AI38" s="21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 spans="1:46" x14ac:dyDescent="0.25">
      <c r="A39" s="22"/>
      <c r="B39" s="21"/>
      <c r="C39" s="21"/>
      <c r="D39" s="21"/>
      <c r="E39" s="21"/>
      <c r="F39" s="21"/>
      <c r="G39" s="21"/>
      <c r="H39" s="21"/>
      <c r="I39" s="21"/>
      <c r="J39" s="24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34">
        <v>4.0234238130503697E-2</v>
      </c>
      <c r="AB39" s="34">
        <v>5.3423388682452E-3</v>
      </c>
      <c r="AC39" s="37">
        <v>1.7978506514193499E-5</v>
      </c>
      <c r="AD39" s="34">
        <v>60.731627396239602</v>
      </c>
      <c r="AE39" s="34">
        <v>0.89705080503198498</v>
      </c>
      <c r="AF39" s="34">
        <v>-5.1060685442796197E-2</v>
      </c>
      <c r="AG39" s="34">
        <v>0.12715883006144299</v>
      </c>
      <c r="AH39" s="21"/>
      <c r="AI39" s="21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 x14ac:dyDescent="0.25">
      <c r="A40" s="22"/>
      <c r="B40" s="21"/>
      <c r="C40" s="21"/>
      <c r="D40" s="21"/>
      <c r="E40" s="21"/>
      <c r="F40" s="21"/>
      <c r="G40" s="21"/>
      <c r="H40" s="21"/>
      <c r="I40" s="21"/>
      <c r="J40" s="24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34">
        <v>3.3258348808200798E-2</v>
      </c>
      <c r="AB40" s="34">
        <v>1.9241733699396298E-2</v>
      </c>
      <c r="AC40" s="34">
        <v>1.9436262757011001E-4</v>
      </c>
      <c r="AD40" s="34">
        <v>35.116282988245899</v>
      </c>
      <c r="AE40" s="34">
        <v>0.89704471975432398</v>
      </c>
      <c r="AF40" s="34">
        <v>-5.11168331058207E-2</v>
      </c>
      <c r="AG40" s="34">
        <v>0.12714222742259901</v>
      </c>
      <c r="AH40" s="21"/>
      <c r="AI40" s="21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 x14ac:dyDescent="0.25">
      <c r="A41" s="22"/>
      <c r="B41" s="21"/>
      <c r="C41" s="21"/>
      <c r="D41" s="21"/>
      <c r="E41" s="21"/>
      <c r="F41" s="21"/>
      <c r="G41" s="21"/>
      <c r="H41" s="21"/>
      <c r="I41" s="21"/>
      <c r="J41" s="24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34">
        <v>4.3012733155808697E-2</v>
      </c>
      <c r="AB41" s="37">
        <v>7.3108326170690003E-8</v>
      </c>
      <c r="AC41" s="34">
        <v>0.99999997109190097</v>
      </c>
      <c r="AD41" s="37">
        <v>3.93328945516025E-5</v>
      </c>
      <c r="AE41" s="34">
        <v>0.89837739402663297</v>
      </c>
      <c r="AF41" s="34">
        <v>-5.1101968173635097E-2</v>
      </c>
      <c r="AG41" s="34">
        <v>0.127133778135264</v>
      </c>
      <c r="AH41" s="21"/>
      <c r="AI41" s="21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 x14ac:dyDescent="0.25">
      <c r="A42" s="22"/>
      <c r="B42" s="21"/>
      <c r="C42" s="21"/>
      <c r="D42" s="21"/>
      <c r="E42" s="21"/>
      <c r="F42" s="21"/>
      <c r="G42" s="21"/>
      <c r="H42" s="21"/>
      <c r="I42" s="21"/>
      <c r="J42" s="24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34">
        <v>3.8785934448242201E-2</v>
      </c>
      <c r="AB42" s="34">
        <v>4.3109973091491902E-3</v>
      </c>
      <c r="AC42" s="34">
        <v>0.982423139188906</v>
      </c>
      <c r="AD42" s="34">
        <v>69.268363784753802</v>
      </c>
      <c r="AE42" s="34">
        <v>0.90042720037152302</v>
      </c>
      <c r="AF42" s="34">
        <v>-5.1742776522003299E-2</v>
      </c>
      <c r="AG42" s="34">
        <v>0.12710460852030001</v>
      </c>
      <c r="AH42" s="21"/>
      <c r="AI42" s="21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 spans="1:46" x14ac:dyDescent="0.25">
      <c r="A43" s="22"/>
      <c r="B43" s="21"/>
      <c r="C43" s="21"/>
      <c r="D43" s="21"/>
      <c r="E43" s="21"/>
      <c r="F43" s="21"/>
      <c r="G43" s="21"/>
      <c r="H43" s="21"/>
      <c r="I43" s="21"/>
      <c r="J43" s="24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34">
        <v>4.3312935088946902E-2</v>
      </c>
      <c r="AB43" s="37">
        <v>3.4820320475859001E-6</v>
      </c>
      <c r="AC43" s="34">
        <v>0.99999975305542199</v>
      </c>
      <c r="AD43" s="34">
        <v>6.8605637719398903E-4</v>
      </c>
      <c r="AE43" s="34">
        <v>0.90351839182677596</v>
      </c>
      <c r="AF43" s="34">
        <v>-5.1002226110215397E-2</v>
      </c>
      <c r="AG43" s="34">
        <v>0.127031957237039</v>
      </c>
      <c r="AH43" s="21"/>
      <c r="AI43" s="21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 x14ac:dyDescent="0.25">
      <c r="A44" s="22"/>
      <c r="B44" s="21"/>
      <c r="C44" s="21"/>
      <c r="D44" s="21"/>
      <c r="E44" s="21"/>
      <c r="F44" s="21"/>
      <c r="G44" s="21"/>
      <c r="H44" s="21"/>
      <c r="I44" s="21"/>
      <c r="J44" s="24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34">
        <v>4.3366627027278497E-2</v>
      </c>
      <c r="AB44" s="37">
        <v>1.5681825371593999E-6</v>
      </c>
      <c r="AC44" s="34">
        <v>0.99999987860883199</v>
      </c>
      <c r="AD44" s="34">
        <v>1.15436726534135E-4</v>
      </c>
      <c r="AE44" s="34">
        <v>0.90438895359750104</v>
      </c>
      <c r="AF44" s="34">
        <v>-5.0969453944683003E-2</v>
      </c>
      <c r="AG44" s="34">
        <v>0.127008993981509</v>
      </c>
      <c r="AH44" s="21"/>
      <c r="AI44" s="21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 x14ac:dyDescent="0.25">
      <c r="A45" s="22"/>
      <c r="B45" s="21"/>
      <c r="C45" s="21"/>
      <c r="D45" s="21"/>
      <c r="E45" s="21"/>
      <c r="F45" s="21"/>
      <c r="G45" s="21"/>
      <c r="H45" s="21"/>
      <c r="I45" s="21"/>
      <c r="J45" s="24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34">
        <v>4.3543815612793003E-2</v>
      </c>
      <c r="AB45" s="37">
        <v>9.4805416828158705E-7</v>
      </c>
      <c r="AC45" s="34">
        <v>0.99999983360448796</v>
      </c>
      <c r="AD45" s="34">
        <v>0</v>
      </c>
      <c r="AE45" s="34">
        <v>0.907012939453125</v>
      </c>
      <c r="AF45" s="34">
        <v>-5.0831623720013902E-2</v>
      </c>
      <c r="AG45" s="34">
        <v>0.12692103005136199</v>
      </c>
      <c r="AH45" s="21"/>
      <c r="AI45" s="21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 spans="1:46" x14ac:dyDescent="0.25">
      <c r="A46" s="22"/>
      <c r="B46" s="21"/>
      <c r="C46" s="21"/>
      <c r="D46" s="21"/>
      <c r="E46" s="21"/>
      <c r="F46" s="21"/>
      <c r="G46" s="21"/>
      <c r="H46" s="21"/>
      <c r="I46" s="21"/>
      <c r="J46" s="24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34">
        <v>3.8246475306213501E-2</v>
      </c>
      <c r="AB46" s="34">
        <v>6.3826017933041896E-3</v>
      </c>
      <c r="AC46" s="34">
        <v>2.5030145344486301E-2</v>
      </c>
      <c r="AD46" s="34">
        <v>62.682467745897398</v>
      </c>
      <c r="AE46" s="34">
        <v>0.90055801679705405</v>
      </c>
      <c r="AF46" s="34">
        <v>-5.00136576023942E-2</v>
      </c>
      <c r="AG46" s="34">
        <v>0.12649827553321899</v>
      </c>
      <c r="AH46" s="21"/>
      <c r="AI46" s="21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spans="1:46" x14ac:dyDescent="0.25">
      <c r="A47" s="22"/>
      <c r="B47" s="21"/>
      <c r="C47" s="21"/>
      <c r="D47" s="21"/>
      <c r="E47" s="21"/>
      <c r="F47" s="21"/>
      <c r="G47" s="21"/>
      <c r="H47" s="21"/>
      <c r="I47" s="21"/>
      <c r="J47" s="24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34">
        <v>3.7345852261778598E-2</v>
      </c>
      <c r="AB47" s="34">
        <v>1.3089988252754901E-2</v>
      </c>
      <c r="AC47" s="34">
        <v>1.1096696548484901E-4</v>
      </c>
      <c r="AD47" s="34">
        <v>35.838407433276501</v>
      </c>
      <c r="AE47" s="34">
        <v>0.91900075903121303</v>
      </c>
      <c r="AF47" s="34">
        <v>-5.0373529593163498E-2</v>
      </c>
      <c r="AG47" s="34">
        <v>0.12641135478635601</v>
      </c>
      <c r="AH47" s="21"/>
      <c r="AI47" s="21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</row>
    <row r="48" spans="1:46" x14ac:dyDescent="0.25">
      <c r="A48" s="22"/>
      <c r="B48" s="21"/>
      <c r="C48" s="21"/>
      <c r="D48" s="21"/>
      <c r="E48" s="21"/>
      <c r="F48" s="21"/>
      <c r="G48" s="21"/>
      <c r="H48" s="21"/>
      <c r="I48" s="21"/>
      <c r="J48" s="24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34">
        <v>4.4965226474148703E-2</v>
      </c>
      <c r="AB48" s="37">
        <v>2.1057447975314499E-6</v>
      </c>
      <c r="AC48" s="34">
        <v>0.99999917183420495</v>
      </c>
      <c r="AD48" s="37">
        <v>7.3522413256976701E-6</v>
      </c>
      <c r="AE48" s="34">
        <v>0.928628883585225</v>
      </c>
      <c r="AF48" s="34">
        <v>-4.9918964930314197E-2</v>
      </c>
      <c r="AG48" s="34">
        <v>0.12563885119929299</v>
      </c>
      <c r="AH48" s="21"/>
      <c r="AI48" s="21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</row>
    <row r="49" spans="1:46" x14ac:dyDescent="0.25">
      <c r="A49" s="22"/>
      <c r="B49" s="21"/>
      <c r="C49" s="21"/>
      <c r="D49" s="21"/>
      <c r="E49" s="21"/>
      <c r="F49" s="21"/>
      <c r="G49" s="21"/>
      <c r="H49" s="21"/>
      <c r="I49" s="21"/>
      <c r="J49" s="24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13"/>
      <c r="AA49" s="34">
        <v>4.25599788482234E-2</v>
      </c>
      <c r="AB49" s="34">
        <v>4.8850128469245498E-3</v>
      </c>
      <c r="AC49" s="34">
        <v>4.3084225348899398E-4</v>
      </c>
      <c r="AD49" s="34">
        <v>33.305305484671401</v>
      </c>
      <c r="AE49" s="34">
        <v>0.93028484885007201</v>
      </c>
      <c r="AF49" s="34">
        <v>-4.8334992466653598E-2</v>
      </c>
      <c r="AG49" s="34">
        <v>0.12551132046073299</v>
      </c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</row>
    <row r="50" spans="1:46" x14ac:dyDescent="0.25">
      <c r="A50" s="22"/>
      <c r="B50" s="21"/>
      <c r="C50" s="21"/>
      <c r="D50" s="21"/>
      <c r="E50" s="21"/>
      <c r="F50" s="21"/>
      <c r="G50" s="21"/>
      <c r="H50" s="21"/>
      <c r="I50" s="21"/>
      <c r="J50" s="21"/>
      <c r="K50" s="2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13"/>
      <c r="AA50" s="34">
        <v>3.1215275246651401E-2</v>
      </c>
      <c r="AB50" s="34">
        <v>1.3924138735087899E-2</v>
      </c>
      <c r="AC50" s="34">
        <v>0.107764259170887</v>
      </c>
      <c r="AD50" s="34">
        <v>57.6892822239369</v>
      </c>
      <c r="AE50" s="34">
        <v>0.92874290151441097</v>
      </c>
      <c r="AF50" s="34">
        <v>-4.8220624605332101E-2</v>
      </c>
      <c r="AG50" s="34">
        <v>0.12545333075346199</v>
      </c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</row>
    <row r="51" spans="1:46" x14ac:dyDescent="0.25">
      <c r="A51" s="22"/>
      <c r="B51" s="21"/>
      <c r="C51" s="21"/>
      <c r="D51" s="21"/>
      <c r="E51" s="21"/>
      <c r="F51" s="21"/>
      <c r="G51" s="21"/>
      <c r="H51" s="21"/>
      <c r="I51" s="21"/>
      <c r="J51" s="21"/>
      <c r="K51" s="24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13"/>
      <c r="AA51" s="34">
        <v>4.62404646085149E-2</v>
      </c>
      <c r="AB51" s="37">
        <v>1.4520089919312101E-7</v>
      </c>
      <c r="AC51" s="34">
        <v>0.99999861748354801</v>
      </c>
      <c r="AD51" s="37">
        <v>1.52441804996961E-5</v>
      </c>
      <c r="AE51" s="34">
        <v>0.94772558204128299</v>
      </c>
      <c r="AF51" s="34">
        <v>-4.92031016513668E-2</v>
      </c>
      <c r="AG51" s="34">
        <v>0.12368351995232001</v>
      </c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</row>
    <row r="52" spans="1:46" x14ac:dyDescent="0.25">
      <c r="A52" s="22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</row>
    <row r="53" spans="1:46" x14ac:dyDescent="0.25">
      <c r="A53" s="2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46" x14ac:dyDescent="0.25">
      <c r="A54" s="22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spans="1:46" x14ac:dyDescent="0.25">
      <c r="A55" s="22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46" x14ac:dyDescent="0.25">
      <c r="A56" s="22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spans="1:46" x14ac:dyDescent="0.25">
      <c r="A57" s="22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spans="1:46" x14ac:dyDescent="0.25">
      <c r="A58" s="22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spans="1:46" x14ac:dyDescent="0.25">
      <c r="A59" s="22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 x14ac:dyDescent="0.25">
      <c r="A60" s="22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</sheetData>
  <mergeCells count="4">
    <mergeCell ref="I1:N1"/>
    <mergeCell ref="S1:W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巴西</vt:lpstr>
      <vt:lpstr>空气和气象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预测参数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2022-03-28T14:20:58Z</dcterms:modified>
</cp:coreProperties>
</file>