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drawings/drawing21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德国" sheetId="5" r:id="rId1"/>
    <sheet name="空气和气象" sheetId="11" r:id="rId2"/>
    <sheet name="0" sheetId="19" r:id="rId3"/>
    <sheet name="1" sheetId="13" r:id="rId4"/>
    <sheet name="2" sheetId="15" r:id="rId5"/>
    <sheet name="3" sheetId="16" r:id="rId6"/>
    <sheet name="4" sheetId="17" r:id="rId7"/>
    <sheet name="5" sheetId="18" r:id="rId8"/>
    <sheet name="6" sheetId="20" r:id="rId9"/>
    <sheet name="7" sheetId="21" r:id="rId10"/>
    <sheet name="8" sheetId="22" r:id="rId11"/>
    <sheet name="9" sheetId="25" r:id="rId12"/>
    <sheet name="预测参数" sheetId="26" r:id="rId13"/>
    <sheet name="Sheet1" sheetId="27" r:id="rId14"/>
    <sheet name="Sheet2" sheetId="29" r:id="rId15"/>
    <sheet name="Sheet3" sheetId="30" r:id="rId16"/>
    <sheet name="Sheet4" sheetId="31" r:id="rId17"/>
  </sheets>
  <externalReferences>
    <externalReference r:id="rId18"/>
  </externalReferences>
  <calcPr calcId="145621"/>
</workbook>
</file>

<file path=xl/calcChain.xml><?xml version="1.0" encoding="utf-8"?>
<calcChain xmlns="http://schemas.openxmlformats.org/spreadsheetml/2006/main">
  <c r="X675" i="5" l="1"/>
  <c r="X614" i="5" l="1"/>
  <c r="H2" i="25"/>
  <c r="H3" i="25" l="1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3" i="5" l="1"/>
  <c r="X63" i="11" l="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62" i="11"/>
  <c r="W62" i="11"/>
  <c r="W63" i="11" l="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1" i="11"/>
  <c r="V12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62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1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" i="11"/>
  <c r="K215" i="11" l="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</calcChain>
</file>

<file path=xl/sharedStrings.xml><?xml version="1.0" encoding="utf-8"?>
<sst xmlns="http://schemas.openxmlformats.org/spreadsheetml/2006/main" count="1563" uniqueCount="56">
  <si>
    <t>humidity</t>
  </si>
  <si>
    <t>Date</t>
  </si>
  <si>
    <t>Country</t>
  </si>
  <si>
    <t>no2</t>
  </si>
  <si>
    <t>temperature</t>
  </si>
  <si>
    <t>edConfirmed</t>
    <phoneticPr fontId="27" type="noConversion"/>
  </si>
  <si>
    <t>u</t>
    <phoneticPr fontId="27" type="noConversion"/>
  </si>
  <si>
    <t>温度曲线</t>
    <phoneticPr fontId="27" type="noConversion"/>
  </si>
  <si>
    <t>sigam</t>
    <phoneticPr fontId="27" type="noConversion"/>
  </si>
  <si>
    <t>u =       64.48  (64.48, 64.49)</t>
    <phoneticPr fontId="27" type="noConversion"/>
  </si>
  <si>
    <t>湿度曲线</t>
    <phoneticPr fontId="27" type="noConversion"/>
  </si>
  <si>
    <t>sigma =       25.47  (25.47, 25.48)</t>
    <phoneticPr fontId="27" type="noConversion"/>
  </si>
  <si>
    <t>A=</t>
    <phoneticPr fontId="27" type="noConversion"/>
  </si>
  <si>
    <t xml:space="preserve">   Value       StandardError    TStatistic      PValue   </t>
  </si>
  <si>
    <t>IR（7）</t>
    <phoneticPr fontId="27" type="noConversion"/>
  </si>
  <si>
    <t>阶段1</t>
    <phoneticPr fontId="27" type="noConversion"/>
  </si>
  <si>
    <t>阶段2</t>
    <phoneticPr fontId="27" type="noConversion"/>
  </si>
  <si>
    <t>累计感染人数</t>
    <phoneticPr fontId="27" type="noConversion"/>
  </si>
  <si>
    <t>lower</t>
  </si>
  <si>
    <t>upper</t>
  </si>
  <si>
    <t xml:space="preserve">  ARIMA(2,1,5) Model (Gaussian Distribution):</t>
    <phoneticPr fontId="27" type="noConversion"/>
  </si>
  <si>
    <t>Constant    -0.0062593      0.033071        -0.18927        0.84988</t>
  </si>
  <si>
    <t xml:space="preserve">    AR{1}          -1.4764       0.08935         -16.524     2.4768e-61</t>
  </si>
  <si>
    <t xml:space="preserve">    AR{2}         -0.70598      0.061519         -11.476     1.7468e-30</t>
  </si>
  <si>
    <t xml:space="preserve">    MA{1}            1.204       0.10396          11.582     5.0775e-31</t>
  </si>
  <si>
    <t xml:space="preserve">    MA{2}        -0.089531      0.074056          -1.209        0.22668</t>
  </si>
  <si>
    <t xml:space="preserve">    MA{3}               -1      0.061106         -16.365     3.4071e-60</t>
  </si>
  <si>
    <t xml:space="preserve">    MA{4}         -0.64186      0.073822         -8.6948     3.4759e-18</t>
  </si>
  <si>
    <t xml:space="preserve">    MA{5}         -0.12829      0.046984         -2.7305      0.0063233</t>
  </si>
  <si>
    <t xml:space="preserve">    Variance        5.0955       0.24531          20.771     7.8815e-96</t>
  </si>
  <si>
    <t>edConfirmed</t>
  </si>
  <si>
    <t>IR</t>
  </si>
  <si>
    <t>遗传算法估计参数（a1，a2，a3，a4，a5，a6，r2），这个系数就是论文中ogistic的系数，因为 此时的系数与上一次的系数无关</t>
  </si>
  <si>
    <t>程序输出lambda</t>
  </si>
  <si>
    <t>序号</t>
  </si>
  <si>
    <t>用于带入下一个GA程序的pop变量</t>
  </si>
  <si>
    <t>遗传算法估计参数（a1，a2，a3，a4，a5，a6，r2），这个系数不等于论文中ogistic的系数，需要做转化，详细看自己算的lambda</t>
  </si>
  <si>
    <t>病毒突变</t>
  </si>
  <si>
    <t>阶段3</t>
    <phoneticPr fontId="27" type="noConversion"/>
  </si>
  <si>
    <t>阶段4</t>
    <phoneticPr fontId="27" type="noConversion"/>
  </si>
  <si>
    <t>阶段5</t>
    <phoneticPr fontId="27" type="noConversion"/>
  </si>
  <si>
    <t>阶段6</t>
    <phoneticPr fontId="27" type="noConversion"/>
  </si>
  <si>
    <t>阶段7</t>
    <phoneticPr fontId="27" type="noConversion"/>
  </si>
  <si>
    <t>阶段8</t>
    <phoneticPr fontId="27" type="noConversion"/>
  </si>
  <si>
    <t>阶段9</t>
    <phoneticPr fontId="27" type="noConversion"/>
  </si>
  <si>
    <t>未来预测</t>
    <phoneticPr fontId="27" type="noConversion"/>
  </si>
  <si>
    <t>该参数是从前面下降趋势的曲线中选择的</t>
  </si>
  <si>
    <t>seir</t>
    <phoneticPr fontId="27" type="noConversion"/>
  </si>
  <si>
    <t>seir</t>
    <phoneticPr fontId="27" type="noConversion"/>
  </si>
  <si>
    <t>seir</t>
    <phoneticPr fontId="27" type="noConversion"/>
  </si>
  <si>
    <t>seir</t>
    <phoneticPr fontId="27" type="noConversion"/>
  </si>
  <si>
    <t>IR</t>
    <phoneticPr fontId="27" type="noConversion"/>
  </si>
  <si>
    <r>
      <t>S</t>
    </r>
    <r>
      <rPr>
        <sz val="11"/>
        <color theme="1"/>
        <rFont val="宋体"/>
        <family val="2"/>
        <charset val="134"/>
        <scheme val="minor"/>
      </rPr>
      <t>EIR</t>
    </r>
    <phoneticPr fontId="27" type="noConversion"/>
  </si>
  <si>
    <t>GB</t>
    <phoneticPr fontId="27" type="noConversion"/>
  </si>
  <si>
    <t>GB</t>
    <phoneticPr fontId="27" type="noConversion"/>
  </si>
  <si>
    <t>真实NO2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</si>
</sst>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_);[Red]\(0.000\)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2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8" fillId="0" borderId="0"/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/>
    <xf numFmtId="176" fontId="10" fillId="0" borderId="0" xfId="41" applyNumberFormat="1" applyProtection="1">
      <alignment vertical="center"/>
      <protection locked="0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/>
    <xf numFmtId="11" fontId="0" fillId="0" borderId="0" xfId="0" applyNumberForma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178" fontId="0" fillId="0" borderId="0" xfId="0" applyNumberFormat="1"/>
    <xf numFmtId="0" fontId="5" fillId="0" borderId="0" xfId="411">
      <alignment vertical="center"/>
    </xf>
    <xf numFmtId="0" fontId="0" fillId="0" borderId="0" xfId="0"/>
    <xf numFmtId="14" fontId="0" fillId="0" borderId="0" xfId="0" applyNumberFormat="1"/>
    <xf numFmtId="0" fontId="4" fillId="0" borderId="0" xfId="834">
      <alignment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0" fontId="29" fillId="0" borderId="0" xfId="0" applyFont="1"/>
    <xf numFmtId="0" fontId="4" fillId="0" borderId="0" xfId="834">
      <alignment vertical="center"/>
    </xf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0" fontId="4" fillId="0" borderId="0" xfId="834">
      <alignment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vertical="center"/>
    </xf>
    <xf numFmtId="177" fontId="0" fillId="0" borderId="0" xfId="0" applyNumberFormat="1"/>
    <xf numFmtId="178" fontId="0" fillId="0" borderId="0" xfId="0" applyNumberFormat="1"/>
    <xf numFmtId="0" fontId="4" fillId="0" borderId="0" xfId="834">
      <alignment vertical="center"/>
    </xf>
    <xf numFmtId="0" fontId="0" fillId="0" borderId="0" xfId="0"/>
    <xf numFmtId="11" fontId="0" fillId="0" borderId="0" xfId="0" applyNumberFormat="1"/>
    <xf numFmtId="0" fontId="4" fillId="0" borderId="0" xfId="834">
      <alignment vertical="center"/>
    </xf>
    <xf numFmtId="0" fontId="0" fillId="0" borderId="0" xfId="0"/>
    <xf numFmtId="11" fontId="0" fillId="0" borderId="0" xfId="0" applyNumberFormat="1"/>
    <xf numFmtId="0" fontId="29" fillId="0" borderId="0" xfId="0" applyFont="1"/>
    <xf numFmtId="11" fontId="2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411" applyFont="1">
      <alignment vertical="center"/>
    </xf>
    <xf numFmtId="0" fontId="2" fillId="0" borderId="0" xfId="848">
      <alignment vertical="center"/>
    </xf>
    <xf numFmtId="178" fontId="29" fillId="0" borderId="0" xfId="0" applyNumberFormat="1" applyFont="1"/>
    <xf numFmtId="177" fontId="29" fillId="0" borderId="0" xfId="0" applyNumberFormat="1" applyFont="1"/>
    <xf numFmtId="0" fontId="0" fillId="0" borderId="0" xfId="0"/>
    <xf numFmtId="0" fontId="0" fillId="0" borderId="0" xfId="0" applyAlignment="1">
      <alignment horizontal="center"/>
    </xf>
  </cellXfs>
  <cellStyles count="862">
    <cellStyle name="20% - 强调文字颜色 1" xfId="18" builtinId="30" customBuiltin="1"/>
    <cellStyle name="20% - 强调文字颜色 1 10" xfId="413"/>
    <cellStyle name="20% - 强调文字颜色 1 10 2" xfId="808"/>
    <cellStyle name="20% - 强调文字颜色 1 11" xfId="822"/>
    <cellStyle name="20% - 强调文字颜色 1 12" xfId="836"/>
    <cellStyle name="20% - 强调文字颜色 1 13" xfId="425"/>
    <cellStyle name="20% - 强调文字颜色 1 14" xfId="850"/>
    <cellStyle name="20% - 强调文字颜色 1 2" xfId="45"/>
    <cellStyle name="20% - 强调文字颜色 1 2 2" xfId="166"/>
    <cellStyle name="20% - 强调文字颜色 1 2 2 2" xfId="343"/>
    <cellStyle name="20% - 强调文字颜色 1 2 2 2 2" xfId="738"/>
    <cellStyle name="20% - 强调文字颜色 1 2 2 3" xfId="562"/>
    <cellStyle name="20% - 强调文字颜色 1 2 3" xfId="78"/>
    <cellStyle name="20% - 强调文字颜色 1 2 3 2" xfId="474"/>
    <cellStyle name="20% - 强调文字颜色 1 2 4" xfId="255"/>
    <cellStyle name="20% - 强调文字颜色 1 2 4 2" xfId="650"/>
    <cellStyle name="20% - 强调文字颜色 1 2 5" xfId="441"/>
    <cellStyle name="20% - 强调文字颜色 1 3" xfId="92"/>
    <cellStyle name="20% - 强调文字颜色 1 3 2" xfId="180"/>
    <cellStyle name="20% - 强调文字颜色 1 3 2 2" xfId="357"/>
    <cellStyle name="20% - 强调文字颜色 1 3 2 2 2" xfId="752"/>
    <cellStyle name="20% - 强调文字颜色 1 3 2 3" xfId="576"/>
    <cellStyle name="20% - 强调文字颜色 1 3 3" xfId="269"/>
    <cellStyle name="20% - 强调文字颜色 1 3 3 2" xfId="664"/>
    <cellStyle name="20% - 强调文字颜色 1 3 4" xfId="488"/>
    <cellStyle name="20% - 强调文字颜色 1 4" xfId="106"/>
    <cellStyle name="20% - 强调文字颜色 1 4 2" xfId="194"/>
    <cellStyle name="20% - 强调文字颜色 1 4 2 2" xfId="371"/>
    <cellStyle name="20% - 强调文字颜色 1 4 2 2 2" xfId="766"/>
    <cellStyle name="20% - 强调文字颜色 1 4 2 3" xfId="590"/>
    <cellStyle name="20% - 强调文字颜色 1 4 3" xfId="283"/>
    <cellStyle name="20% - 强调文字颜色 1 4 3 2" xfId="678"/>
    <cellStyle name="20% - 强调文字颜色 1 4 4" xfId="502"/>
    <cellStyle name="20% - 强调文字颜色 1 5" xfId="120"/>
    <cellStyle name="20% - 强调文字颜色 1 5 2" xfId="208"/>
    <cellStyle name="20% - 强调文字颜色 1 5 2 2" xfId="385"/>
    <cellStyle name="20% - 强调文字颜色 1 5 2 2 2" xfId="780"/>
    <cellStyle name="20% - 强调文字颜色 1 5 2 3" xfId="604"/>
    <cellStyle name="20% - 强调文字颜色 1 5 3" xfId="297"/>
    <cellStyle name="20% - 强调文字颜色 1 5 3 2" xfId="692"/>
    <cellStyle name="20% - 强调文字颜色 1 5 4" xfId="516"/>
    <cellStyle name="20% - 强调文字颜色 1 6" xfId="134"/>
    <cellStyle name="20% - 强调文字颜色 1 6 2" xfId="222"/>
    <cellStyle name="20% - 强调文字颜色 1 6 2 2" xfId="399"/>
    <cellStyle name="20% - 强调文字颜色 1 6 2 2 2" xfId="794"/>
    <cellStyle name="20% - 强调文字颜色 1 6 2 3" xfId="618"/>
    <cellStyle name="20% - 强调文字颜色 1 6 3" xfId="311"/>
    <cellStyle name="20% - 强调文字颜色 1 6 3 2" xfId="706"/>
    <cellStyle name="20% - 强调文字颜色 1 6 4" xfId="530"/>
    <cellStyle name="20% - 强调文字颜色 1 7" xfId="147"/>
    <cellStyle name="20% - 强调文字颜色 1 7 2" xfId="324"/>
    <cellStyle name="20% - 强调文字颜色 1 7 2 2" xfId="719"/>
    <cellStyle name="20% - 强调文字颜色 1 7 3" xfId="543"/>
    <cellStyle name="20% - 强调文字颜色 1 8" xfId="59"/>
    <cellStyle name="20% - 强调文字颜色 1 8 2" xfId="455"/>
    <cellStyle name="20% - 强调文字颜色 1 9" xfId="236"/>
    <cellStyle name="20% - 强调文字颜色 1 9 2" xfId="631"/>
    <cellStyle name="20% - 强调文字颜色 2" xfId="22" builtinId="34" customBuiltin="1"/>
    <cellStyle name="20% - 强调文字颜色 2 10" xfId="415"/>
    <cellStyle name="20% - 强调文字颜色 2 10 2" xfId="810"/>
    <cellStyle name="20% - 强调文字颜色 2 11" xfId="824"/>
    <cellStyle name="20% - 强调文字颜色 2 12" xfId="838"/>
    <cellStyle name="20% - 强调文字颜色 2 13" xfId="427"/>
    <cellStyle name="20% - 强调文字颜色 2 14" xfId="852"/>
    <cellStyle name="20% - 强调文字颜色 2 2" xfId="47"/>
    <cellStyle name="20% - 强调文字颜色 2 2 2" xfId="168"/>
    <cellStyle name="20% - 强调文字颜色 2 2 2 2" xfId="345"/>
    <cellStyle name="20% - 强调文字颜色 2 2 2 2 2" xfId="740"/>
    <cellStyle name="20% - 强调文字颜色 2 2 2 3" xfId="564"/>
    <cellStyle name="20% - 强调文字颜色 2 2 3" xfId="80"/>
    <cellStyle name="20% - 强调文字颜色 2 2 3 2" xfId="476"/>
    <cellStyle name="20% - 强调文字颜色 2 2 4" xfId="257"/>
    <cellStyle name="20% - 强调文字颜色 2 2 4 2" xfId="652"/>
    <cellStyle name="20% - 强调文字颜色 2 2 5" xfId="443"/>
    <cellStyle name="20% - 强调文字颜色 2 3" xfId="94"/>
    <cellStyle name="20% - 强调文字颜色 2 3 2" xfId="182"/>
    <cellStyle name="20% - 强调文字颜色 2 3 2 2" xfId="359"/>
    <cellStyle name="20% - 强调文字颜色 2 3 2 2 2" xfId="754"/>
    <cellStyle name="20% - 强调文字颜色 2 3 2 3" xfId="578"/>
    <cellStyle name="20% - 强调文字颜色 2 3 3" xfId="271"/>
    <cellStyle name="20% - 强调文字颜色 2 3 3 2" xfId="666"/>
    <cellStyle name="20% - 强调文字颜色 2 3 4" xfId="490"/>
    <cellStyle name="20% - 强调文字颜色 2 4" xfId="108"/>
    <cellStyle name="20% - 强调文字颜色 2 4 2" xfId="196"/>
    <cellStyle name="20% - 强调文字颜色 2 4 2 2" xfId="373"/>
    <cellStyle name="20% - 强调文字颜色 2 4 2 2 2" xfId="768"/>
    <cellStyle name="20% - 强调文字颜色 2 4 2 3" xfId="592"/>
    <cellStyle name="20% - 强调文字颜色 2 4 3" xfId="285"/>
    <cellStyle name="20% - 强调文字颜色 2 4 3 2" xfId="680"/>
    <cellStyle name="20% - 强调文字颜色 2 4 4" xfId="504"/>
    <cellStyle name="20% - 强调文字颜色 2 5" xfId="122"/>
    <cellStyle name="20% - 强调文字颜色 2 5 2" xfId="210"/>
    <cellStyle name="20% - 强调文字颜色 2 5 2 2" xfId="387"/>
    <cellStyle name="20% - 强调文字颜色 2 5 2 2 2" xfId="782"/>
    <cellStyle name="20% - 强调文字颜色 2 5 2 3" xfId="606"/>
    <cellStyle name="20% - 强调文字颜色 2 5 3" xfId="299"/>
    <cellStyle name="20% - 强调文字颜色 2 5 3 2" xfId="694"/>
    <cellStyle name="20% - 强调文字颜色 2 5 4" xfId="518"/>
    <cellStyle name="20% - 强调文字颜色 2 6" xfId="136"/>
    <cellStyle name="20% - 强调文字颜色 2 6 2" xfId="224"/>
    <cellStyle name="20% - 强调文字颜色 2 6 2 2" xfId="401"/>
    <cellStyle name="20% - 强调文字颜色 2 6 2 2 2" xfId="796"/>
    <cellStyle name="20% - 强调文字颜色 2 6 2 3" xfId="620"/>
    <cellStyle name="20% - 强调文字颜色 2 6 3" xfId="313"/>
    <cellStyle name="20% - 强调文字颜色 2 6 3 2" xfId="708"/>
    <cellStyle name="20% - 强调文字颜色 2 6 4" xfId="532"/>
    <cellStyle name="20% - 强调文字颜色 2 7" xfId="149"/>
    <cellStyle name="20% - 强调文字颜色 2 7 2" xfId="326"/>
    <cellStyle name="20% - 强调文字颜色 2 7 2 2" xfId="721"/>
    <cellStyle name="20% - 强调文字颜色 2 7 3" xfId="545"/>
    <cellStyle name="20% - 强调文字颜色 2 8" xfId="61"/>
    <cellStyle name="20% - 强调文字颜色 2 8 2" xfId="457"/>
    <cellStyle name="20% - 强调文字颜色 2 9" xfId="238"/>
    <cellStyle name="20% - 强调文字颜色 2 9 2" xfId="633"/>
    <cellStyle name="20% - 强调文字颜色 3" xfId="26" builtinId="38" customBuiltin="1"/>
    <cellStyle name="20% - 强调文字颜色 3 10" xfId="417"/>
    <cellStyle name="20% - 强调文字颜色 3 10 2" xfId="812"/>
    <cellStyle name="20% - 强调文字颜色 3 11" xfId="826"/>
    <cellStyle name="20% - 强调文字颜色 3 12" xfId="840"/>
    <cellStyle name="20% - 强调文字颜色 3 13" xfId="429"/>
    <cellStyle name="20% - 强调文字颜色 3 14" xfId="854"/>
    <cellStyle name="20% - 强调文字颜色 3 2" xfId="49"/>
    <cellStyle name="20% - 强调文字颜色 3 2 2" xfId="170"/>
    <cellStyle name="20% - 强调文字颜色 3 2 2 2" xfId="347"/>
    <cellStyle name="20% - 强调文字颜色 3 2 2 2 2" xfId="742"/>
    <cellStyle name="20% - 强调文字颜色 3 2 2 3" xfId="566"/>
    <cellStyle name="20% - 强调文字颜色 3 2 3" xfId="82"/>
    <cellStyle name="20% - 强调文字颜色 3 2 3 2" xfId="478"/>
    <cellStyle name="20% - 强调文字颜色 3 2 4" xfId="259"/>
    <cellStyle name="20% - 强调文字颜色 3 2 4 2" xfId="654"/>
    <cellStyle name="20% - 强调文字颜色 3 2 5" xfId="445"/>
    <cellStyle name="20% - 强调文字颜色 3 3" xfId="96"/>
    <cellStyle name="20% - 强调文字颜色 3 3 2" xfId="184"/>
    <cellStyle name="20% - 强调文字颜色 3 3 2 2" xfId="361"/>
    <cellStyle name="20% - 强调文字颜色 3 3 2 2 2" xfId="756"/>
    <cellStyle name="20% - 强调文字颜色 3 3 2 3" xfId="580"/>
    <cellStyle name="20% - 强调文字颜色 3 3 3" xfId="273"/>
    <cellStyle name="20% - 强调文字颜色 3 3 3 2" xfId="668"/>
    <cellStyle name="20% - 强调文字颜色 3 3 4" xfId="492"/>
    <cellStyle name="20% - 强调文字颜色 3 4" xfId="110"/>
    <cellStyle name="20% - 强调文字颜色 3 4 2" xfId="198"/>
    <cellStyle name="20% - 强调文字颜色 3 4 2 2" xfId="375"/>
    <cellStyle name="20% - 强调文字颜色 3 4 2 2 2" xfId="770"/>
    <cellStyle name="20% - 强调文字颜色 3 4 2 3" xfId="594"/>
    <cellStyle name="20% - 强调文字颜色 3 4 3" xfId="287"/>
    <cellStyle name="20% - 强调文字颜色 3 4 3 2" xfId="682"/>
    <cellStyle name="20% - 强调文字颜色 3 4 4" xfId="506"/>
    <cellStyle name="20% - 强调文字颜色 3 5" xfId="124"/>
    <cellStyle name="20% - 强调文字颜色 3 5 2" xfId="212"/>
    <cellStyle name="20% - 强调文字颜色 3 5 2 2" xfId="389"/>
    <cellStyle name="20% - 强调文字颜色 3 5 2 2 2" xfId="784"/>
    <cellStyle name="20% - 强调文字颜色 3 5 2 3" xfId="608"/>
    <cellStyle name="20% - 强调文字颜色 3 5 3" xfId="301"/>
    <cellStyle name="20% - 强调文字颜色 3 5 3 2" xfId="696"/>
    <cellStyle name="20% - 强调文字颜色 3 5 4" xfId="520"/>
    <cellStyle name="20% - 强调文字颜色 3 6" xfId="138"/>
    <cellStyle name="20% - 强调文字颜色 3 6 2" xfId="226"/>
    <cellStyle name="20% - 强调文字颜色 3 6 2 2" xfId="403"/>
    <cellStyle name="20% - 强调文字颜色 3 6 2 2 2" xfId="798"/>
    <cellStyle name="20% - 强调文字颜色 3 6 2 3" xfId="622"/>
    <cellStyle name="20% - 强调文字颜色 3 6 3" xfId="315"/>
    <cellStyle name="20% - 强调文字颜色 3 6 3 2" xfId="710"/>
    <cellStyle name="20% - 强调文字颜色 3 6 4" xfId="534"/>
    <cellStyle name="20% - 强调文字颜色 3 7" xfId="151"/>
    <cellStyle name="20% - 强调文字颜色 3 7 2" xfId="328"/>
    <cellStyle name="20% - 强调文字颜色 3 7 2 2" xfId="723"/>
    <cellStyle name="20% - 强调文字颜色 3 7 3" xfId="547"/>
    <cellStyle name="20% - 强调文字颜色 3 8" xfId="63"/>
    <cellStyle name="20% - 强调文字颜色 3 8 2" xfId="459"/>
    <cellStyle name="20% - 强调文字颜色 3 9" xfId="240"/>
    <cellStyle name="20% - 强调文字颜色 3 9 2" xfId="635"/>
    <cellStyle name="20% - 强调文字颜色 4" xfId="30" builtinId="42" customBuiltin="1"/>
    <cellStyle name="20% - 强调文字颜色 4 10" xfId="419"/>
    <cellStyle name="20% - 强调文字颜色 4 10 2" xfId="814"/>
    <cellStyle name="20% - 强调文字颜色 4 11" xfId="828"/>
    <cellStyle name="20% - 强调文字颜色 4 12" xfId="842"/>
    <cellStyle name="20% - 强调文字颜色 4 13" xfId="431"/>
    <cellStyle name="20% - 强调文字颜色 4 14" xfId="856"/>
    <cellStyle name="20% - 强调文字颜色 4 2" xfId="51"/>
    <cellStyle name="20% - 强调文字颜色 4 2 2" xfId="172"/>
    <cellStyle name="20% - 强调文字颜色 4 2 2 2" xfId="349"/>
    <cellStyle name="20% - 强调文字颜色 4 2 2 2 2" xfId="744"/>
    <cellStyle name="20% - 强调文字颜色 4 2 2 3" xfId="568"/>
    <cellStyle name="20% - 强调文字颜色 4 2 3" xfId="84"/>
    <cellStyle name="20% - 强调文字颜色 4 2 3 2" xfId="480"/>
    <cellStyle name="20% - 强调文字颜色 4 2 4" xfId="261"/>
    <cellStyle name="20% - 强调文字颜色 4 2 4 2" xfId="656"/>
    <cellStyle name="20% - 强调文字颜色 4 2 5" xfId="447"/>
    <cellStyle name="20% - 强调文字颜色 4 3" xfId="98"/>
    <cellStyle name="20% - 强调文字颜色 4 3 2" xfId="186"/>
    <cellStyle name="20% - 强调文字颜色 4 3 2 2" xfId="363"/>
    <cellStyle name="20% - 强调文字颜色 4 3 2 2 2" xfId="758"/>
    <cellStyle name="20% - 强调文字颜色 4 3 2 3" xfId="582"/>
    <cellStyle name="20% - 强调文字颜色 4 3 3" xfId="275"/>
    <cellStyle name="20% - 强调文字颜色 4 3 3 2" xfId="670"/>
    <cellStyle name="20% - 强调文字颜色 4 3 4" xfId="494"/>
    <cellStyle name="20% - 强调文字颜色 4 4" xfId="112"/>
    <cellStyle name="20% - 强调文字颜色 4 4 2" xfId="200"/>
    <cellStyle name="20% - 强调文字颜色 4 4 2 2" xfId="377"/>
    <cellStyle name="20% - 强调文字颜色 4 4 2 2 2" xfId="772"/>
    <cellStyle name="20% - 强调文字颜色 4 4 2 3" xfId="596"/>
    <cellStyle name="20% - 强调文字颜色 4 4 3" xfId="289"/>
    <cellStyle name="20% - 强调文字颜色 4 4 3 2" xfId="684"/>
    <cellStyle name="20% - 强调文字颜色 4 4 4" xfId="508"/>
    <cellStyle name="20% - 强调文字颜色 4 5" xfId="126"/>
    <cellStyle name="20% - 强调文字颜色 4 5 2" xfId="214"/>
    <cellStyle name="20% - 强调文字颜色 4 5 2 2" xfId="391"/>
    <cellStyle name="20% - 强调文字颜色 4 5 2 2 2" xfId="786"/>
    <cellStyle name="20% - 强调文字颜色 4 5 2 3" xfId="610"/>
    <cellStyle name="20% - 强调文字颜色 4 5 3" xfId="303"/>
    <cellStyle name="20% - 强调文字颜色 4 5 3 2" xfId="698"/>
    <cellStyle name="20% - 强调文字颜色 4 5 4" xfId="522"/>
    <cellStyle name="20% - 强调文字颜色 4 6" xfId="140"/>
    <cellStyle name="20% - 强调文字颜色 4 6 2" xfId="228"/>
    <cellStyle name="20% - 强调文字颜色 4 6 2 2" xfId="405"/>
    <cellStyle name="20% - 强调文字颜色 4 6 2 2 2" xfId="800"/>
    <cellStyle name="20% - 强调文字颜色 4 6 2 3" xfId="624"/>
    <cellStyle name="20% - 强调文字颜色 4 6 3" xfId="317"/>
    <cellStyle name="20% - 强调文字颜色 4 6 3 2" xfId="712"/>
    <cellStyle name="20% - 强调文字颜色 4 6 4" xfId="536"/>
    <cellStyle name="20% - 强调文字颜色 4 7" xfId="153"/>
    <cellStyle name="20% - 强调文字颜色 4 7 2" xfId="330"/>
    <cellStyle name="20% - 强调文字颜色 4 7 2 2" xfId="725"/>
    <cellStyle name="20% - 强调文字颜色 4 7 3" xfId="549"/>
    <cellStyle name="20% - 强调文字颜色 4 8" xfId="65"/>
    <cellStyle name="20% - 强调文字颜色 4 8 2" xfId="461"/>
    <cellStyle name="20% - 强调文字颜色 4 9" xfId="242"/>
    <cellStyle name="20% - 强调文字颜色 4 9 2" xfId="637"/>
    <cellStyle name="20% - 强调文字颜色 5" xfId="34" builtinId="46" customBuiltin="1"/>
    <cellStyle name="20% - 强调文字颜色 5 10" xfId="421"/>
    <cellStyle name="20% - 强调文字颜色 5 10 2" xfId="816"/>
    <cellStyle name="20% - 强调文字颜色 5 11" xfId="830"/>
    <cellStyle name="20% - 强调文字颜色 5 12" xfId="844"/>
    <cellStyle name="20% - 强调文字颜色 5 13" xfId="433"/>
    <cellStyle name="20% - 强调文字颜色 5 14" xfId="858"/>
    <cellStyle name="20% - 强调文字颜色 5 2" xfId="53"/>
    <cellStyle name="20% - 强调文字颜色 5 2 2" xfId="174"/>
    <cellStyle name="20% - 强调文字颜色 5 2 2 2" xfId="351"/>
    <cellStyle name="20% - 强调文字颜色 5 2 2 2 2" xfId="746"/>
    <cellStyle name="20% - 强调文字颜色 5 2 2 3" xfId="570"/>
    <cellStyle name="20% - 强调文字颜色 5 2 3" xfId="86"/>
    <cellStyle name="20% - 强调文字颜色 5 2 3 2" xfId="482"/>
    <cellStyle name="20% - 强调文字颜色 5 2 4" xfId="263"/>
    <cellStyle name="20% - 强调文字颜色 5 2 4 2" xfId="658"/>
    <cellStyle name="20% - 强调文字颜色 5 2 5" xfId="449"/>
    <cellStyle name="20% - 强调文字颜色 5 3" xfId="100"/>
    <cellStyle name="20% - 强调文字颜色 5 3 2" xfId="188"/>
    <cellStyle name="20% - 强调文字颜色 5 3 2 2" xfId="365"/>
    <cellStyle name="20% - 强调文字颜色 5 3 2 2 2" xfId="760"/>
    <cellStyle name="20% - 强调文字颜色 5 3 2 3" xfId="584"/>
    <cellStyle name="20% - 强调文字颜色 5 3 3" xfId="277"/>
    <cellStyle name="20% - 强调文字颜色 5 3 3 2" xfId="672"/>
    <cellStyle name="20% - 强调文字颜色 5 3 4" xfId="496"/>
    <cellStyle name="20% - 强调文字颜色 5 4" xfId="114"/>
    <cellStyle name="20% - 强调文字颜色 5 4 2" xfId="202"/>
    <cellStyle name="20% - 强调文字颜色 5 4 2 2" xfId="379"/>
    <cellStyle name="20% - 强调文字颜色 5 4 2 2 2" xfId="774"/>
    <cellStyle name="20% - 强调文字颜色 5 4 2 3" xfId="598"/>
    <cellStyle name="20% - 强调文字颜色 5 4 3" xfId="291"/>
    <cellStyle name="20% - 强调文字颜色 5 4 3 2" xfId="686"/>
    <cellStyle name="20% - 强调文字颜色 5 4 4" xfId="510"/>
    <cellStyle name="20% - 强调文字颜色 5 5" xfId="128"/>
    <cellStyle name="20% - 强调文字颜色 5 5 2" xfId="216"/>
    <cellStyle name="20% - 强调文字颜色 5 5 2 2" xfId="393"/>
    <cellStyle name="20% - 强调文字颜色 5 5 2 2 2" xfId="788"/>
    <cellStyle name="20% - 强调文字颜色 5 5 2 3" xfId="612"/>
    <cellStyle name="20% - 强调文字颜色 5 5 3" xfId="305"/>
    <cellStyle name="20% - 强调文字颜色 5 5 3 2" xfId="700"/>
    <cellStyle name="20% - 强调文字颜色 5 5 4" xfId="524"/>
    <cellStyle name="20% - 强调文字颜色 5 6" xfId="142"/>
    <cellStyle name="20% - 强调文字颜色 5 6 2" xfId="230"/>
    <cellStyle name="20% - 强调文字颜色 5 6 2 2" xfId="407"/>
    <cellStyle name="20% - 强调文字颜色 5 6 2 2 2" xfId="802"/>
    <cellStyle name="20% - 强调文字颜色 5 6 2 3" xfId="626"/>
    <cellStyle name="20% - 强调文字颜色 5 6 3" xfId="319"/>
    <cellStyle name="20% - 强调文字颜色 5 6 3 2" xfId="714"/>
    <cellStyle name="20% - 强调文字颜色 5 6 4" xfId="538"/>
    <cellStyle name="20% - 强调文字颜色 5 7" xfId="155"/>
    <cellStyle name="20% - 强调文字颜色 5 7 2" xfId="332"/>
    <cellStyle name="20% - 强调文字颜色 5 7 2 2" xfId="727"/>
    <cellStyle name="20% - 强调文字颜色 5 7 3" xfId="551"/>
    <cellStyle name="20% - 强调文字颜色 5 8" xfId="67"/>
    <cellStyle name="20% - 强调文字颜色 5 8 2" xfId="463"/>
    <cellStyle name="20% - 强调文字颜色 5 9" xfId="244"/>
    <cellStyle name="20% - 强调文字颜色 5 9 2" xfId="639"/>
    <cellStyle name="20% - 强调文字颜色 6" xfId="38" builtinId="50" customBuiltin="1"/>
    <cellStyle name="20% - 强调文字颜色 6 10" xfId="423"/>
    <cellStyle name="20% - 强调文字颜色 6 10 2" xfId="818"/>
    <cellStyle name="20% - 强调文字颜色 6 11" xfId="832"/>
    <cellStyle name="20% - 强调文字颜色 6 12" xfId="846"/>
    <cellStyle name="20% - 强调文字颜色 6 13" xfId="435"/>
    <cellStyle name="20% - 强调文字颜色 6 14" xfId="860"/>
    <cellStyle name="20% - 强调文字颜色 6 2" xfId="55"/>
    <cellStyle name="20% - 强调文字颜色 6 2 2" xfId="176"/>
    <cellStyle name="20% - 强调文字颜色 6 2 2 2" xfId="353"/>
    <cellStyle name="20% - 强调文字颜色 6 2 2 2 2" xfId="748"/>
    <cellStyle name="20% - 强调文字颜色 6 2 2 3" xfId="572"/>
    <cellStyle name="20% - 强调文字颜色 6 2 3" xfId="88"/>
    <cellStyle name="20% - 强调文字颜色 6 2 3 2" xfId="484"/>
    <cellStyle name="20% - 强调文字颜色 6 2 4" xfId="265"/>
    <cellStyle name="20% - 强调文字颜色 6 2 4 2" xfId="660"/>
    <cellStyle name="20% - 强调文字颜色 6 2 5" xfId="451"/>
    <cellStyle name="20% - 强调文字颜色 6 3" xfId="102"/>
    <cellStyle name="20% - 强调文字颜色 6 3 2" xfId="190"/>
    <cellStyle name="20% - 强调文字颜色 6 3 2 2" xfId="367"/>
    <cellStyle name="20% - 强调文字颜色 6 3 2 2 2" xfId="762"/>
    <cellStyle name="20% - 强调文字颜色 6 3 2 3" xfId="586"/>
    <cellStyle name="20% - 强调文字颜色 6 3 3" xfId="279"/>
    <cellStyle name="20% - 强调文字颜色 6 3 3 2" xfId="674"/>
    <cellStyle name="20% - 强调文字颜色 6 3 4" xfId="498"/>
    <cellStyle name="20% - 强调文字颜色 6 4" xfId="116"/>
    <cellStyle name="20% - 强调文字颜色 6 4 2" xfId="204"/>
    <cellStyle name="20% - 强调文字颜色 6 4 2 2" xfId="381"/>
    <cellStyle name="20% - 强调文字颜色 6 4 2 2 2" xfId="776"/>
    <cellStyle name="20% - 强调文字颜色 6 4 2 3" xfId="600"/>
    <cellStyle name="20% - 强调文字颜色 6 4 3" xfId="293"/>
    <cellStyle name="20% - 强调文字颜色 6 4 3 2" xfId="688"/>
    <cellStyle name="20% - 强调文字颜色 6 4 4" xfId="512"/>
    <cellStyle name="20% - 强调文字颜色 6 5" xfId="130"/>
    <cellStyle name="20% - 强调文字颜色 6 5 2" xfId="218"/>
    <cellStyle name="20% - 强调文字颜色 6 5 2 2" xfId="395"/>
    <cellStyle name="20% - 强调文字颜色 6 5 2 2 2" xfId="790"/>
    <cellStyle name="20% - 强调文字颜色 6 5 2 3" xfId="614"/>
    <cellStyle name="20% - 强调文字颜色 6 5 3" xfId="307"/>
    <cellStyle name="20% - 强调文字颜色 6 5 3 2" xfId="702"/>
    <cellStyle name="20% - 强调文字颜色 6 5 4" xfId="526"/>
    <cellStyle name="20% - 强调文字颜色 6 6" xfId="144"/>
    <cellStyle name="20% - 强调文字颜色 6 6 2" xfId="232"/>
    <cellStyle name="20% - 强调文字颜色 6 6 2 2" xfId="409"/>
    <cellStyle name="20% - 强调文字颜色 6 6 2 2 2" xfId="804"/>
    <cellStyle name="20% - 强调文字颜色 6 6 2 3" xfId="628"/>
    <cellStyle name="20% - 强调文字颜色 6 6 3" xfId="321"/>
    <cellStyle name="20% - 强调文字颜色 6 6 3 2" xfId="716"/>
    <cellStyle name="20% - 强调文字颜色 6 6 4" xfId="540"/>
    <cellStyle name="20% - 强调文字颜色 6 7" xfId="157"/>
    <cellStyle name="20% - 强调文字颜色 6 7 2" xfId="334"/>
    <cellStyle name="20% - 强调文字颜色 6 7 2 2" xfId="729"/>
    <cellStyle name="20% - 强调文字颜色 6 7 3" xfId="553"/>
    <cellStyle name="20% - 强调文字颜色 6 8" xfId="69"/>
    <cellStyle name="20% - 强调文字颜色 6 8 2" xfId="465"/>
    <cellStyle name="20% - 强调文字颜色 6 9" xfId="246"/>
    <cellStyle name="20% - 强调文字颜色 6 9 2" xfId="641"/>
    <cellStyle name="40% - 强调文字颜色 1" xfId="19" builtinId="31" customBuiltin="1"/>
    <cellStyle name="40% - 强调文字颜色 1 10" xfId="414"/>
    <cellStyle name="40% - 强调文字颜色 1 10 2" xfId="809"/>
    <cellStyle name="40% - 强调文字颜色 1 11" xfId="823"/>
    <cellStyle name="40% - 强调文字颜色 1 12" xfId="837"/>
    <cellStyle name="40% - 强调文字颜色 1 13" xfId="426"/>
    <cellStyle name="40% - 强调文字颜色 1 14" xfId="851"/>
    <cellStyle name="40% - 强调文字颜色 1 2" xfId="46"/>
    <cellStyle name="40% - 强调文字颜色 1 2 2" xfId="167"/>
    <cellStyle name="40% - 强调文字颜色 1 2 2 2" xfId="344"/>
    <cellStyle name="40% - 强调文字颜色 1 2 2 2 2" xfId="739"/>
    <cellStyle name="40% - 强调文字颜色 1 2 2 3" xfId="563"/>
    <cellStyle name="40% - 强调文字颜色 1 2 3" xfId="79"/>
    <cellStyle name="40% - 强调文字颜色 1 2 3 2" xfId="475"/>
    <cellStyle name="40% - 强调文字颜色 1 2 4" xfId="256"/>
    <cellStyle name="40% - 强调文字颜色 1 2 4 2" xfId="651"/>
    <cellStyle name="40% - 强调文字颜色 1 2 5" xfId="442"/>
    <cellStyle name="40% - 强调文字颜色 1 3" xfId="93"/>
    <cellStyle name="40% - 强调文字颜色 1 3 2" xfId="181"/>
    <cellStyle name="40% - 强调文字颜色 1 3 2 2" xfId="358"/>
    <cellStyle name="40% - 强调文字颜色 1 3 2 2 2" xfId="753"/>
    <cellStyle name="40% - 强调文字颜色 1 3 2 3" xfId="577"/>
    <cellStyle name="40% - 强调文字颜色 1 3 3" xfId="270"/>
    <cellStyle name="40% - 强调文字颜色 1 3 3 2" xfId="665"/>
    <cellStyle name="40% - 强调文字颜色 1 3 4" xfId="489"/>
    <cellStyle name="40% - 强调文字颜色 1 4" xfId="107"/>
    <cellStyle name="40% - 强调文字颜色 1 4 2" xfId="195"/>
    <cellStyle name="40% - 强调文字颜色 1 4 2 2" xfId="372"/>
    <cellStyle name="40% - 强调文字颜色 1 4 2 2 2" xfId="767"/>
    <cellStyle name="40% - 强调文字颜色 1 4 2 3" xfId="591"/>
    <cellStyle name="40% - 强调文字颜色 1 4 3" xfId="284"/>
    <cellStyle name="40% - 强调文字颜色 1 4 3 2" xfId="679"/>
    <cellStyle name="40% - 强调文字颜色 1 4 4" xfId="503"/>
    <cellStyle name="40% - 强调文字颜色 1 5" xfId="121"/>
    <cellStyle name="40% - 强调文字颜色 1 5 2" xfId="209"/>
    <cellStyle name="40% - 强调文字颜色 1 5 2 2" xfId="386"/>
    <cellStyle name="40% - 强调文字颜色 1 5 2 2 2" xfId="781"/>
    <cellStyle name="40% - 强调文字颜色 1 5 2 3" xfId="605"/>
    <cellStyle name="40% - 强调文字颜色 1 5 3" xfId="298"/>
    <cellStyle name="40% - 强调文字颜色 1 5 3 2" xfId="693"/>
    <cellStyle name="40% - 强调文字颜色 1 5 4" xfId="517"/>
    <cellStyle name="40% - 强调文字颜色 1 6" xfId="135"/>
    <cellStyle name="40% - 强调文字颜色 1 6 2" xfId="223"/>
    <cellStyle name="40% - 强调文字颜色 1 6 2 2" xfId="400"/>
    <cellStyle name="40% - 强调文字颜色 1 6 2 2 2" xfId="795"/>
    <cellStyle name="40% - 强调文字颜色 1 6 2 3" xfId="619"/>
    <cellStyle name="40% - 强调文字颜色 1 6 3" xfId="312"/>
    <cellStyle name="40% - 强调文字颜色 1 6 3 2" xfId="707"/>
    <cellStyle name="40% - 强调文字颜色 1 6 4" xfId="531"/>
    <cellStyle name="40% - 强调文字颜色 1 7" xfId="148"/>
    <cellStyle name="40% - 强调文字颜色 1 7 2" xfId="325"/>
    <cellStyle name="40% - 强调文字颜色 1 7 2 2" xfId="720"/>
    <cellStyle name="40% - 强调文字颜色 1 7 3" xfId="544"/>
    <cellStyle name="40% - 强调文字颜色 1 8" xfId="60"/>
    <cellStyle name="40% - 强调文字颜色 1 8 2" xfId="456"/>
    <cellStyle name="40% - 强调文字颜色 1 9" xfId="237"/>
    <cellStyle name="40% - 强调文字颜色 1 9 2" xfId="632"/>
    <cellStyle name="40% - 强调文字颜色 2" xfId="23" builtinId="35" customBuiltin="1"/>
    <cellStyle name="40% - 强调文字颜色 2 10" xfId="416"/>
    <cellStyle name="40% - 强调文字颜色 2 10 2" xfId="811"/>
    <cellStyle name="40% - 强调文字颜色 2 11" xfId="825"/>
    <cellStyle name="40% - 强调文字颜色 2 12" xfId="839"/>
    <cellStyle name="40% - 强调文字颜色 2 13" xfId="428"/>
    <cellStyle name="40% - 强调文字颜色 2 14" xfId="853"/>
    <cellStyle name="40% - 强调文字颜色 2 2" xfId="48"/>
    <cellStyle name="40% - 强调文字颜色 2 2 2" xfId="169"/>
    <cellStyle name="40% - 强调文字颜色 2 2 2 2" xfId="346"/>
    <cellStyle name="40% - 强调文字颜色 2 2 2 2 2" xfId="741"/>
    <cellStyle name="40% - 强调文字颜色 2 2 2 3" xfId="565"/>
    <cellStyle name="40% - 强调文字颜色 2 2 3" xfId="81"/>
    <cellStyle name="40% - 强调文字颜色 2 2 3 2" xfId="477"/>
    <cellStyle name="40% - 强调文字颜色 2 2 4" xfId="258"/>
    <cellStyle name="40% - 强调文字颜色 2 2 4 2" xfId="653"/>
    <cellStyle name="40% - 强调文字颜色 2 2 5" xfId="444"/>
    <cellStyle name="40% - 强调文字颜色 2 3" xfId="95"/>
    <cellStyle name="40% - 强调文字颜色 2 3 2" xfId="183"/>
    <cellStyle name="40% - 强调文字颜色 2 3 2 2" xfId="360"/>
    <cellStyle name="40% - 强调文字颜色 2 3 2 2 2" xfId="755"/>
    <cellStyle name="40% - 强调文字颜色 2 3 2 3" xfId="579"/>
    <cellStyle name="40% - 强调文字颜色 2 3 3" xfId="272"/>
    <cellStyle name="40% - 强调文字颜色 2 3 3 2" xfId="667"/>
    <cellStyle name="40% - 强调文字颜色 2 3 4" xfId="491"/>
    <cellStyle name="40% - 强调文字颜色 2 4" xfId="109"/>
    <cellStyle name="40% - 强调文字颜色 2 4 2" xfId="197"/>
    <cellStyle name="40% - 强调文字颜色 2 4 2 2" xfId="374"/>
    <cellStyle name="40% - 强调文字颜色 2 4 2 2 2" xfId="769"/>
    <cellStyle name="40% - 强调文字颜色 2 4 2 3" xfId="593"/>
    <cellStyle name="40% - 强调文字颜色 2 4 3" xfId="286"/>
    <cellStyle name="40% - 强调文字颜色 2 4 3 2" xfId="681"/>
    <cellStyle name="40% - 强调文字颜色 2 4 4" xfId="505"/>
    <cellStyle name="40% - 强调文字颜色 2 5" xfId="123"/>
    <cellStyle name="40% - 强调文字颜色 2 5 2" xfId="211"/>
    <cellStyle name="40% - 强调文字颜色 2 5 2 2" xfId="388"/>
    <cellStyle name="40% - 强调文字颜色 2 5 2 2 2" xfId="783"/>
    <cellStyle name="40% - 强调文字颜色 2 5 2 3" xfId="607"/>
    <cellStyle name="40% - 强调文字颜色 2 5 3" xfId="300"/>
    <cellStyle name="40% - 强调文字颜色 2 5 3 2" xfId="695"/>
    <cellStyle name="40% - 强调文字颜色 2 5 4" xfId="519"/>
    <cellStyle name="40% - 强调文字颜色 2 6" xfId="137"/>
    <cellStyle name="40% - 强调文字颜色 2 6 2" xfId="225"/>
    <cellStyle name="40% - 强调文字颜色 2 6 2 2" xfId="402"/>
    <cellStyle name="40% - 强调文字颜色 2 6 2 2 2" xfId="797"/>
    <cellStyle name="40% - 强调文字颜色 2 6 2 3" xfId="621"/>
    <cellStyle name="40% - 强调文字颜色 2 6 3" xfId="314"/>
    <cellStyle name="40% - 强调文字颜色 2 6 3 2" xfId="709"/>
    <cellStyle name="40% - 强调文字颜色 2 6 4" xfId="533"/>
    <cellStyle name="40% - 强调文字颜色 2 7" xfId="150"/>
    <cellStyle name="40% - 强调文字颜色 2 7 2" xfId="327"/>
    <cellStyle name="40% - 强调文字颜色 2 7 2 2" xfId="722"/>
    <cellStyle name="40% - 强调文字颜色 2 7 3" xfId="546"/>
    <cellStyle name="40% - 强调文字颜色 2 8" xfId="62"/>
    <cellStyle name="40% - 强调文字颜色 2 8 2" xfId="458"/>
    <cellStyle name="40% - 强调文字颜色 2 9" xfId="239"/>
    <cellStyle name="40% - 强调文字颜色 2 9 2" xfId="634"/>
    <cellStyle name="40% - 强调文字颜色 3" xfId="27" builtinId="39" customBuiltin="1"/>
    <cellStyle name="40% - 强调文字颜色 3 10" xfId="418"/>
    <cellStyle name="40% - 强调文字颜色 3 10 2" xfId="813"/>
    <cellStyle name="40% - 强调文字颜色 3 11" xfId="827"/>
    <cellStyle name="40% - 强调文字颜色 3 12" xfId="841"/>
    <cellStyle name="40% - 强调文字颜色 3 13" xfId="430"/>
    <cellStyle name="40% - 强调文字颜色 3 14" xfId="855"/>
    <cellStyle name="40% - 强调文字颜色 3 2" xfId="50"/>
    <cellStyle name="40% - 强调文字颜色 3 2 2" xfId="171"/>
    <cellStyle name="40% - 强调文字颜色 3 2 2 2" xfId="348"/>
    <cellStyle name="40% - 强调文字颜色 3 2 2 2 2" xfId="743"/>
    <cellStyle name="40% - 强调文字颜色 3 2 2 3" xfId="567"/>
    <cellStyle name="40% - 强调文字颜色 3 2 3" xfId="83"/>
    <cellStyle name="40% - 强调文字颜色 3 2 3 2" xfId="479"/>
    <cellStyle name="40% - 强调文字颜色 3 2 4" xfId="260"/>
    <cellStyle name="40% - 强调文字颜色 3 2 4 2" xfId="655"/>
    <cellStyle name="40% - 强调文字颜色 3 2 5" xfId="446"/>
    <cellStyle name="40% - 强调文字颜色 3 3" xfId="97"/>
    <cellStyle name="40% - 强调文字颜色 3 3 2" xfId="185"/>
    <cellStyle name="40% - 强调文字颜色 3 3 2 2" xfId="362"/>
    <cellStyle name="40% - 强调文字颜色 3 3 2 2 2" xfId="757"/>
    <cellStyle name="40% - 强调文字颜色 3 3 2 3" xfId="581"/>
    <cellStyle name="40% - 强调文字颜色 3 3 3" xfId="274"/>
    <cellStyle name="40% - 强调文字颜色 3 3 3 2" xfId="669"/>
    <cellStyle name="40% - 强调文字颜色 3 3 4" xfId="493"/>
    <cellStyle name="40% - 强调文字颜色 3 4" xfId="111"/>
    <cellStyle name="40% - 强调文字颜色 3 4 2" xfId="199"/>
    <cellStyle name="40% - 强调文字颜色 3 4 2 2" xfId="376"/>
    <cellStyle name="40% - 强调文字颜色 3 4 2 2 2" xfId="771"/>
    <cellStyle name="40% - 强调文字颜色 3 4 2 3" xfId="595"/>
    <cellStyle name="40% - 强调文字颜色 3 4 3" xfId="288"/>
    <cellStyle name="40% - 强调文字颜色 3 4 3 2" xfId="683"/>
    <cellStyle name="40% - 强调文字颜色 3 4 4" xfId="507"/>
    <cellStyle name="40% - 强调文字颜色 3 5" xfId="125"/>
    <cellStyle name="40% - 强调文字颜色 3 5 2" xfId="213"/>
    <cellStyle name="40% - 强调文字颜色 3 5 2 2" xfId="390"/>
    <cellStyle name="40% - 强调文字颜色 3 5 2 2 2" xfId="785"/>
    <cellStyle name="40% - 强调文字颜色 3 5 2 3" xfId="609"/>
    <cellStyle name="40% - 强调文字颜色 3 5 3" xfId="302"/>
    <cellStyle name="40% - 强调文字颜色 3 5 3 2" xfId="697"/>
    <cellStyle name="40% - 强调文字颜色 3 5 4" xfId="521"/>
    <cellStyle name="40% - 强调文字颜色 3 6" xfId="139"/>
    <cellStyle name="40% - 强调文字颜色 3 6 2" xfId="227"/>
    <cellStyle name="40% - 强调文字颜色 3 6 2 2" xfId="404"/>
    <cellStyle name="40% - 强调文字颜色 3 6 2 2 2" xfId="799"/>
    <cellStyle name="40% - 强调文字颜色 3 6 2 3" xfId="623"/>
    <cellStyle name="40% - 强调文字颜色 3 6 3" xfId="316"/>
    <cellStyle name="40% - 强调文字颜色 3 6 3 2" xfId="711"/>
    <cellStyle name="40% - 强调文字颜色 3 6 4" xfId="535"/>
    <cellStyle name="40% - 强调文字颜色 3 7" xfId="152"/>
    <cellStyle name="40% - 强调文字颜色 3 7 2" xfId="329"/>
    <cellStyle name="40% - 强调文字颜色 3 7 2 2" xfId="724"/>
    <cellStyle name="40% - 强调文字颜色 3 7 3" xfId="548"/>
    <cellStyle name="40% - 强调文字颜色 3 8" xfId="64"/>
    <cellStyle name="40% - 强调文字颜色 3 8 2" xfId="460"/>
    <cellStyle name="40% - 强调文字颜色 3 9" xfId="241"/>
    <cellStyle name="40% - 强调文字颜色 3 9 2" xfId="636"/>
    <cellStyle name="40% - 强调文字颜色 4" xfId="31" builtinId="43" customBuiltin="1"/>
    <cellStyle name="40% - 强调文字颜色 4 10" xfId="420"/>
    <cellStyle name="40% - 强调文字颜色 4 10 2" xfId="815"/>
    <cellStyle name="40% - 强调文字颜色 4 11" xfId="829"/>
    <cellStyle name="40% - 强调文字颜色 4 12" xfId="843"/>
    <cellStyle name="40% - 强调文字颜色 4 13" xfId="432"/>
    <cellStyle name="40% - 强调文字颜色 4 14" xfId="857"/>
    <cellStyle name="40% - 强调文字颜色 4 2" xfId="52"/>
    <cellStyle name="40% - 强调文字颜色 4 2 2" xfId="173"/>
    <cellStyle name="40% - 强调文字颜色 4 2 2 2" xfId="350"/>
    <cellStyle name="40% - 强调文字颜色 4 2 2 2 2" xfId="745"/>
    <cellStyle name="40% - 强调文字颜色 4 2 2 3" xfId="569"/>
    <cellStyle name="40% - 强调文字颜色 4 2 3" xfId="85"/>
    <cellStyle name="40% - 强调文字颜色 4 2 3 2" xfId="481"/>
    <cellStyle name="40% - 强调文字颜色 4 2 4" xfId="262"/>
    <cellStyle name="40% - 强调文字颜色 4 2 4 2" xfId="657"/>
    <cellStyle name="40% - 强调文字颜色 4 2 5" xfId="448"/>
    <cellStyle name="40% - 强调文字颜色 4 3" xfId="99"/>
    <cellStyle name="40% - 强调文字颜色 4 3 2" xfId="187"/>
    <cellStyle name="40% - 强调文字颜色 4 3 2 2" xfId="364"/>
    <cellStyle name="40% - 强调文字颜色 4 3 2 2 2" xfId="759"/>
    <cellStyle name="40% - 强调文字颜色 4 3 2 3" xfId="583"/>
    <cellStyle name="40% - 强调文字颜色 4 3 3" xfId="276"/>
    <cellStyle name="40% - 强调文字颜色 4 3 3 2" xfId="671"/>
    <cellStyle name="40% - 强调文字颜色 4 3 4" xfId="495"/>
    <cellStyle name="40% - 强调文字颜色 4 4" xfId="113"/>
    <cellStyle name="40% - 强调文字颜色 4 4 2" xfId="201"/>
    <cellStyle name="40% - 强调文字颜色 4 4 2 2" xfId="378"/>
    <cellStyle name="40% - 强调文字颜色 4 4 2 2 2" xfId="773"/>
    <cellStyle name="40% - 强调文字颜色 4 4 2 3" xfId="597"/>
    <cellStyle name="40% - 强调文字颜色 4 4 3" xfId="290"/>
    <cellStyle name="40% - 强调文字颜色 4 4 3 2" xfId="685"/>
    <cellStyle name="40% - 强调文字颜色 4 4 4" xfId="509"/>
    <cellStyle name="40% - 强调文字颜色 4 5" xfId="127"/>
    <cellStyle name="40% - 强调文字颜色 4 5 2" xfId="215"/>
    <cellStyle name="40% - 强调文字颜色 4 5 2 2" xfId="392"/>
    <cellStyle name="40% - 强调文字颜色 4 5 2 2 2" xfId="787"/>
    <cellStyle name="40% - 强调文字颜色 4 5 2 3" xfId="611"/>
    <cellStyle name="40% - 强调文字颜色 4 5 3" xfId="304"/>
    <cellStyle name="40% - 强调文字颜色 4 5 3 2" xfId="699"/>
    <cellStyle name="40% - 强调文字颜色 4 5 4" xfId="523"/>
    <cellStyle name="40% - 强调文字颜色 4 6" xfId="141"/>
    <cellStyle name="40% - 强调文字颜色 4 6 2" xfId="229"/>
    <cellStyle name="40% - 强调文字颜色 4 6 2 2" xfId="406"/>
    <cellStyle name="40% - 强调文字颜色 4 6 2 2 2" xfId="801"/>
    <cellStyle name="40% - 强调文字颜色 4 6 2 3" xfId="625"/>
    <cellStyle name="40% - 强调文字颜色 4 6 3" xfId="318"/>
    <cellStyle name="40% - 强调文字颜色 4 6 3 2" xfId="713"/>
    <cellStyle name="40% - 强调文字颜色 4 6 4" xfId="537"/>
    <cellStyle name="40% - 强调文字颜色 4 7" xfId="154"/>
    <cellStyle name="40% - 强调文字颜色 4 7 2" xfId="331"/>
    <cellStyle name="40% - 强调文字颜色 4 7 2 2" xfId="726"/>
    <cellStyle name="40% - 强调文字颜色 4 7 3" xfId="550"/>
    <cellStyle name="40% - 强调文字颜色 4 8" xfId="66"/>
    <cellStyle name="40% - 强调文字颜色 4 8 2" xfId="462"/>
    <cellStyle name="40% - 强调文字颜色 4 9" xfId="243"/>
    <cellStyle name="40% - 强调文字颜色 4 9 2" xfId="638"/>
    <cellStyle name="40% - 强调文字颜色 5" xfId="35" builtinId="47" customBuiltin="1"/>
    <cellStyle name="40% - 强调文字颜色 5 10" xfId="422"/>
    <cellStyle name="40% - 强调文字颜色 5 10 2" xfId="817"/>
    <cellStyle name="40% - 强调文字颜色 5 11" xfId="831"/>
    <cellStyle name="40% - 强调文字颜色 5 12" xfId="845"/>
    <cellStyle name="40% - 强调文字颜色 5 13" xfId="434"/>
    <cellStyle name="40% - 强调文字颜色 5 14" xfId="859"/>
    <cellStyle name="40% - 强调文字颜色 5 2" xfId="54"/>
    <cellStyle name="40% - 强调文字颜色 5 2 2" xfId="175"/>
    <cellStyle name="40% - 强调文字颜色 5 2 2 2" xfId="352"/>
    <cellStyle name="40% - 强调文字颜色 5 2 2 2 2" xfId="747"/>
    <cellStyle name="40% - 强调文字颜色 5 2 2 3" xfId="571"/>
    <cellStyle name="40% - 强调文字颜色 5 2 3" xfId="87"/>
    <cellStyle name="40% - 强调文字颜色 5 2 3 2" xfId="483"/>
    <cellStyle name="40% - 强调文字颜色 5 2 4" xfId="264"/>
    <cellStyle name="40% - 强调文字颜色 5 2 4 2" xfId="659"/>
    <cellStyle name="40% - 强调文字颜色 5 2 5" xfId="450"/>
    <cellStyle name="40% - 强调文字颜色 5 3" xfId="101"/>
    <cellStyle name="40% - 强调文字颜色 5 3 2" xfId="189"/>
    <cellStyle name="40% - 强调文字颜色 5 3 2 2" xfId="366"/>
    <cellStyle name="40% - 强调文字颜色 5 3 2 2 2" xfId="761"/>
    <cellStyle name="40% - 强调文字颜色 5 3 2 3" xfId="585"/>
    <cellStyle name="40% - 强调文字颜色 5 3 3" xfId="278"/>
    <cellStyle name="40% - 强调文字颜色 5 3 3 2" xfId="673"/>
    <cellStyle name="40% - 强调文字颜色 5 3 4" xfId="497"/>
    <cellStyle name="40% - 强调文字颜色 5 4" xfId="115"/>
    <cellStyle name="40% - 强调文字颜色 5 4 2" xfId="203"/>
    <cellStyle name="40% - 强调文字颜色 5 4 2 2" xfId="380"/>
    <cellStyle name="40% - 强调文字颜色 5 4 2 2 2" xfId="775"/>
    <cellStyle name="40% - 强调文字颜色 5 4 2 3" xfId="599"/>
    <cellStyle name="40% - 强调文字颜色 5 4 3" xfId="292"/>
    <cellStyle name="40% - 强调文字颜色 5 4 3 2" xfId="687"/>
    <cellStyle name="40% - 强调文字颜色 5 4 4" xfId="511"/>
    <cellStyle name="40% - 强调文字颜色 5 5" xfId="129"/>
    <cellStyle name="40% - 强调文字颜色 5 5 2" xfId="217"/>
    <cellStyle name="40% - 强调文字颜色 5 5 2 2" xfId="394"/>
    <cellStyle name="40% - 强调文字颜色 5 5 2 2 2" xfId="789"/>
    <cellStyle name="40% - 强调文字颜色 5 5 2 3" xfId="613"/>
    <cellStyle name="40% - 强调文字颜色 5 5 3" xfId="306"/>
    <cellStyle name="40% - 强调文字颜色 5 5 3 2" xfId="701"/>
    <cellStyle name="40% - 强调文字颜色 5 5 4" xfId="525"/>
    <cellStyle name="40% - 强调文字颜色 5 6" xfId="143"/>
    <cellStyle name="40% - 强调文字颜色 5 6 2" xfId="231"/>
    <cellStyle name="40% - 强调文字颜色 5 6 2 2" xfId="408"/>
    <cellStyle name="40% - 强调文字颜色 5 6 2 2 2" xfId="803"/>
    <cellStyle name="40% - 强调文字颜色 5 6 2 3" xfId="627"/>
    <cellStyle name="40% - 强调文字颜色 5 6 3" xfId="320"/>
    <cellStyle name="40% - 强调文字颜色 5 6 3 2" xfId="715"/>
    <cellStyle name="40% - 强调文字颜色 5 6 4" xfId="539"/>
    <cellStyle name="40% - 强调文字颜色 5 7" xfId="156"/>
    <cellStyle name="40% - 强调文字颜色 5 7 2" xfId="333"/>
    <cellStyle name="40% - 强调文字颜色 5 7 2 2" xfId="728"/>
    <cellStyle name="40% - 强调文字颜色 5 7 3" xfId="552"/>
    <cellStyle name="40% - 强调文字颜色 5 8" xfId="68"/>
    <cellStyle name="40% - 强调文字颜色 5 8 2" xfId="464"/>
    <cellStyle name="40% - 强调文字颜色 5 9" xfId="245"/>
    <cellStyle name="40% - 强调文字颜色 5 9 2" xfId="640"/>
    <cellStyle name="40% - 强调文字颜色 6" xfId="39" builtinId="51" customBuiltin="1"/>
    <cellStyle name="40% - 强调文字颜色 6 10" xfId="424"/>
    <cellStyle name="40% - 强调文字颜色 6 10 2" xfId="819"/>
    <cellStyle name="40% - 强调文字颜色 6 11" xfId="833"/>
    <cellStyle name="40% - 强调文字颜色 6 12" xfId="847"/>
    <cellStyle name="40% - 强调文字颜色 6 13" xfId="436"/>
    <cellStyle name="40% - 强调文字颜色 6 14" xfId="861"/>
    <cellStyle name="40% - 强调文字颜色 6 2" xfId="56"/>
    <cellStyle name="40% - 强调文字颜色 6 2 2" xfId="177"/>
    <cellStyle name="40% - 强调文字颜色 6 2 2 2" xfId="354"/>
    <cellStyle name="40% - 强调文字颜色 6 2 2 2 2" xfId="749"/>
    <cellStyle name="40% - 强调文字颜色 6 2 2 3" xfId="573"/>
    <cellStyle name="40% - 强调文字颜色 6 2 3" xfId="89"/>
    <cellStyle name="40% - 强调文字颜色 6 2 3 2" xfId="485"/>
    <cellStyle name="40% - 强调文字颜色 6 2 4" xfId="266"/>
    <cellStyle name="40% - 强调文字颜色 6 2 4 2" xfId="661"/>
    <cellStyle name="40% - 强调文字颜色 6 2 5" xfId="452"/>
    <cellStyle name="40% - 强调文字颜色 6 3" xfId="103"/>
    <cellStyle name="40% - 强调文字颜色 6 3 2" xfId="191"/>
    <cellStyle name="40% - 强调文字颜色 6 3 2 2" xfId="368"/>
    <cellStyle name="40% - 强调文字颜色 6 3 2 2 2" xfId="763"/>
    <cellStyle name="40% - 强调文字颜色 6 3 2 3" xfId="587"/>
    <cellStyle name="40% - 强调文字颜色 6 3 3" xfId="280"/>
    <cellStyle name="40% - 强调文字颜色 6 3 3 2" xfId="675"/>
    <cellStyle name="40% - 强调文字颜色 6 3 4" xfId="499"/>
    <cellStyle name="40% - 强调文字颜色 6 4" xfId="117"/>
    <cellStyle name="40% - 强调文字颜色 6 4 2" xfId="205"/>
    <cellStyle name="40% - 强调文字颜色 6 4 2 2" xfId="382"/>
    <cellStyle name="40% - 强调文字颜色 6 4 2 2 2" xfId="777"/>
    <cellStyle name="40% - 强调文字颜色 6 4 2 3" xfId="601"/>
    <cellStyle name="40% - 强调文字颜色 6 4 3" xfId="294"/>
    <cellStyle name="40% - 强调文字颜色 6 4 3 2" xfId="689"/>
    <cellStyle name="40% - 强调文字颜色 6 4 4" xfId="513"/>
    <cellStyle name="40% - 强调文字颜色 6 5" xfId="131"/>
    <cellStyle name="40% - 强调文字颜色 6 5 2" xfId="219"/>
    <cellStyle name="40% - 强调文字颜色 6 5 2 2" xfId="396"/>
    <cellStyle name="40% - 强调文字颜色 6 5 2 2 2" xfId="791"/>
    <cellStyle name="40% - 强调文字颜色 6 5 2 3" xfId="615"/>
    <cellStyle name="40% - 强调文字颜色 6 5 3" xfId="308"/>
    <cellStyle name="40% - 强调文字颜色 6 5 3 2" xfId="703"/>
    <cellStyle name="40% - 强调文字颜色 6 5 4" xfId="527"/>
    <cellStyle name="40% - 强调文字颜色 6 6" xfId="145"/>
    <cellStyle name="40% - 强调文字颜色 6 6 2" xfId="233"/>
    <cellStyle name="40% - 强调文字颜色 6 6 2 2" xfId="410"/>
    <cellStyle name="40% - 强调文字颜色 6 6 2 2 2" xfId="805"/>
    <cellStyle name="40% - 强调文字颜色 6 6 2 3" xfId="629"/>
    <cellStyle name="40% - 强调文字颜色 6 6 3" xfId="322"/>
    <cellStyle name="40% - 强调文字颜色 6 6 3 2" xfId="717"/>
    <cellStyle name="40% - 强调文字颜色 6 6 4" xfId="541"/>
    <cellStyle name="40% - 强调文字颜色 6 7" xfId="158"/>
    <cellStyle name="40% - 强调文字颜色 6 7 2" xfId="335"/>
    <cellStyle name="40% - 强调文字颜色 6 7 2 2" xfId="730"/>
    <cellStyle name="40% - 强调文字颜色 6 7 3" xfId="554"/>
    <cellStyle name="40% - 强调文字颜色 6 8" xfId="70"/>
    <cellStyle name="40% - 强调文字颜色 6 8 2" xfId="466"/>
    <cellStyle name="40% - 强调文字颜色 6 9" xfId="247"/>
    <cellStyle name="40% - 强调文字颜色 6 9 2" xfId="642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8"/>
    <cellStyle name="常规 10 2" xfId="206"/>
    <cellStyle name="常规 10 2 2" xfId="383"/>
    <cellStyle name="常规 10 2 2 2" xfId="778"/>
    <cellStyle name="常规 10 2 3" xfId="602"/>
    <cellStyle name="常规 10 3" xfId="295"/>
    <cellStyle name="常规 10 3 2" xfId="690"/>
    <cellStyle name="常规 10 4" xfId="514"/>
    <cellStyle name="常规 11" xfId="132"/>
    <cellStyle name="常规 11 2" xfId="220"/>
    <cellStyle name="常规 11 2 2" xfId="397"/>
    <cellStyle name="常规 11 2 2 2" xfId="792"/>
    <cellStyle name="常规 11 2 3" xfId="616"/>
    <cellStyle name="常规 11 3" xfId="309"/>
    <cellStyle name="常规 11 3 2" xfId="704"/>
    <cellStyle name="常规 11 4" xfId="528"/>
    <cellStyle name="常规 12" xfId="234"/>
    <cellStyle name="常规 13" xfId="411"/>
    <cellStyle name="常规 13 2" xfId="806"/>
    <cellStyle name="常规 14" xfId="820"/>
    <cellStyle name="常规 15" xfId="834"/>
    <cellStyle name="常规 16" xfId="848"/>
    <cellStyle name="常规 2" xfId="41"/>
    <cellStyle name="常规 2 2" xfId="146"/>
    <cellStyle name="常规 2 2 2" xfId="323"/>
    <cellStyle name="常规 2 2 2 2" xfId="718"/>
    <cellStyle name="常规 2 2 3" xfId="542"/>
    <cellStyle name="常规 2 3" xfId="58"/>
    <cellStyle name="常规 2 3 2" xfId="454"/>
    <cellStyle name="常规 2 4" xfId="235"/>
    <cellStyle name="常规 2 4 2" xfId="630"/>
    <cellStyle name="常规 2 5" xfId="437"/>
    <cellStyle name="常规 3" xfId="43"/>
    <cellStyle name="常规 3 2" xfId="159"/>
    <cellStyle name="常规 3 2 2" xfId="336"/>
    <cellStyle name="常规 3 2 2 2" xfId="731"/>
    <cellStyle name="常规 3 2 3" xfId="555"/>
    <cellStyle name="常规 3 3" xfId="71"/>
    <cellStyle name="常规 3 3 2" xfId="467"/>
    <cellStyle name="常规 3 4" xfId="248"/>
    <cellStyle name="常规 3 4 2" xfId="643"/>
    <cellStyle name="常规 3 5" xfId="439"/>
    <cellStyle name="常规 4" xfId="57"/>
    <cellStyle name="常规 4 2" xfId="161"/>
    <cellStyle name="常规 4 2 2" xfId="338"/>
    <cellStyle name="常规 4 2 2 2" xfId="733"/>
    <cellStyle name="常规 4 2 3" xfId="557"/>
    <cellStyle name="常规 4 3" xfId="73"/>
    <cellStyle name="常规 4 3 2" xfId="469"/>
    <cellStyle name="常规 4 4" xfId="250"/>
    <cellStyle name="常规 4 4 2" xfId="645"/>
    <cellStyle name="常规 4 5" xfId="453"/>
    <cellStyle name="常规 5" xfId="75"/>
    <cellStyle name="常规 5 2" xfId="163"/>
    <cellStyle name="常规 5 2 2" xfId="340"/>
    <cellStyle name="常规 5 2 2 2" xfId="735"/>
    <cellStyle name="常规 5 2 3" xfId="559"/>
    <cellStyle name="常规 5 3" xfId="252"/>
    <cellStyle name="常规 5 3 2" xfId="647"/>
    <cellStyle name="常规 5 4" xfId="471"/>
    <cellStyle name="常规 6" xfId="74"/>
    <cellStyle name="常规 6 2" xfId="162"/>
    <cellStyle name="常规 6 2 2" xfId="339"/>
    <cellStyle name="常规 6 2 2 2" xfId="734"/>
    <cellStyle name="常规 6 2 3" xfId="558"/>
    <cellStyle name="常规 6 3" xfId="251"/>
    <cellStyle name="常规 6 3 2" xfId="646"/>
    <cellStyle name="常规 6 4" xfId="470"/>
    <cellStyle name="常规 7" xfId="76"/>
    <cellStyle name="常规 7 2" xfId="164"/>
    <cellStyle name="常规 7 2 2" xfId="341"/>
    <cellStyle name="常规 7 2 2 2" xfId="736"/>
    <cellStyle name="常规 7 2 3" xfId="560"/>
    <cellStyle name="常规 7 3" xfId="253"/>
    <cellStyle name="常规 7 3 2" xfId="648"/>
    <cellStyle name="常规 7 4" xfId="472"/>
    <cellStyle name="常规 8" xfId="90"/>
    <cellStyle name="常规 8 2" xfId="178"/>
    <cellStyle name="常规 8 2 2" xfId="355"/>
    <cellStyle name="常规 8 2 2 2" xfId="750"/>
    <cellStyle name="常规 8 2 3" xfId="574"/>
    <cellStyle name="常规 8 3" xfId="267"/>
    <cellStyle name="常规 8 3 2" xfId="662"/>
    <cellStyle name="常规 8 4" xfId="486"/>
    <cellStyle name="常规 9" xfId="104"/>
    <cellStyle name="常规 9 2" xfId="192"/>
    <cellStyle name="常规 9 2 2" xfId="369"/>
    <cellStyle name="常规 9 2 2 2" xfId="764"/>
    <cellStyle name="常规 9 2 3" xfId="588"/>
    <cellStyle name="常规 9 3" xfId="281"/>
    <cellStyle name="常规 9 3 2" xfId="676"/>
    <cellStyle name="常规 9 4" xfId="50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835"/>
    <cellStyle name="注释 11" xfId="849"/>
    <cellStyle name="注释 2" xfId="42"/>
    <cellStyle name="注释 2 2" xfId="160"/>
    <cellStyle name="注释 2 2 2" xfId="337"/>
    <cellStyle name="注释 2 2 2 2" xfId="732"/>
    <cellStyle name="注释 2 2 3" xfId="556"/>
    <cellStyle name="注释 2 3" xfId="72"/>
    <cellStyle name="注释 2 3 2" xfId="468"/>
    <cellStyle name="注释 2 4" xfId="249"/>
    <cellStyle name="注释 2 4 2" xfId="644"/>
    <cellStyle name="注释 2 5" xfId="438"/>
    <cellStyle name="注释 3" xfId="44"/>
    <cellStyle name="注释 3 2" xfId="165"/>
    <cellStyle name="注释 3 2 2" xfId="342"/>
    <cellStyle name="注释 3 2 2 2" xfId="737"/>
    <cellStyle name="注释 3 2 3" xfId="561"/>
    <cellStyle name="注释 3 3" xfId="77"/>
    <cellStyle name="注释 3 3 2" xfId="473"/>
    <cellStyle name="注释 3 4" xfId="254"/>
    <cellStyle name="注释 3 4 2" xfId="649"/>
    <cellStyle name="注释 3 5" xfId="440"/>
    <cellStyle name="注释 4" xfId="91"/>
    <cellStyle name="注释 4 2" xfId="179"/>
    <cellStyle name="注释 4 2 2" xfId="356"/>
    <cellStyle name="注释 4 2 2 2" xfId="751"/>
    <cellStyle name="注释 4 2 3" xfId="575"/>
    <cellStyle name="注释 4 3" xfId="268"/>
    <cellStyle name="注释 4 3 2" xfId="663"/>
    <cellStyle name="注释 4 4" xfId="487"/>
    <cellStyle name="注释 5" xfId="105"/>
    <cellStyle name="注释 5 2" xfId="193"/>
    <cellStyle name="注释 5 2 2" xfId="370"/>
    <cellStyle name="注释 5 2 2 2" xfId="765"/>
    <cellStyle name="注释 5 2 3" xfId="589"/>
    <cellStyle name="注释 5 3" xfId="282"/>
    <cellStyle name="注释 5 3 2" xfId="677"/>
    <cellStyle name="注释 5 4" xfId="501"/>
    <cellStyle name="注释 6" xfId="119"/>
    <cellStyle name="注释 6 2" xfId="207"/>
    <cellStyle name="注释 6 2 2" xfId="384"/>
    <cellStyle name="注释 6 2 2 2" xfId="779"/>
    <cellStyle name="注释 6 2 3" xfId="603"/>
    <cellStyle name="注释 6 3" xfId="296"/>
    <cellStyle name="注释 6 3 2" xfId="691"/>
    <cellStyle name="注释 6 4" xfId="515"/>
    <cellStyle name="注释 7" xfId="133"/>
    <cellStyle name="注释 7 2" xfId="221"/>
    <cellStyle name="注释 7 2 2" xfId="398"/>
    <cellStyle name="注释 7 2 2 2" xfId="793"/>
    <cellStyle name="注释 7 2 3" xfId="617"/>
    <cellStyle name="注释 7 3" xfId="310"/>
    <cellStyle name="注释 7 3 2" xfId="705"/>
    <cellStyle name="注释 7 4" xfId="529"/>
    <cellStyle name="注释 8" xfId="412"/>
    <cellStyle name="注释 8 2" xfId="807"/>
    <cellStyle name="注释 9" xfId="821"/>
  </cellStyles>
  <dxfs count="0"/>
  <tableStyles count="0" defaultTableStyle="TableStyleMedium2" defaultPivotStyle="PivotStyleMedium9"/>
  <colors>
    <mruColors>
      <color rgb="FFDA8137"/>
      <color rgb="FF8EA5CB"/>
      <color rgb="FF8EA5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605892618828"/>
          <c:y val="6.5289442986293383E-2"/>
          <c:w val="0.78297505389590394"/>
          <c:h val="0.76317512394284048"/>
        </c:manualLayout>
      </c:layout>
      <c:scatterChart>
        <c:scatterStyle val="lineMarker"/>
        <c:varyColors val="0"/>
        <c:ser>
          <c:idx val="2"/>
          <c:order val="0"/>
          <c:tx>
            <c:v>65% interval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德国!$A$620:$A$675</c:f>
              <c:numCache>
                <c:formatCode>m/d/yyyy</c:formatCode>
                <c:ptCount val="56"/>
                <c:pt idx="0">
                  <c:v>44475</c:v>
                </c:pt>
                <c:pt idx="1">
                  <c:v>44476</c:v>
                </c:pt>
                <c:pt idx="2">
                  <c:v>44477</c:v>
                </c:pt>
                <c:pt idx="3">
                  <c:v>44478</c:v>
                </c:pt>
                <c:pt idx="4">
                  <c:v>44479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44485</c:v>
                </c:pt>
                <c:pt idx="11">
                  <c:v>44486</c:v>
                </c:pt>
                <c:pt idx="12">
                  <c:v>44487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44492</c:v>
                </c:pt>
                <c:pt idx="18">
                  <c:v>44493</c:v>
                </c:pt>
                <c:pt idx="19">
                  <c:v>44494</c:v>
                </c:pt>
                <c:pt idx="20">
                  <c:v>44495</c:v>
                </c:pt>
                <c:pt idx="21">
                  <c:v>44496</c:v>
                </c:pt>
                <c:pt idx="22">
                  <c:v>44497</c:v>
                </c:pt>
                <c:pt idx="23">
                  <c:v>44498</c:v>
                </c:pt>
                <c:pt idx="24">
                  <c:v>44499</c:v>
                </c:pt>
                <c:pt idx="25">
                  <c:v>44500</c:v>
                </c:pt>
                <c:pt idx="26">
                  <c:v>44501</c:v>
                </c:pt>
                <c:pt idx="27">
                  <c:v>44502</c:v>
                </c:pt>
                <c:pt idx="28">
                  <c:v>44503</c:v>
                </c:pt>
                <c:pt idx="29">
                  <c:v>44504</c:v>
                </c:pt>
                <c:pt idx="30">
                  <c:v>44505</c:v>
                </c:pt>
                <c:pt idx="31">
                  <c:v>44506</c:v>
                </c:pt>
                <c:pt idx="32">
                  <c:v>44507</c:v>
                </c:pt>
                <c:pt idx="33">
                  <c:v>44508</c:v>
                </c:pt>
                <c:pt idx="34">
                  <c:v>44509</c:v>
                </c:pt>
                <c:pt idx="35">
                  <c:v>44510</c:v>
                </c:pt>
                <c:pt idx="36">
                  <c:v>44511</c:v>
                </c:pt>
                <c:pt idx="37">
                  <c:v>44512</c:v>
                </c:pt>
                <c:pt idx="38">
                  <c:v>44513</c:v>
                </c:pt>
                <c:pt idx="39">
                  <c:v>44514</c:v>
                </c:pt>
                <c:pt idx="40">
                  <c:v>44515</c:v>
                </c:pt>
                <c:pt idx="41">
                  <c:v>44516</c:v>
                </c:pt>
                <c:pt idx="42">
                  <c:v>44517</c:v>
                </c:pt>
                <c:pt idx="43">
                  <c:v>44518</c:v>
                </c:pt>
                <c:pt idx="44">
                  <c:v>44519</c:v>
                </c:pt>
                <c:pt idx="45">
                  <c:v>44520</c:v>
                </c:pt>
                <c:pt idx="46">
                  <c:v>44521</c:v>
                </c:pt>
                <c:pt idx="47">
                  <c:v>44522</c:v>
                </c:pt>
                <c:pt idx="48">
                  <c:v>44523</c:v>
                </c:pt>
                <c:pt idx="49">
                  <c:v>44524</c:v>
                </c:pt>
                <c:pt idx="50">
                  <c:v>44525</c:v>
                </c:pt>
                <c:pt idx="51">
                  <c:v>44526</c:v>
                </c:pt>
                <c:pt idx="52">
                  <c:v>44527</c:v>
                </c:pt>
                <c:pt idx="53">
                  <c:v>44528</c:v>
                </c:pt>
                <c:pt idx="54">
                  <c:v>44529</c:v>
                </c:pt>
                <c:pt idx="55">
                  <c:v>44530</c:v>
                </c:pt>
              </c:numCache>
            </c:numRef>
          </c:xVal>
          <c:yVal>
            <c:numRef>
              <c:f>德国!$K$612:$K$667</c:f>
              <c:numCache>
                <c:formatCode>General</c:formatCode>
                <c:ptCount val="56"/>
                <c:pt idx="0">
                  <c:v>5.3960441669743497</c:v>
                </c:pt>
                <c:pt idx="1">
                  <c:v>5.82993077781751</c:v>
                </c:pt>
                <c:pt idx="2">
                  <c:v>5.6591674225049697</c:v>
                </c:pt>
                <c:pt idx="3">
                  <c:v>6.0111540680832398</c:v>
                </c:pt>
                <c:pt idx="4">
                  <c:v>5.7168436801326097</c:v>
                </c:pt>
                <c:pt idx="5">
                  <c:v>5.8610608236976596</c:v>
                </c:pt>
                <c:pt idx="6">
                  <c:v>5.8121828296596201</c:v>
                </c:pt>
                <c:pt idx="7">
                  <c:v>5.7389597999455404</c:v>
                </c:pt>
                <c:pt idx="8">
                  <c:v>5.8399032250569904</c:v>
                </c:pt>
                <c:pt idx="9">
                  <c:v>5.7028776602296398</c:v>
                </c:pt>
                <c:pt idx="10">
                  <c:v>5.7953209443299398</c:v>
                </c:pt>
                <c:pt idx="11">
                  <c:v>5.7171238134039797</c:v>
                </c:pt>
                <c:pt idx="12">
                  <c:v>5.7287490491422304</c:v>
                </c:pt>
                <c:pt idx="13">
                  <c:v>5.7282511195674504</c:v>
                </c:pt>
                <c:pt idx="14">
                  <c:v>5.6824961008414299</c:v>
                </c:pt>
                <c:pt idx="15">
                  <c:v>5.7124468535900403</c:v>
                </c:pt>
                <c:pt idx="16">
                  <c:v>5.6628112061377696</c:v>
                </c:pt>
                <c:pt idx="17">
                  <c:v>5.6773706451460502</c:v>
                </c:pt>
                <c:pt idx="18">
                  <c:v>5.6534113179046797</c:v>
                </c:pt>
                <c:pt idx="19">
                  <c:v>5.6410876423469203</c:v>
                </c:pt>
                <c:pt idx="20">
                  <c:v>5.6388870182677904</c:v>
                </c:pt>
                <c:pt idx="21">
                  <c:v>5.6136469646182503</c:v>
                </c:pt>
                <c:pt idx="22">
                  <c:v>5.6153940400961</c:v>
                </c:pt>
                <c:pt idx="23">
                  <c:v>5.59366312478266</c:v>
                </c:pt>
                <c:pt idx="24">
                  <c:v>5.5876387106194603</c:v>
                </c:pt>
                <c:pt idx="25">
                  <c:v>5.5750909700623801</c:v>
                </c:pt>
                <c:pt idx="26">
                  <c:v>5.5611801453847898</c:v>
                </c:pt>
                <c:pt idx="27">
                  <c:v>5.5539824982258699</c:v>
                </c:pt>
                <c:pt idx="28">
                  <c:v>5.5379295134365503</c:v>
                </c:pt>
                <c:pt idx="29">
                  <c:v>5.5303042071362398</c:v>
                </c:pt>
                <c:pt idx="30">
                  <c:v>5.5165775776330603</c:v>
                </c:pt>
                <c:pt idx="31">
                  <c:v>5.5059988395867201</c:v>
                </c:pt>
                <c:pt idx="32">
                  <c:v>5.4951683581647996</c:v>
                </c:pt>
                <c:pt idx="33">
                  <c:v>5.4825753120502903</c:v>
                </c:pt>
                <c:pt idx="34">
                  <c:v>5.4728498309593903</c:v>
                </c:pt>
                <c:pt idx="35">
                  <c:v>5.4602213178241996</c:v>
                </c:pt>
                <c:pt idx="36">
                  <c:v>5.4499402927229204</c:v>
                </c:pt>
                <c:pt idx="37">
                  <c:v>5.4383275996480602</c:v>
                </c:pt>
                <c:pt idx="38">
                  <c:v>5.4271079402288702</c:v>
                </c:pt>
                <c:pt idx="39">
                  <c:v>5.4163315781341703</c:v>
                </c:pt>
                <c:pt idx="40">
                  <c:v>5.4047059849085599</c:v>
                </c:pt>
                <c:pt idx="41">
                  <c:v>5.3941033718891704</c:v>
                </c:pt>
                <c:pt idx="42">
                  <c:v>5.3826712529389802</c:v>
                </c:pt>
                <c:pt idx="43">
                  <c:v>5.3718223466669803</c:v>
                </c:pt>
                <c:pt idx="44">
                  <c:v>5.3607779626581404</c:v>
                </c:pt>
                <c:pt idx="45">
                  <c:v>5.3496898037187401</c:v>
                </c:pt>
                <c:pt idx="46">
                  <c:v>5.33888298290384</c:v>
                </c:pt>
                <c:pt idx="47">
                  <c:v>5.3277697336838301</c:v>
                </c:pt>
                <c:pt idx="48">
                  <c:v>5.3169877216903298</c:v>
                </c:pt>
                <c:pt idx="49">
                  <c:v>5.3060097765963503</c:v>
                </c:pt>
                <c:pt idx="50">
                  <c:v>5.2951634533626804</c:v>
                </c:pt>
                <c:pt idx="51">
                  <c:v>5.28433669270433</c:v>
                </c:pt>
                <c:pt idx="52">
                  <c:v>5.2734630978464496</c:v>
                </c:pt>
                <c:pt idx="53">
                  <c:v>5.2627192229324802</c:v>
                </c:pt>
                <c:pt idx="54">
                  <c:v>5.2518906805490202</c:v>
                </c:pt>
                <c:pt idx="55">
                  <c:v>5.24116878669094</c:v>
                </c:pt>
              </c:numCache>
            </c:numRef>
          </c:yVal>
          <c:smooth val="0"/>
        </c:ser>
        <c:ser>
          <c:idx val="4"/>
          <c:order val="1"/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德国!$A$615:$A$675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德国!$I$615:$I$675</c:f>
              <c:numCache>
                <c:formatCode>General</c:formatCode>
                <c:ptCount val="61"/>
                <c:pt idx="0">
                  <c:v>11.581250000000001</c:v>
                </c:pt>
                <c:pt idx="1">
                  <c:v>9.15</c:v>
                </c:pt>
                <c:pt idx="2">
                  <c:v>5.8812499999999988</c:v>
                </c:pt>
                <c:pt idx="3">
                  <c:v>5.40625</c:v>
                </c:pt>
                <c:pt idx="4">
                  <c:v>9.0687499999999996</c:v>
                </c:pt>
                <c:pt idx="5">
                  <c:v>6.5437500000000011</c:v>
                </c:pt>
                <c:pt idx="6">
                  <c:v>6.8875000000000002</c:v>
                </c:pt>
                <c:pt idx="7">
                  <c:v>7.8062500000000004</c:v>
                </c:pt>
                <c:pt idx="8">
                  <c:v>9.3625000000000007</c:v>
                </c:pt>
                <c:pt idx="9">
                  <c:v>7.9312499999999986</c:v>
                </c:pt>
                <c:pt idx="10">
                  <c:v>7.6250000000000009</c:v>
                </c:pt>
                <c:pt idx="11">
                  <c:v>11.9</c:v>
                </c:pt>
                <c:pt idx="12">
                  <c:v>11.981249999999999</c:v>
                </c:pt>
                <c:pt idx="13">
                  <c:v>8.9625000000000004</c:v>
                </c:pt>
                <c:pt idx="14">
                  <c:v>7.6250000000000009</c:v>
                </c:pt>
                <c:pt idx="15">
                  <c:v>8.875</c:v>
                </c:pt>
                <c:pt idx="16">
                  <c:v>9.75</c:v>
                </c:pt>
                <c:pt idx="17">
                  <c:v>8.4187499999999993</c:v>
                </c:pt>
                <c:pt idx="18">
                  <c:v>12.481249999999999</c:v>
                </c:pt>
                <c:pt idx="19">
                  <c:v>13.074999999999999</c:v>
                </c:pt>
                <c:pt idx="20">
                  <c:v>12.737500000000001</c:v>
                </c:pt>
                <c:pt idx="21">
                  <c:v>13.3375</c:v>
                </c:pt>
                <c:pt idx="22">
                  <c:v>13.80625</c:v>
                </c:pt>
                <c:pt idx="23">
                  <c:v>7.6687500000000011</c:v>
                </c:pt>
                <c:pt idx="24">
                  <c:v>6.7749999999999986</c:v>
                </c:pt>
                <c:pt idx="25">
                  <c:v>9.4562499999999989</c:v>
                </c:pt>
                <c:pt idx="26">
                  <c:v>8.8375000000000004</c:v>
                </c:pt>
                <c:pt idx="27">
                  <c:v>8.4499999999999993</c:v>
                </c:pt>
                <c:pt idx="28">
                  <c:v>7.8874999999999984</c:v>
                </c:pt>
                <c:pt idx="29">
                  <c:v>8.0500000000000007</c:v>
                </c:pt>
                <c:pt idx="30">
                  <c:v>8.7375000000000007</c:v>
                </c:pt>
                <c:pt idx="31">
                  <c:v>6.9687500000000018</c:v>
                </c:pt>
                <c:pt idx="32">
                  <c:v>6.2562500000000014</c:v>
                </c:pt>
                <c:pt idx="33">
                  <c:v>8.8124999999999982</c:v>
                </c:pt>
                <c:pt idx="34">
                  <c:v>11.9</c:v>
                </c:pt>
                <c:pt idx="35">
                  <c:v>14.65</c:v>
                </c:pt>
                <c:pt idx="36">
                  <c:v>14.00625</c:v>
                </c:pt>
                <c:pt idx="37">
                  <c:v>10.737500000000001</c:v>
                </c:pt>
                <c:pt idx="38">
                  <c:v>11.05</c:v>
                </c:pt>
                <c:pt idx="39">
                  <c:v>12.5375</c:v>
                </c:pt>
                <c:pt idx="40">
                  <c:v>11.925000000000001</c:v>
                </c:pt>
                <c:pt idx="41">
                  <c:v>11.925000000000001</c:v>
                </c:pt>
                <c:pt idx="42">
                  <c:v>12.293749999999999</c:v>
                </c:pt>
                <c:pt idx="43">
                  <c:v>14.231249999999999</c:v>
                </c:pt>
                <c:pt idx="44">
                  <c:v>12</c:v>
                </c:pt>
                <c:pt idx="45">
                  <c:v>7.9312500000000004</c:v>
                </c:pt>
                <c:pt idx="46">
                  <c:v>7.3750000000000009</c:v>
                </c:pt>
                <c:pt idx="47">
                  <c:v>10.425000000000001</c:v>
                </c:pt>
                <c:pt idx="48">
                  <c:v>12.7</c:v>
                </c:pt>
                <c:pt idx="49">
                  <c:v>9.5250000000000004</c:v>
                </c:pt>
                <c:pt idx="50">
                  <c:v>13.887499999999999</c:v>
                </c:pt>
                <c:pt idx="51">
                  <c:v>12.8125</c:v>
                </c:pt>
                <c:pt idx="52">
                  <c:v>10.025</c:v>
                </c:pt>
                <c:pt idx="53">
                  <c:v>14.96875</c:v>
                </c:pt>
                <c:pt idx="54">
                  <c:v>13.275</c:v>
                </c:pt>
                <c:pt idx="55">
                  <c:v>12.80625</c:v>
                </c:pt>
                <c:pt idx="56">
                  <c:v>14.81875</c:v>
                </c:pt>
                <c:pt idx="57">
                  <c:v>14.4375</c:v>
                </c:pt>
                <c:pt idx="58">
                  <c:v>12</c:v>
                </c:pt>
                <c:pt idx="59">
                  <c:v>8.4625000000000004</c:v>
                </c:pt>
                <c:pt idx="60">
                  <c:v>14.84375</c:v>
                </c:pt>
              </c:numCache>
            </c:numRef>
          </c:yVal>
          <c:smooth val="0"/>
        </c:ser>
        <c:ser>
          <c:idx val="0"/>
          <c:order val="2"/>
          <c:tx>
            <c:v>Actual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德国!$A$2:$A$619</c:f>
              <c:numCache>
                <c:formatCode>m/d/yyyy</c:formatCode>
                <c:ptCount val="618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  <c:pt idx="435">
                  <c:v>44292</c:v>
                </c:pt>
                <c:pt idx="436">
                  <c:v>44293</c:v>
                </c:pt>
                <c:pt idx="437">
                  <c:v>44294</c:v>
                </c:pt>
                <c:pt idx="438">
                  <c:v>44295</c:v>
                </c:pt>
                <c:pt idx="439">
                  <c:v>44296</c:v>
                </c:pt>
                <c:pt idx="440">
                  <c:v>44297</c:v>
                </c:pt>
                <c:pt idx="441">
                  <c:v>44298</c:v>
                </c:pt>
                <c:pt idx="442">
                  <c:v>44299</c:v>
                </c:pt>
                <c:pt idx="443">
                  <c:v>44300</c:v>
                </c:pt>
                <c:pt idx="444">
                  <c:v>44301</c:v>
                </c:pt>
                <c:pt idx="445">
                  <c:v>44302</c:v>
                </c:pt>
                <c:pt idx="446">
                  <c:v>44303</c:v>
                </c:pt>
                <c:pt idx="447">
                  <c:v>44304</c:v>
                </c:pt>
                <c:pt idx="448">
                  <c:v>44305</c:v>
                </c:pt>
                <c:pt idx="449">
                  <c:v>44306</c:v>
                </c:pt>
                <c:pt idx="450">
                  <c:v>44307</c:v>
                </c:pt>
                <c:pt idx="451">
                  <c:v>44308</c:v>
                </c:pt>
                <c:pt idx="452">
                  <c:v>44309</c:v>
                </c:pt>
                <c:pt idx="453">
                  <c:v>44310</c:v>
                </c:pt>
                <c:pt idx="454">
                  <c:v>44311</c:v>
                </c:pt>
                <c:pt idx="455">
                  <c:v>44312</c:v>
                </c:pt>
                <c:pt idx="456">
                  <c:v>44313</c:v>
                </c:pt>
                <c:pt idx="457">
                  <c:v>44314</c:v>
                </c:pt>
                <c:pt idx="458">
                  <c:v>44315</c:v>
                </c:pt>
                <c:pt idx="459">
                  <c:v>44316</c:v>
                </c:pt>
                <c:pt idx="460">
                  <c:v>44317</c:v>
                </c:pt>
                <c:pt idx="461">
                  <c:v>44318</c:v>
                </c:pt>
                <c:pt idx="462">
                  <c:v>44319</c:v>
                </c:pt>
                <c:pt idx="463">
                  <c:v>44320</c:v>
                </c:pt>
                <c:pt idx="464">
                  <c:v>44321</c:v>
                </c:pt>
                <c:pt idx="465">
                  <c:v>44322</c:v>
                </c:pt>
                <c:pt idx="466">
                  <c:v>44323</c:v>
                </c:pt>
                <c:pt idx="467">
                  <c:v>44324</c:v>
                </c:pt>
                <c:pt idx="468">
                  <c:v>44325</c:v>
                </c:pt>
                <c:pt idx="469">
                  <c:v>44326</c:v>
                </c:pt>
                <c:pt idx="470">
                  <c:v>44327</c:v>
                </c:pt>
                <c:pt idx="471">
                  <c:v>44328</c:v>
                </c:pt>
                <c:pt idx="472">
                  <c:v>44329</c:v>
                </c:pt>
                <c:pt idx="473">
                  <c:v>44330</c:v>
                </c:pt>
                <c:pt idx="474">
                  <c:v>44331</c:v>
                </c:pt>
                <c:pt idx="475">
                  <c:v>44332</c:v>
                </c:pt>
                <c:pt idx="476">
                  <c:v>44333</c:v>
                </c:pt>
                <c:pt idx="477">
                  <c:v>44334</c:v>
                </c:pt>
                <c:pt idx="478">
                  <c:v>44335</c:v>
                </c:pt>
                <c:pt idx="479">
                  <c:v>44336</c:v>
                </c:pt>
                <c:pt idx="480">
                  <c:v>44337</c:v>
                </c:pt>
                <c:pt idx="481">
                  <c:v>44338</c:v>
                </c:pt>
                <c:pt idx="482">
                  <c:v>44339</c:v>
                </c:pt>
                <c:pt idx="483">
                  <c:v>44340</c:v>
                </c:pt>
                <c:pt idx="484">
                  <c:v>44341</c:v>
                </c:pt>
                <c:pt idx="485">
                  <c:v>44342</c:v>
                </c:pt>
                <c:pt idx="486">
                  <c:v>44343</c:v>
                </c:pt>
                <c:pt idx="487">
                  <c:v>44344</c:v>
                </c:pt>
                <c:pt idx="488">
                  <c:v>44345</c:v>
                </c:pt>
                <c:pt idx="489">
                  <c:v>44346</c:v>
                </c:pt>
                <c:pt idx="490">
                  <c:v>44347</c:v>
                </c:pt>
                <c:pt idx="491">
                  <c:v>44348</c:v>
                </c:pt>
                <c:pt idx="492">
                  <c:v>44349</c:v>
                </c:pt>
                <c:pt idx="493">
                  <c:v>44350</c:v>
                </c:pt>
                <c:pt idx="494">
                  <c:v>44351</c:v>
                </c:pt>
                <c:pt idx="495">
                  <c:v>44352</c:v>
                </c:pt>
                <c:pt idx="496">
                  <c:v>44353</c:v>
                </c:pt>
                <c:pt idx="497">
                  <c:v>44354</c:v>
                </c:pt>
                <c:pt idx="498">
                  <c:v>44355</c:v>
                </c:pt>
                <c:pt idx="499">
                  <c:v>44356</c:v>
                </c:pt>
                <c:pt idx="500">
                  <c:v>44357</c:v>
                </c:pt>
                <c:pt idx="501">
                  <c:v>44358</c:v>
                </c:pt>
                <c:pt idx="502">
                  <c:v>44359</c:v>
                </c:pt>
                <c:pt idx="503">
                  <c:v>44360</c:v>
                </c:pt>
                <c:pt idx="504">
                  <c:v>44361</c:v>
                </c:pt>
                <c:pt idx="505">
                  <c:v>44362</c:v>
                </c:pt>
                <c:pt idx="506">
                  <c:v>44363</c:v>
                </c:pt>
                <c:pt idx="507">
                  <c:v>44364</c:v>
                </c:pt>
                <c:pt idx="508">
                  <c:v>44365</c:v>
                </c:pt>
                <c:pt idx="509">
                  <c:v>44366</c:v>
                </c:pt>
                <c:pt idx="510">
                  <c:v>44367</c:v>
                </c:pt>
                <c:pt idx="511">
                  <c:v>44368</c:v>
                </c:pt>
                <c:pt idx="512">
                  <c:v>44369</c:v>
                </c:pt>
                <c:pt idx="513">
                  <c:v>44370</c:v>
                </c:pt>
                <c:pt idx="514">
                  <c:v>44371</c:v>
                </c:pt>
                <c:pt idx="515">
                  <c:v>44372</c:v>
                </c:pt>
                <c:pt idx="516">
                  <c:v>44373</c:v>
                </c:pt>
                <c:pt idx="517">
                  <c:v>44374</c:v>
                </c:pt>
                <c:pt idx="518">
                  <c:v>44375</c:v>
                </c:pt>
                <c:pt idx="519">
                  <c:v>44376</c:v>
                </c:pt>
                <c:pt idx="520">
                  <c:v>44377</c:v>
                </c:pt>
                <c:pt idx="521">
                  <c:v>44378</c:v>
                </c:pt>
                <c:pt idx="522">
                  <c:v>44379</c:v>
                </c:pt>
                <c:pt idx="523">
                  <c:v>44380</c:v>
                </c:pt>
                <c:pt idx="524">
                  <c:v>44381</c:v>
                </c:pt>
                <c:pt idx="525">
                  <c:v>44382</c:v>
                </c:pt>
                <c:pt idx="526">
                  <c:v>44383</c:v>
                </c:pt>
                <c:pt idx="527">
                  <c:v>44384</c:v>
                </c:pt>
                <c:pt idx="528">
                  <c:v>44385</c:v>
                </c:pt>
                <c:pt idx="529">
                  <c:v>44386</c:v>
                </c:pt>
                <c:pt idx="530">
                  <c:v>44387</c:v>
                </c:pt>
                <c:pt idx="531">
                  <c:v>44388</c:v>
                </c:pt>
                <c:pt idx="532">
                  <c:v>44389</c:v>
                </c:pt>
                <c:pt idx="533">
                  <c:v>44390</c:v>
                </c:pt>
                <c:pt idx="534">
                  <c:v>44391</c:v>
                </c:pt>
                <c:pt idx="535">
                  <c:v>44392</c:v>
                </c:pt>
                <c:pt idx="536">
                  <c:v>44393</c:v>
                </c:pt>
                <c:pt idx="537">
                  <c:v>44394</c:v>
                </c:pt>
                <c:pt idx="538">
                  <c:v>44395</c:v>
                </c:pt>
                <c:pt idx="539">
                  <c:v>44396</c:v>
                </c:pt>
                <c:pt idx="540">
                  <c:v>44397</c:v>
                </c:pt>
                <c:pt idx="541">
                  <c:v>44398</c:v>
                </c:pt>
                <c:pt idx="542">
                  <c:v>44399</c:v>
                </c:pt>
                <c:pt idx="543">
                  <c:v>44400</c:v>
                </c:pt>
                <c:pt idx="544">
                  <c:v>44401</c:v>
                </c:pt>
                <c:pt idx="545">
                  <c:v>44402</c:v>
                </c:pt>
                <c:pt idx="546">
                  <c:v>44403</c:v>
                </c:pt>
                <c:pt idx="547">
                  <c:v>44404</c:v>
                </c:pt>
                <c:pt idx="548">
                  <c:v>44405</c:v>
                </c:pt>
                <c:pt idx="549">
                  <c:v>44406</c:v>
                </c:pt>
                <c:pt idx="550">
                  <c:v>44407</c:v>
                </c:pt>
                <c:pt idx="551">
                  <c:v>44408</c:v>
                </c:pt>
                <c:pt idx="552">
                  <c:v>44409</c:v>
                </c:pt>
                <c:pt idx="553">
                  <c:v>44410</c:v>
                </c:pt>
                <c:pt idx="554">
                  <c:v>44411</c:v>
                </c:pt>
                <c:pt idx="555">
                  <c:v>44412</c:v>
                </c:pt>
                <c:pt idx="556">
                  <c:v>44413</c:v>
                </c:pt>
                <c:pt idx="557">
                  <c:v>44414</c:v>
                </c:pt>
                <c:pt idx="558">
                  <c:v>44415</c:v>
                </c:pt>
                <c:pt idx="559">
                  <c:v>44416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44422</c:v>
                </c:pt>
                <c:pt idx="566">
                  <c:v>44423</c:v>
                </c:pt>
                <c:pt idx="567">
                  <c:v>44424</c:v>
                </c:pt>
                <c:pt idx="568">
                  <c:v>44425</c:v>
                </c:pt>
                <c:pt idx="569">
                  <c:v>44426</c:v>
                </c:pt>
                <c:pt idx="570">
                  <c:v>44427</c:v>
                </c:pt>
                <c:pt idx="571">
                  <c:v>44428</c:v>
                </c:pt>
                <c:pt idx="572">
                  <c:v>44429</c:v>
                </c:pt>
                <c:pt idx="573">
                  <c:v>44430</c:v>
                </c:pt>
                <c:pt idx="574">
                  <c:v>44431</c:v>
                </c:pt>
                <c:pt idx="575">
                  <c:v>44432</c:v>
                </c:pt>
                <c:pt idx="576">
                  <c:v>44433</c:v>
                </c:pt>
                <c:pt idx="577">
                  <c:v>44434</c:v>
                </c:pt>
                <c:pt idx="578">
                  <c:v>44435</c:v>
                </c:pt>
                <c:pt idx="579">
                  <c:v>44436</c:v>
                </c:pt>
                <c:pt idx="580">
                  <c:v>44437</c:v>
                </c:pt>
                <c:pt idx="581">
                  <c:v>44438</c:v>
                </c:pt>
                <c:pt idx="582">
                  <c:v>44439</c:v>
                </c:pt>
                <c:pt idx="583">
                  <c:v>44440</c:v>
                </c:pt>
                <c:pt idx="584">
                  <c:v>44441</c:v>
                </c:pt>
                <c:pt idx="585">
                  <c:v>44442</c:v>
                </c:pt>
                <c:pt idx="586">
                  <c:v>44443</c:v>
                </c:pt>
                <c:pt idx="587">
                  <c:v>44444</c:v>
                </c:pt>
                <c:pt idx="588">
                  <c:v>44445</c:v>
                </c:pt>
                <c:pt idx="589">
                  <c:v>44446</c:v>
                </c:pt>
                <c:pt idx="590">
                  <c:v>44447</c:v>
                </c:pt>
                <c:pt idx="591">
                  <c:v>44448</c:v>
                </c:pt>
                <c:pt idx="592">
                  <c:v>44449</c:v>
                </c:pt>
                <c:pt idx="593">
                  <c:v>44450</c:v>
                </c:pt>
                <c:pt idx="594">
                  <c:v>44451</c:v>
                </c:pt>
                <c:pt idx="595">
                  <c:v>44452</c:v>
                </c:pt>
                <c:pt idx="596">
                  <c:v>44453</c:v>
                </c:pt>
                <c:pt idx="597">
                  <c:v>44454</c:v>
                </c:pt>
                <c:pt idx="598">
                  <c:v>44455</c:v>
                </c:pt>
                <c:pt idx="599">
                  <c:v>44456</c:v>
                </c:pt>
                <c:pt idx="600">
                  <c:v>44457</c:v>
                </c:pt>
                <c:pt idx="601">
                  <c:v>44458</c:v>
                </c:pt>
                <c:pt idx="602">
                  <c:v>44459</c:v>
                </c:pt>
                <c:pt idx="603">
                  <c:v>44460</c:v>
                </c:pt>
                <c:pt idx="604">
                  <c:v>44461</c:v>
                </c:pt>
                <c:pt idx="605">
                  <c:v>44462</c:v>
                </c:pt>
                <c:pt idx="606">
                  <c:v>44463</c:v>
                </c:pt>
                <c:pt idx="607">
                  <c:v>44464</c:v>
                </c:pt>
                <c:pt idx="608">
                  <c:v>44465</c:v>
                </c:pt>
                <c:pt idx="609">
                  <c:v>44466</c:v>
                </c:pt>
                <c:pt idx="610">
                  <c:v>44467</c:v>
                </c:pt>
                <c:pt idx="611">
                  <c:v>44468</c:v>
                </c:pt>
                <c:pt idx="612">
                  <c:v>44469</c:v>
                </c:pt>
                <c:pt idx="613">
                  <c:v>44470</c:v>
                </c:pt>
                <c:pt idx="614">
                  <c:v>44471</c:v>
                </c:pt>
                <c:pt idx="615">
                  <c:v>44472</c:v>
                </c:pt>
                <c:pt idx="616">
                  <c:v>44473</c:v>
                </c:pt>
                <c:pt idx="617">
                  <c:v>44474</c:v>
                </c:pt>
              </c:numCache>
            </c:numRef>
          </c:xVal>
          <c:yVal>
            <c:numRef>
              <c:f>德国!$C$2:$C$619</c:f>
              <c:numCache>
                <c:formatCode>General</c:formatCode>
                <c:ptCount val="618"/>
                <c:pt idx="0">
                  <c:v>14.9125</c:v>
                </c:pt>
                <c:pt idx="1">
                  <c:v>7.9437499999999988</c:v>
                </c:pt>
                <c:pt idx="2">
                  <c:v>8.8187500000000014</c:v>
                </c:pt>
                <c:pt idx="3">
                  <c:v>10.387499999999999</c:v>
                </c:pt>
                <c:pt idx="4">
                  <c:v>7.5749999999999984</c:v>
                </c:pt>
                <c:pt idx="5">
                  <c:v>6.2562500000000014</c:v>
                </c:pt>
                <c:pt idx="6">
                  <c:v>5.5374999999999996</c:v>
                </c:pt>
                <c:pt idx="7">
                  <c:v>9.0125000000000011</c:v>
                </c:pt>
                <c:pt idx="8">
                  <c:v>8.1687499999999993</c:v>
                </c:pt>
                <c:pt idx="9">
                  <c:v>11.2125</c:v>
                </c:pt>
                <c:pt idx="10">
                  <c:v>17.774999999999999</c:v>
                </c:pt>
                <c:pt idx="11">
                  <c:v>16.793749999999999</c:v>
                </c:pt>
                <c:pt idx="12">
                  <c:v>15.68125</c:v>
                </c:pt>
                <c:pt idx="13">
                  <c:v>9.2500000000000018</c:v>
                </c:pt>
                <c:pt idx="14">
                  <c:v>4.7812499999999991</c:v>
                </c:pt>
                <c:pt idx="15">
                  <c:v>5.6</c:v>
                </c:pt>
                <c:pt idx="16">
                  <c:v>6.7312500000000002</c:v>
                </c:pt>
                <c:pt idx="17">
                  <c:v>12.00625</c:v>
                </c:pt>
                <c:pt idx="18">
                  <c:v>12.268750000000001</c:v>
                </c:pt>
                <c:pt idx="19">
                  <c:v>13.0875</c:v>
                </c:pt>
                <c:pt idx="20">
                  <c:v>8.0750000000000011</c:v>
                </c:pt>
                <c:pt idx="21">
                  <c:v>7.46875</c:v>
                </c:pt>
                <c:pt idx="22">
                  <c:v>6.6437499999999998</c:v>
                </c:pt>
                <c:pt idx="23">
                  <c:v>7.4812500000000002</c:v>
                </c:pt>
                <c:pt idx="24">
                  <c:v>9.5812500000000007</c:v>
                </c:pt>
                <c:pt idx="25">
                  <c:v>7.9499999999999993</c:v>
                </c:pt>
                <c:pt idx="26">
                  <c:v>8.0062499999999996</c:v>
                </c:pt>
                <c:pt idx="27">
                  <c:v>3.9933333333333341</c:v>
                </c:pt>
                <c:pt idx="28">
                  <c:v>8.3874999999999993</c:v>
                </c:pt>
                <c:pt idx="29">
                  <c:v>6.8937500000000007</c:v>
                </c:pt>
                <c:pt idx="30">
                  <c:v>8.2687500000000007</c:v>
                </c:pt>
                <c:pt idx="31">
                  <c:v>9.2125000000000004</c:v>
                </c:pt>
                <c:pt idx="32">
                  <c:v>8.8937500000000007</c:v>
                </c:pt>
                <c:pt idx="33">
                  <c:v>7.8812499999999996</c:v>
                </c:pt>
                <c:pt idx="34">
                  <c:v>5.4266666666666659</c:v>
                </c:pt>
                <c:pt idx="35">
                  <c:v>11.1625</c:v>
                </c:pt>
                <c:pt idx="36">
                  <c:v>15.581250000000001</c:v>
                </c:pt>
                <c:pt idx="37">
                  <c:v>14.4125</c:v>
                </c:pt>
                <c:pt idx="38">
                  <c:v>13.668749999999999</c:v>
                </c:pt>
                <c:pt idx="39">
                  <c:v>8.8625000000000007</c:v>
                </c:pt>
                <c:pt idx="40">
                  <c:v>7.9250000000000007</c:v>
                </c:pt>
                <c:pt idx="41">
                  <c:v>8.4937500000000004</c:v>
                </c:pt>
                <c:pt idx="42">
                  <c:v>10.475</c:v>
                </c:pt>
                <c:pt idx="43">
                  <c:v>8.0625000000000018</c:v>
                </c:pt>
                <c:pt idx="44">
                  <c:v>6.8812499999999996</c:v>
                </c:pt>
                <c:pt idx="45">
                  <c:v>6.1250000000000009</c:v>
                </c:pt>
                <c:pt idx="46">
                  <c:v>7.2437499999999986</c:v>
                </c:pt>
                <c:pt idx="47">
                  <c:v>12.4375</c:v>
                </c:pt>
                <c:pt idx="48">
                  <c:v>8.4937500000000021</c:v>
                </c:pt>
                <c:pt idx="49">
                  <c:v>16.762499999999999</c:v>
                </c:pt>
                <c:pt idx="50">
                  <c:v>16.612500000000001</c:v>
                </c:pt>
                <c:pt idx="51">
                  <c:v>15.625</c:v>
                </c:pt>
                <c:pt idx="52">
                  <c:v>14.137499999999999</c:v>
                </c:pt>
                <c:pt idx="53">
                  <c:v>9.6687500000000028</c:v>
                </c:pt>
                <c:pt idx="54">
                  <c:v>3.7687499999999998</c:v>
                </c:pt>
                <c:pt idx="55">
                  <c:v>3.34375</c:v>
                </c:pt>
                <c:pt idx="56">
                  <c:v>6.1875</c:v>
                </c:pt>
                <c:pt idx="57">
                  <c:v>7.8250000000000002</c:v>
                </c:pt>
                <c:pt idx="58">
                  <c:v>7.706249999999998</c:v>
                </c:pt>
                <c:pt idx="59">
                  <c:v>7.28125</c:v>
                </c:pt>
                <c:pt idx="60">
                  <c:v>9.25</c:v>
                </c:pt>
                <c:pt idx="61">
                  <c:v>8.6999999999999993</c:v>
                </c:pt>
                <c:pt idx="62">
                  <c:v>3.8624999999999998</c:v>
                </c:pt>
                <c:pt idx="63">
                  <c:v>8.3562499999999993</c:v>
                </c:pt>
                <c:pt idx="64">
                  <c:v>9.25</c:v>
                </c:pt>
                <c:pt idx="65">
                  <c:v>12.3375</c:v>
                </c:pt>
                <c:pt idx="66">
                  <c:v>13.175000000000001</c:v>
                </c:pt>
                <c:pt idx="67">
                  <c:v>9.3125</c:v>
                </c:pt>
                <c:pt idx="68">
                  <c:v>9.6750000000000025</c:v>
                </c:pt>
                <c:pt idx="69">
                  <c:v>6.3</c:v>
                </c:pt>
                <c:pt idx="70">
                  <c:v>11.606249999999999</c:v>
                </c:pt>
                <c:pt idx="71">
                  <c:v>11.356249999999999</c:v>
                </c:pt>
                <c:pt idx="72">
                  <c:v>12.231249999999999</c:v>
                </c:pt>
                <c:pt idx="73">
                  <c:v>13.5375</c:v>
                </c:pt>
                <c:pt idx="74">
                  <c:v>6.8062499999999986</c:v>
                </c:pt>
                <c:pt idx="75">
                  <c:v>8.3125</c:v>
                </c:pt>
                <c:pt idx="76">
                  <c:v>8.2437500000000004</c:v>
                </c:pt>
                <c:pt idx="77">
                  <c:v>3.9750000000000001</c:v>
                </c:pt>
                <c:pt idx="78">
                  <c:v>5.6499999999999986</c:v>
                </c:pt>
                <c:pt idx="79">
                  <c:v>10.824999999999999</c:v>
                </c:pt>
                <c:pt idx="80">
                  <c:v>13.887499999999999</c:v>
                </c:pt>
                <c:pt idx="81">
                  <c:v>11.45</c:v>
                </c:pt>
                <c:pt idx="82">
                  <c:v>8.9499999999999993</c:v>
                </c:pt>
                <c:pt idx="83">
                  <c:v>4.25</c:v>
                </c:pt>
                <c:pt idx="84">
                  <c:v>4.2874999999999996</c:v>
                </c:pt>
                <c:pt idx="85">
                  <c:v>4.59375</c:v>
                </c:pt>
                <c:pt idx="86">
                  <c:v>5.4249999999999998</c:v>
                </c:pt>
                <c:pt idx="87">
                  <c:v>9.0500000000000007</c:v>
                </c:pt>
                <c:pt idx="88">
                  <c:v>12.487500000000001</c:v>
                </c:pt>
                <c:pt idx="89">
                  <c:v>4.7562500000000014</c:v>
                </c:pt>
                <c:pt idx="90">
                  <c:v>6.6437500000000007</c:v>
                </c:pt>
                <c:pt idx="91">
                  <c:v>12.53125</c:v>
                </c:pt>
                <c:pt idx="92">
                  <c:v>10.893750000000001</c:v>
                </c:pt>
                <c:pt idx="93">
                  <c:v>6.59375</c:v>
                </c:pt>
                <c:pt idx="94">
                  <c:v>7.15</c:v>
                </c:pt>
                <c:pt idx="95">
                  <c:v>3.6437500000000012</c:v>
                </c:pt>
                <c:pt idx="96">
                  <c:v>4.7000000000000011</c:v>
                </c:pt>
                <c:pt idx="97">
                  <c:v>5.55</c:v>
                </c:pt>
                <c:pt idx="98">
                  <c:v>9.8749999999999982</c:v>
                </c:pt>
                <c:pt idx="99">
                  <c:v>7.0375000000000014</c:v>
                </c:pt>
                <c:pt idx="100">
                  <c:v>8.6312499999999996</c:v>
                </c:pt>
                <c:pt idx="101">
                  <c:v>12.012499999999999</c:v>
                </c:pt>
                <c:pt idx="102">
                  <c:v>14.59375</c:v>
                </c:pt>
                <c:pt idx="103">
                  <c:v>11.206250000000001</c:v>
                </c:pt>
                <c:pt idx="104">
                  <c:v>7.5249999999999986</c:v>
                </c:pt>
                <c:pt idx="105">
                  <c:v>5.65625</c:v>
                </c:pt>
                <c:pt idx="106">
                  <c:v>7.1937499999999996</c:v>
                </c:pt>
                <c:pt idx="107">
                  <c:v>9.5250000000000004</c:v>
                </c:pt>
                <c:pt idx="108">
                  <c:v>6.5249999999999986</c:v>
                </c:pt>
                <c:pt idx="109">
                  <c:v>8.0687499999999979</c:v>
                </c:pt>
                <c:pt idx="110">
                  <c:v>8.4562499999999989</c:v>
                </c:pt>
                <c:pt idx="111">
                  <c:v>6.3499999999999988</c:v>
                </c:pt>
                <c:pt idx="112">
                  <c:v>11.987500000000001</c:v>
                </c:pt>
                <c:pt idx="113">
                  <c:v>10.2875</c:v>
                </c:pt>
                <c:pt idx="114">
                  <c:v>8.8937499999999989</c:v>
                </c:pt>
                <c:pt idx="115">
                  <c:v>6.84375</c:v>
                </c:pt>
                <c:pt idx="116">
                  <c:v>9.9437499999999996</c:v>
                </c:pt>
                <c:pt idx="117">
                  <c:v>5.6187500000000004</c:v>
                </c:pt>
                <c:pt idx="118">
                  <c:v>3.818750000000001</c:v>
                </c:pt>
                <c:pt idx="119">
                  <c:v>5.6125000000000007</c:v>
                </c:pt>
                <c:pt idx="120">
                  <c:v>7.8812499999999996</c:v>
                </c:pt>
                <c:pt idx="121">
                  <c:v>9.7312499999999993</c:v>
                </c:pt>
                <c:pt idx="122">
                  <c:v>6.4249999999999998</c:v>
                </c:pt>
                <c:pt idx="123">
                  <c:v>6.9437500000000014</c:v>
                </c:pt>
                <c:pt idx="124">
                  <c:v>5.2437500000000004</c:v>
                </c:pt>
                <c:pt idx="125">
                  <c:v>3.8687499999999999</c:v>
                </c:pt>
                <c:pt idx="126">
                  <c:v>4.2625000000000011</c:v>
                </c:pt>
                <c:pt idx="127">
                  <c:v>9.1750000000000007</c:v>
                </c:pt>
                <c:pt idx="128">
                  <c:v>11.19375</c:v>
                </c:pt>
                <c:pt idx="129">
                  <c:v>8.03125</c:v>
                </c:pt>
                <c:pt idx="130">
                  <c:v>5.2937499999999993</c:v>
                </c:pt>
                <c:pt idx="131">
                  <c:v>4.6625000000000014</c:v>
                </c:pt>
                <c:pt idx="132">
                  <c:v>5.1687500000000002</c:v>
                </c:pt>
                <c:pt idx="133">
                  <c:v>8.6437499999999989</c:v>
                </c:pt>
                <c:pt idx="134">
                  <c:v>8.3125000000000018</c:v>
                </c:pt>
                <c:pt idx="135">
                  <c:v>7.75</c:v>
                </c:pt>
                <c:pt idx="136">
                  <c:v>6.0437500000000002</c:v>
                </c:pt>
                <c:pt idx="137">
                  <c:v>7.2533333333333339</c:v>
                </c:pt>
                <c:pt idx="138">
                  <c:v>6.2466666666666661</c:v>
                </c:pt>
                <c:pt idx="139">
                  <c:v>4.6000000000000014</c:v>
                </c:pt>
                <c:pt idx="140">
                  <c:v>7.5266666666666682</c:v>
                </c:pt>
                <c:pt idx="141">
                  <c:v>9.5466666666666651</c:v>
                </c:pt>
                <c:pt idx="142">
                  <c:v>9.4666666666666668</c:v>
                </c:pt>
                <c:pt idx="143">
                  <c:v>6.5333333333333341</c:v>
                </c:pt>
                <c:pt idx="144">
                  <c:v>7.3</c:v>
                </c:pt>
                <c:pt idx="145">
                  <c:v>6.2466666666666679</c:v>
                </c:pt>
                <c:pt idx="146">
                  <c:v>6.1214285714285728</c:v>
                </c:pt>
                <c:pt idx="147">
                  <c:v>7.4533333333333323</c:v>
                </c:pt>
                <c:pt idx="148">
                  <c:v>8.24</c:v>
                </c:pt>
                <c:pt idx="149">
                  <c:v>7.6733333333333329</c:v>
                </c:pt>
                <c:pt idx="150">
                  <c:v>5.8466666666666676</c:v>
                </c:pt>
                <c:pt idx="151">
                  <c:v>7.5066666666666659</c:v>
                </c:pt>
                <c:pt idx="152">
                  <c:v>7.08</c:v>
                </c:pt>
                <c:pt idx="153">
                  <c:v>4.793333333333333</c:v>
                </c:pt>
                <c:pt idx="154">
                  <c:v>6.1333333333333364</c:v>
                </c:pt>
                <c:pt idx="155">
                  <c:v>6.4124999999999996</c:v>
                </c:pt>
                <c:pt idx="156">
                  <c:v>7.28125</c:v>
                </c:pt>
                <c:pt idx="157">
                  <c:v>6.0687500000000014</c:v>
                </c:pt>
                <c:pt idx="158">
                  <c:v>6.2374999999999998</c:v>
                </c:pt>
                <c:pt idx="159">
                  <c:v>7.0687499999999996</c:v>
                </c:pt>
                <c:pt idx="160">
                  <c:v>3.8187500000000001</c:v>
                </c:pt>
                <c:pt idx="161">
                  <c:v>4.1562500000000009</c:v>
                </c:pt>
                <c:pt idx="162">
                  <c:v>6.5562499999999986</c:v>
                </c:pt>
                <c:pt idx="163">
                  <c:v>8.3812499999999996</c:v>
                </c:pt>
                <c:pt idx="164">
                  <c:v>8.2125000000000004</c:v>
                </c:pt>
                <c:pt idx="165">
                  <c:v>7.7</c:v>
                </c:pt>
                <c:pt idx="166">
                  <c:v>5.9874999999999998</c:v>
                </c:pt>
                <c:pt idx="167">
                  <c:v>5.5875000000000012</c:v>
                </c:pt>
                <c:pt idx="168">
                  <c:v>9.1312499999999996</c:v>
                </c:pt>
                <c:pt idx="169">
                  <c:v>11.737500000000001</c:v>
                </c:pt>
                <c:pt idx="170">
                  <c:v>7.2124999999999986</c:v>
                </c:pt>
                <c:pt idx="171">
                  <c:v>7.6999999999999993</c:v>
                </c:pt>
                <c:pt idx="172">
                  <c:v>7.8375000000000004</c:v>
                </c:pt>
                <c:pt idx="173">
                  <c:v>9.21875</c:v>
                </c:pt>
                <c:pt idx="174">
                  <c:v>7.8062499999999986</c:v>
                </c:pt>
                <c:pt idx="175">
                  <c:v>7.9625000000000021</c:v>
                </c:pt>
                <c:pt idx="176">
                  <c:v>8.0187500000000007</c:v>
                </c:pt>
                <c:pt idx="177">
                  <c:v>8.78125</c:v>
                </c:pt>
                <c:pt idx="178">
                  <c:v>8.8812500000000014</c:v>
                </c:pt>
                <c:pt idx="179">
                  <c:v>10.1625</c:v>
                </c:pt>
                <c:pt idx="180">
                  <c:v>7.5062500000000014</c:v>
                </c:pt>
                <c:pt idx="181">
                  <c:v>5.21875</c:v>
                </c:pt>
                <c:pt idx="182">
                  <c:v>8.8500000000000014</c:v>
                </c:pt>
                <c:pt idx="183">
                  <c:v>7.0062499999999996</c:v>
                </c:pt>
                <c:pt idx="184">
                  <c:v>6.5812499999999998</c:v>
                </c:pt>
                <c:pt idx="185">
                  <c:v>10.543749999999999</c:v>
                </c:pt>
                <c:pt idx="186">
                  <c:v>12.262499999999999</c:v>
                </c:pt>
                <c:pt idx="187">
                  <c:v>9.6312500000000032</c:v>
                </c:pt>
                <c:pt idx="188">
                  <c:v>5.5624999999999991</c:v>
                </c:pt>
                <c:pt idx="189">
                  <c:v>7.1687499999999993</c:v>
                </c:pt>
                <c:pt idx="190">
                  <c:v>7.35</c:v>
                </c:pt>
                <c:pt idx="191">
                  <c:v>10.80625</c:v>
                </c:pt>
                <c:pt idx="192">
                  <c:v>9.9624999999999986</c:v>
                </c:pt>
                <c:pt idx="193">
                  <c:v>11.95</c:v>
                </c:pt>
                <c:pt idx="194">
                  <c:v>11.65</c:v>
                </c:pt>
                <c:pt idx="195">
                  <c:v>8.9187500000000011</c:v>
                </c:pt>
                <c:pt idx="196">
                  <c:v>9.9625000000000004</c:v>
                </c:pt>
                <c:pt idx="197">
                  <c:v>9.2687500000000007</c:v>
                </c:pt>
                <c:pt idx="198">
                  <c:v>8.0062499999999996</c:v>
                </c:pt>
                <c:pt idx="199">
                  <c:v>10.13125</c:v>
                </c:pt>
                <c:pt idx="200">
                  <c:v>9.6062499999999993</c:v>
                </c:pt>
                <c:pt idx="201">
                  <c:v>8.6312499999999979</c:v>
                </c:pt>
                <c:pt idx="202">
                  <c:v>6.6374999999999993</c:v>
                </c:pt>
                <c:pt idx="203">
                  <c:v>8.7500000000000018</c:v>
                </c:pt>
                <c:pt idx="204">
                  <c:v>8.3999999999999986</c:v>
                </c:pt>
                <c:pt idx="205">
                  <c:v>9.3066666666666666</c:v>
                </c:pt>
                <c:pt idx="206">
                  <c:v>11.06</c:v>
                </c:pt>
                <c:pt idx="207">
                  <c:v>11.60666666666666</c:v>
                </c:pt>
                <c:pt idx="208">
                  <c:v>7.0933333333333328</c:v>
                </c:pt>
                <c:pt idx="209">
                  <c:v>5.28</c:v>
                </c:pt>
                <c:pt idx="210">
                  <c:v>7.7312499999999993</c:v>
                </c:pt>
                <c:pt idx="211">
                  <c:v>9.6937499999999996</c:v>
                </c:pt>
                <c:pt idx="212">
                  <c:v>4.8250000000000002</c:v>
                </c:pt>
                <c:pt idx="213">
                  <c:v>7.8875000000000002</c:v>
                </c:pt>
                <c:pt idx="214">
                  <c:v>9.09375</c:v>
                </c:pt>
                <c:pt idx="215">
                  <c:v>7.6000000000000014</c:v>
                </c:pt>
                <c:pt idx="216">
                  <c:v>7.6400000000000006</c:v>
                </c:pt>
                <c:pt idx="217">
                  <c:v>7.6812500000000012</c:v>
                </c:pt>
                <c:pt idx="218">
                  <c:v>8.8562499999999993</c:v>
                </c:pt>
                <c:pt idx="219">
                  <c:v>10.61875</c:v>
                </c:pt>
                <c:pt idx="220">
                  <c:v>12.231249999999999</c:v>
                </c:pt>
                <c:pt idx="221">
                  <c:v>9.5500000000000007</c:v>
                </c:pt>
                <c:pt idx="222">
                  <c:v>8.4875000000000007</c:v>
                </c:pt>
                <c:pt idx="223">
                  <c:v>6.5625000000000009</c:v>
                </c:pt>
                <c:pt idx="224">
                  <c:v>11.043749999999999</c:v>
                </c:pt>
                <c:pt idx="225">
                  <c:v>11.86875</c:v>
                </c:pt>
                <c:pt idx="226">
                  <c:v>11.612500000000001</c:v>
                </c:pt>
                <c:pt idx="227">
                  <c:v>9.40625</c:v>
                </c:pt>
                <c:pt idx="228">
                  <c:v>14.1625</c:v>
                </c:pt>
                <c:pt idx="229">
                  <c:v>12.831250000000001</c:v>
                </c:pt>
                <c:pt idx="230">
                  <c:v>10.112500000000001</c:v>
                </c:pt>
                <c:pt idx="231">
                  <c:v>15.65625</c:v>
                </c:pt>
                <c:pt idx="232">
                  <c:v>16.981249999999999</c:v>
                </c:pt>
                <c:pt idx="233">
                  <c:v>16.78125</c:v>
                </c:pt>
                <c:pt idx="234">
                  <c:v>6.8875000000000011</c:v>
                </c:pt>
                <c:pt idx="235">
                  <c:v>8.78125</c:v>
                </c:pt>
                <c:pt idx="236">
                  <c:v>9.5437500000000011</c:v>
                </c:pt>
                <c:pt idx="237">
                  <c:v>9.8125</c:v>
                </c:pt>
                <c:pt idx="238">
                  <c:v>16.443750000000001</c:v>
                </c:pt>
                <c:pt idx="239">
                  <c:v>19.4375</c:v>
                </c:pt>
                <c:pt idx="240">
                  <c:v>15.88125</c:v>
                </c:pt>
                <c:pt idx="241">
                  <c:v>9.3312500000000007</c:v>
                </c:pt>
                <c:pt idx="242">
                  <c:v>7.6937500000000014</c:v>
                </c:pt>
                <c:pt idx="243">
                  <c:v>6.3687500000000004</c:v>
                </c:pt>
                <c:pt idx="244">
                  <c:v>4.7733333333333334</c:v>
                </c:pt>
                <c:pt idx="245">
                  <c:v>10.418749999999999</c:v>
                </c:pt>
                <c:pt idx="246">
                  <c:v>11.675000000000001</c:v>
                </c:pt>
                <c:pt idx="247">
                  <c:v>11.768750000000001</c:v>
                </c:pt>
                <c:pt idx="248">
                  <c:v>11.581250000000001</c:v>
                </c:pt>
                <c:pt idx="249">
                  <c:v>9.15</c:v>
                </c:pt>
                <c:pt idx="250">
                  <c:v>5.8812499999999988</c:v>
                </c:pt>
                <c:pt idx="251">
                  <c:v>5.40625</c:v>
                </c:pt>
                <c:pt idx="252">
                  <c:v>9.0687499999999996</c:v>
                </c:pt>
                <c:pt idx="253">
                  <c:v>6.5437500000000011</c:v>
                </c:pt>
                <c:pt idx="254">
                  <c:v>6.8875000000000002</c:v>
                </c:pt>
                <c:pt idx="255">
                  <c:v>7.8062500000000004</c:v>
                </c:pt>
                <c:pt idx="256">
                  <c:v>9.3625000000000007</c:v>
                </c:pt>
                <c:pt idx="257">
                  <c:v>7.9312499999999986</c:v>
                </c:pt>
                <c:pt idx="258">
                  <c:v>7.6250000000000009</c:v>
                </c:pt>
                <c:pt idx="259">
                  <c:v>11.9</c:v>
                </c:pt>
                <c:pt idx="260">
                  <c:v>11.981249999999999</c:v>
                </c:pt>
                <c:pt idx="261">
                  <c:v>8.9625000000000004</c:v>
                </c:pt>
                <c:pt idx="262">
                  <c:v>7.6250000000000009</c:v>
                </c:pt>
                <c:pt idx="263">
                  <c:v>8.875</c:v>
                </c:pt>
                <c:pt idx="264">
                  <c:v>9.75</c:v>
                </c:pt>
                <c:pt idx="265">
                  <c:v>8.4187499999999993</c:v>
                </c:pt>
                <c:pt idx="266">
                  <c:v>12.481249999999999</c:v>
                </c:pt>
                <c:pt idx="267">
                  <c:v>13.074999999999999</c:v>
                </c:pt>
                <c:pt idx="268">
                  <c:v>12.737500000000001</c:v>
                </c:pt>
                <c:pt idx="269">
                  <c:v>13.3375</c:v>
                </c:pt>
                <c:pt idx="270">
                  <c:v>13.80625</c:v>
                </c:pt>
                <c:pt idx="271">
                  <c:v>7.6687500000000011</c:v>
                </c:pt>
                <c:pt idx="272">
                  <c:v>6.7749999999999986</c:v>
                </c:pt>
                <c:pt idx="273">
                  <c:v>9.4562499999999989</c:v>
                </c:pt>
                <c:pt idx="274">
                  <c:v>8.8375000000000004</c:v>
                </c:pt>
                <c:pt idx="275">
                  <c:v>8.4499999999999993</c:v>
                </c:pt>
                <c:pt idx="276">
                  <c:v>7.8874999999999984</c:v>
                </c:pt>
                <c:pt idx="277">
                  <c:v>8.0500000000000007</c:v>
                </c:pt>
                <c:pt idx="278">
                  <c:v>8.7375000000000007</c:v>
                </c:pt>
                <c:pt idx="279">
                  <c:v>6.9687500000000018</c:v>
                </c:pt>
                <c:pt idx="280">
                  <c:v>6.2562500000000014</c:v>
                </c:pt>
                <c:pt idx="281">
                  <c:v>8.8124999999999982</c:v>
                </c:pt>
                <c:pt idx="282">
                  <c:v>11.9</c:v>
                </c:pt>
                <c:pt idx="283">
                  <c:v>14.65</c:v>
                </c:pt>
                <c:pt idx="284">
                  <c:v>14.00625</c:v>
                </c:pt>
                <c:pt idx="285">
                  <c:v>10.737500000000001</c:v>
                </c:pt>
                <c:pt idx="286">
                  <c:v>11.05</c:v>
                </c:pt>
                <c:pt idx="287">
                  <c:v>12.5375</c:v>
                </c:pt>
                <c:pt idx="288">
                  <c:v>11.925000000000001</c:v>
                </c:pt>
                <c:pt idx="289">
                  <c:v>11.925000000000001</c:v>
                </c:pt>
                <c:pt idx="290">
                  <c:v>12.293749999999999</c:v>
                </c:pt>
                <c:pt idx="291">
                  <c:v>14.231249999999999</c:v>
                </c:pt>
                <c:pt idx="292">
                  <c:v>12</c:v>
                </c:pt>
                <c:pt idx="293">
                  <c:v>7.9312500000000004</c:v>
                </c:pt>
                <c:pt idx="294">
                  <c:v>7.3750000000000009</c:v>
                </c:pt>
                <c:pt idx="295">
                  <c:v>10.425000000000001</c:v>
                </c:pt>
                <c:pt idx="296">
                  <c:v>12.7</c:v>
                </c:pt>
                <c:pt idx="297">
                  <c:v>9.5250000000000004</c:v>
                </c:pt>
                <c:pt idx="298">
                  <c:v>13.887499999999999</c:v>
                </c:pt>
                <c:pt idx="299">
                  <c:v>12.8125</c:v>
                </c:pt>
                <c:pt idx="300">
                  <c:v>10.025</c:v>
                </c:pt>
                <c:pt idx="301">
                  <c:v>14.96875</c:v>
                </c:pt>
                <c:pt idx="302">
                  <c:v>13.275</c:v>
                </c:pt>
                <c:pt idx="303">
                  <c:v>12.80625</c:v>
                </c:pt>
                <c:pt idx="304">
                  <c:v>14.81875</c:v>
                </c:pt>
                <c:pt idx="305">
                  <c:v>14.4375</c:v>
                </c:pt>
                <c:pt idx="306">
                  <c:v>12</c:v>
                </c:pt>
                <c:pt idx="307">
                  <c:v>8.4625000000000004</c:v>
                </c:pt>
                <c:pt idx="308">
                  <c:v>14.84375</c:v>
                </c:pt>
                <c:pt idx="309">
                  <c:v>13.856249999999999</c:v>
                </c:pt>
                <c:pt idx="310">
                  <c:v>12.71875</c:v>
                </c:pt>
                <c:pt idx="311">
                  <c:v>12.375</c:v>
                </c:pt>
                <c:pt idx="312">
                  <c:v>12.90625</c:v>
                </c:pt>
                <c:pt idx="313">
                  <c:v>14.38125</c:v>
                </c:pt>
                <c:pt idx="314">
                  <c:v>11.237500000000001</c:v>
                </c:pt>
                <c:pt idx="315">
                  <c:v>13.206250000000001</c:v>
                </c:pt>
                <c:pt idx="316">
                  <c:v>13.862500000000001</c:v>
                </c:pt>
                <c:pt idx="317">
                  <c:v>13.356249999999999</c:v>
                </c:pt>
                <c:pt idx="318">
                  <c:v>12.293749999999999</c:v>
                </c:pt>
                <c:pt idx="319">
                  <c:v>12.012499999999999</c:v>
                </c:pt>
                <c:pt idx="320">
                  <c:v>11.5625</c:v>
                </c:pt>
                <c:pt idx="321">
                  <c:v>9.1187500000000004</c:v>
                </c:pt>
                <c:pt idx="322">
                  <c:v>12.512499999999999</c:v>
                </c:pt>
                <c:pt idx="323">
                  <c:v>14.775</c:v>
                </c:pt>
                <c:pt idx="324">
                  <c:v>13.975</c:v>
                </c:pt>
                <c:pt idx="325">
                  <c:v>12.96875</c:v>
                </c:pt>
                <c:pt idx="326">
                  <c:v>14.293749999999999</c:v>
                </c:pt>
                <c:pt idx="327">
                  <c:v>11.69375</c:v>
                </c:pt>
                <c:pt idx="328">
                  <c:v>10.887499999999999</c:v>
                </c:pt>
                <c:pt idx="329">
                  <c:v>11.793749999999999</c:v>
                </c:pt>
                <c:pt idx="330">
                  <c:v>6.7125000000000004</c:v>
                </c:pt>
                <c:pt idx="331">
                  <c:v>11.418749999999999</c:v>
                </c:pt>
                <c:pt idx="332">
                  <c:v>4.8250000000000002</c:v>
                </c:pt>
                <c:pt idx="333">
                  <c:v>5.4125000000000014</c:v>
                </c:pt>
                <c:pt idx="334">
                  <c:v>7.3812499999999996</c:v>
                </c:pt>
                <c:pt idx="335">
                  <c:v>5.1562500000000009</c:v>
                </c:pt>
                <c:pt idx="336">
                  <c:v>9.85</c:v>
                </c:pt>
                <c:pt idx="337">
                  <c:v>9.8562500000000011</c:v>
                </c:pt>
                <c:pt idx="338">
                  <c:v>10.9625</c:v>
                </c:pt>
                <c:pt idx="339">
                  <c:v>9.4187499999999975</c:v>
                </c:pt>
                <c:pt idx="340">
                  <c:v>10.487500000000001</c:v>
                </c:pt>
                <c:pt idx="341">
                  <c:v>10.3375</c:v>
                </c:pt>
                <c:pt idx="342">
                  <c:v>6.9937500000000004</c:v>
                </c:pt>
                <c:pt idx="343">
                  <c:v>8.5187500000000007</c:v>
                </c:pt>
                <c:pt idx="344">
                  <c:v>8.4124999999999996</c:v>
                </c:pt>
                <c:pt idx="345">
                  <c:v>9.1</c:v>
                </c:pt>
                <c:pt idx="346">
                  <c:v>10.456250000000001</c:v>
                </c:pt>
                <c:pt idx="347">
                  <c:v>10.42307692307692</c:v>
                </c:pt>
                <c:pt idx="348">
                  <c:v>10.40769230769231</c:v>
                </c:pt>
                <c:pt idx="349">
                  <c:v>12.31875</c:v>
                </c:pt>
                <c:pt idx="350">
                  <c:v>13.737500000000001</c:v>
                </c:pt>
                <c:pt idx="351">
                  <c:v>8.6375000000000011</c:v>
                </c:pt>
                <c:pt idx="352">
                  <c:v>9.3812499999999996</c:v>
                </c:pt>
                <c:pt idx="353">
                  <c:v>11.09375</c:v>
                </c:pt>
                <c:pt idx="354">
                  <c:v>11.512499999999999</c:v>
                </c:pt>
                <c:pt idx="355">
                  <c:v>10.69375</c:v>
                </c:pt>
                <c:pt idx="356">
                  <c:v>10.93125</c:v>
                </c:pt>
                <c:pt idx="357">
                  <c:v>11.1625</c:v>
                </c:pt>
                <c:pt idx="358">
                  <c:v>8.3625000000000007</c:v>
                </c:pt>
                <c:pt idx="359">
                  <c:v>14.7</c:v>
                </c:pt>
                <c:pt idx="360">
                  <c:v>10.856249999999999</c:v>
                </c:pt>
                <c:pt idx="361">
                  <c:v>10.30625</c:v>
                </c:pt>
                <c:pt idx="362">
                  <c:v>11.793749999999999</c:v>
                </c:pt>
                <c:pt idx="363">
                  <c:v>7.3375000000000004</c:v>
                </c:pt>
                <c:pt idx="364">
                  <c:v>15.043749999999999</c:v>
                </c:pt>
                <c:pt idx="365">
                  <c:v>10.6875</c:v>
                </c:pt>
                <c:pt idx="366">
                  <c:v>12.543749999999999</c:v>
                </c:pt>
                <c:pt idx="367">
                  <c:v>10.223076923076921</c:v>
                </c:pt>
                <c:pt idx="368">
                  <c:v>8.815384615384616</c:v>
                </c:pt>
                <c:pt idx="369">
                  <c:v>6.8230769230769219</c:v>
                </c:pt>
                <c:pt idx="370">
                  <c:v>9.569230769230769</c:v>
                </c:pt>
                <c:pt idx="371">
                  <c:v>12.53846153846154</c:v>
                </c:pt>
                <c:pt idx="372">
                  <c:v>12.2</c:v>
                </c:pt>
                <c:pt idx="373">
                  <c:v>10.515384615384621</c:v>
                </c:pt>
                <c:pt idx="374">
                  <c:v>11.546153846153841</c:v>
                </c:pt>
                <c:pt idx="375">
                  <c:v>14.207692307692311</c:v>
                </c:pt>
                <c:pt idx="376">
                  <c:v>9.407692307692308</c:v>
                </c:pt>
                <c:pt idx="377">
                  <c:v>5.4230769230769234</c:v>
                </c:pt>
                <c:pt idx="378">
                  <c:v>8.2153846153846146</c:v>
                </c:pt>
                <c:pt idx="379">
                  <c:v>13.32307692307692</c:v>
                </c:pt>
                <c:pt idx="380">
                  <c:v>15.738461538461539</c:v>
                </c:pt>
                <c:pt idx="381">
                  <c:v>16.03846153846154</c:v>
                </c:pt>
                <c:pt idx="382">
                  <c:v>12.792307692307689</c:v>
                </c:pt>
                <c:pt idx="383">
                  <c:v>13.030769230769231</c:v>
                </c:pt>
                <c:pt idx="384">
                  <c:v>12.30769230769231</c:v>
                </c:pt>
                <c:pt idx="385">
                  <c:v>18.292307692307691</c:v>
                </c:pt>
                <c:pt idx="386">
                  <c:v>17.223076923076921</c:v>
                </c:pt>
                <c:pt idx="387">
                  <c:v>11.315384615384611</c:v>
                </c:pt>
                <c:pt idx="388">
                  <c:v>15.11538461538461</c:v>
                </c:pt>
                <c:pt idx="389">
                  <c:v>12.07692307692308</c:v>
                </c:pt>
                <c:pt idx="390">
                  <c:v>11.715384615384609</c:v>
                </c:pt>
                <c:pt idx="391">
                  <c:v>10.9</c:v>
                </c:pt>
                <c:pt idx="392">
                  <c:v>15.107692307692311</c:v>
                </c:pt>
                <c:pt idx="393">
                  <c:v>18.053846153846159</c:v>
                </c:pt>
                <c:pt idx="394">
                  <c:v>16.984615384615381</c:v>
                </c:pt>
                <c:pt idx="395">
                  <c:v>18.369230769230771</c:v>
                </c:pt>
                <c:pt idx="396">
                  <c:v>12.66923076923077</c:v>
                </c:pt>
                <c:pt idx="397">
                  <c:v>7.3692307692307688</c:v>
                </c:pt>
                <c:pt idx="398">
                  <c:v>7.7538461538461538</c:v>
                </c:pt>
                <c:pt idx="399">
                  <c:v>14.1</c:v>
                </c:pt>
                <c:pt idx="400">
                  <c:v>17.284615384615389</c:v>
                </c:pt>
                <c:pt idx="401">
                  <c:v>20.223076923076921</c:v>
                </c:pt>
                <c:pt idx="402">
                  <c:v>13.43846153846154</c:v>
                </c:pt>
                <c:pt idx="403">
                  <c:v>9.2153846153846146</c:v>
                </c:pt>
                <c:pt idx="404">
                  <c:v>11.86923076923077</c:v>
                </c:pt>
                <c:pt idx="405">
                  <c:v>10.67692307692308</c:v>
                </c:pt>
                <c:pt idx="406">
                  <c:v>14.36923076923077</c:v>
                </c:pt>
                <c:pt idx="407">
                  <c:v>15.06153846153846</c:v>
                </c:pt>
                <c:pt idx="408">
                  <c:v>13.40769230769231</c:v>
                </c:pt>
                <c:pt idx="409">
                  <c:v>6.9076923076923089</c:v>
                </c:pt>
                <c:pt idx="410">
                  <c:v>5.2384615384615394</c:v>
                </c:pt>
                <c:pt idx="411">
                  <c:v>4.1461538461538474</c:v>
                </c:pt>
                <c:pt idx="412">
                  <c:v>4.115384615384615</c:v>
                </c:pt>
                <c:pt idx="413">
                  <c:v>6.8538461538461544</c:v>
                </c:pt>
                <c:pt idx="414">
                  <c:v>7.2615384615384624</c:v>
                </c:pt>
                <c:pt idx="415">
                  <c:v>10.484615384615379</c:v>
                </c:pt>
                <c:pt idx="416">
                  <c:v>12.746153846153851</c:v>
                </c:pt>
                <c:pt idx="417">
                  <c:v>9.1769230769230763</c:v>
                </c:pt>
                <c:pt idx="418">
                  <c:v>8.907692307692308</c:v>
                </c:pt>
                <c:pt idx="419">
                  <c:v>5.684615384615384</c:v>
                </c:pt>
                <c:pt idx="420">
                  <c:v>9.2153846153846146</c:v>
                </c:pt>
                <c:pt idx="421">
                  <c:v>11.86923076923077</c:v>
                </c:pt>
                <c:pt idx="422">
                  <c:v>16.64615384615384</c:v>
                </c:pt>
                <c:pt idx="423">
                  <c:v>17.399999999999999</c:v>
                </c:pt>
                <c:pt idx="424">
                  <c:v>15.09230769230769</c:v>
                </c:pt>
                <c:pt idx="425">
                  <c:v>6.2461538461538462</c:v>
                </c:pt>
                <c:pt idx="426">
                  <c:v>7.0076923076923094</c:v>
                </c:pt>
                <c:pt idx="427">
                  <c:v>13.084615384615381</c:v>
                </c:pt>
                <c:pt idx="428">
                  <c:v>19.61538461538461</c:v>
                </c:pt>
                <c:pt idx="429">
                  <c:v>21.469230769230769</c:v>
                </c:pt>
                <c:pt idx="430">
                  <c:v>15.207692307692311</c:v>
                </c:pt>
                <c:pt idx="431">
                  <c:v>4.953846153846154</c:v>
                </c:pt>
                <c:pt idx="432">
                  <c:v>4.9000000000000004</c:v>
                </c:pt>
                <c:pt idx="433">
                  <c:v>7.476923076923077</c:v>
                </c:pt>
                <c:pt idx="434">
                  <c:v>4.9384615384615396</c:v>
                </c:pt>
                <c:pt idx="435">
                  <c:v>5.5307692307692324</c:v>
                </c:pt>
                <c:pt idx="436">
                  <c:v>5.7461538461538462</c:v>
                </c:pt>
                <c:pt idx="437">
                  <c:v>7.6461538461538447</c:v>
                </c:pt>
                <c:pt idx="438">
                  <c:v>12.26923076923077</c:v>
                </c:pt>
                <c:pt idx="439">
                  <c:v>8.453846153846154</c:v>
                </c:pt>
                <c:pt idx="440">
                  <c:v>6.8153846153846143</c:v>
                </c:pt>
                <c:pt idx="441">
                  <c:v>7.9692307692307702</c:v>
                </c:pt>
                <c:pt idx="442">
                  <c:v>10.646153846153849</c:v>
                </c:pt>
                <c:pt idx="443">
                  <c:v>11.353846153846151</c:v>
                </c:pt>
                <c:pt idx="444">
                  <c:v>11.19230769230769</c:v>
                </c:pt>
                <c:pt idx="445">
                  <c:v>9.361538461538462</c:v>
                </c:pt>
                <c:pt idx="446">
                  <c:v>8.3538461538461526</c:v>
                </c:pt>
                <c:pt idx="447">
                  <c:v>7.0384615384615374</c:v>
                </c:pt>
                <c:pt idx="448">
                  <c:v>12.030769230769231</c:v>
                </c:pt>
                <c:pt idx="449">
                  <c:v>12.123076923076921</c:v>
                </c:pt>
                <c:pt idx="450">
                  <c:v>12.069230769230771</c:v>
                </c:pt>
                <c:pt idx="451">
                  <c:v>7.2307692307692299</c:v>
                </c:pt>
                <c:pt idx="452">
                  <c:v>9.6923076923076934</c:v>
                </c:pt>
                <c:pt idx="453">
                  <c:v>9.1461538461538474</c:v>
                </c:pt>
                <c:pt idx="454">
                  <c:v>5.5076923076923077</c:v>
                </c:pt>
                <c:pt idx="455">
                  <c:v>7.9153846153846148</c:v>
                </c:pt>
                <c:pt idx="456">
                  <c:v>7.7923076923076913</c:v>
                </c:pt>
                <c:pt idx="457">
                  <c:v>9.7230769230769223</c:v>
                </c:pt>
                <c:pt idx="458">
                  <c:v>7.7076923076923087</c:v>
                </c:pt>
                <c:pt idx="459">
                  <c:v>8.9307692307692292</c:v>
                </c:pt>
                <c:pt idx="460">
                  <c:v>7.0923076923076938</c:v>
                </c:pt>
                <c:pt idx="461">
                  <c:v>5.4384615384615387</c:v>
                </c:pt>
                <c:pt idx="462">
                  <c:v>7.8000000000000007</c:v>
                </c:pt>
                <c:pt idx="463">
                  <c:v>6.200000000000002</c:v>
                </c:pt>
                <c:pt idx="464">
                  <c:v>4.861538461538462</c:v>
                </c:pt>
                <c:pt idx="465">
                  <c:v>6.8538461538461544</c:v>
                </c:pt>
                <c:pt idx="466">
                  <c:v>7.3846153846153824</c:v>
                </c:pt>
                <c:pt idx="467">
                  <c:v>8.5846153846153861</c:v>
                </c:pt>
                <c:pt idx="468">
                  <c:v>6.1615384615384619</c:v>
                </c:pt>
                <c:pt idx="469">
                  <c:v>8.1076923076923073</c:v>
                </c:pt>
                <c:pt idx="470">
                  <c:v>7.5538461538461537</c:v>
                </c:pt>
                <c:pt idx="471">
                  <c:v>7.2538461538461547</c:v>
                </c:pt>
                <c:pt idx="472">
                  <c:v>5.7846153846153863</c:v>
                </c:pt>
                <c:pt idx="473">
                  <c:v>6.3923076923076918</c:v>
                </c:pt>
                <c:pt idx="474">
                  <c:v>6.0230769230769221</c:v>
                </c:pt>
                <c:pt idx="475">
                  <c:v>4.0769230769230766</c:v>
                </c:pt>
                <c:pt idx="476">
                  <c:v>6.5692307692307699</c:v>
                </c:pt>
                <c:pt idx="477">
                  <c:v>6.7307692307692317</c:v>
                </c:pt>
                <c:pt idx="478">
                  <c:v>8.1000000000000014</c:v>
                </c:pt>
                <c:pt idx="479">
                  <c:v>7.3230769230769237</c:v>
                </c:pt>
                <c:pt idx="480">
                  <c:v>7.0846153846153843</c:v>
                </c:pt>
                <c:pt idx="481">
                  <c:v>4.7384615384615376</c:v>
                </c:pt>
                <c:pt idx="482">
                  <c:v>3.715384615384616</c:v>
                </c:pt>
                <c:pt idx="483">
                  <c:v>5.3000000000000007</c:v>
                </c:pt>
                <c:pt idx="484">
                  <c:v>5.1461538461538474</c:v>
                </c:pt>
                <c:pt idx="485">
                  <c:v>6.0153846153846153</c:v>
                </c:pt>
                <c:pt idx="486">
                  <c:v>5.9307692307692301</c:v>
                </c:pt>
                <c:pt idx="487">
                  <c:v>6.8692307692307697</c:v>
                </c:pt>
                <c:pt idx="488">
                  <c:v>7.023076923076923</c:v>
                </c:pt>
                <c:pt idx="489">
                  <c:v>5.3923076923076918</c:v>
                </c:pt>
                <c:pt idx="490">
                  <c:v>7.3692307692307688</c:v>
                </c:pt>
                <c:pt idx="491">
                  <c:v>8.7923076923076913</c:v>
                </c:pt>
                <c:pt idx="492">
                  <c:v>8.9384615384615405</c:v>
                </c:pt>
                <c:pt idx="493">
                  <c:v>7.8999999999999986</c:v>
                </c:pt>
                <c:pt idx="494">
                  <c:v>9.7538461538461529</c:v>
                </c:pt>
                <c:pt idx="495">
                  <c:v>6.7461538461538453</c:v>
                </c:pt>
                <c:pt idx="496">
                  <c:v>5.1461538461538474</c:v>
                </c:pt>
                <c:pt idx="497">
                  <c:v>6.4461538461538463</c:v>
                </c:pt>
                <c:pt idx="498">
                  <c:v>8.3461538461538467</c:v>
                </c:pt>
                <c:pt idx="499">
                  <c:v>9.9615384615384617</c:v>
                </c:pt>
                <c:pt idx="500">
                  <c:v>10.338461538461541</c:v>
                </c:pt>
                <c:pt idx="501">
                  <c:v>10.13846153846154</c:v>
                </c:pt>
                <c:pt idx="502">
                  <c:v>6.7230769230769232</c:v>
                </c:pt>
                <c:pt idx="503">
                  <c:v>4.0307692307692324</c:v>
                </c:pt>
                <c:pt idx="504">
                  <c:v>9.0538461538461537</c:v>
                </c:pt>
                <c:pt idx="505">
                  <c:v>9.0153846153846153</c:v>
                </c:pt>
                <c:pt idx="506">
                  <c:v>9.4384615384615387</c:v>
                </c:pt>
                <c:pt idx="507">
                  <c:v>9.4692307692307693</c:v>
                </c:pt>
                <c:pt idx="508">
                  <c:v>10.069230769230771</c:v>
                </c:pt>
                <c:pt idx="509">
                  <c:v>7.023076923076923</c:v>
                </c:pt>
                <c:pt idx="510">
                  <c:v>4.9307692307692301</c:v>
                </c:pt>
                <c:pt idx="511">
                  <c:v>5.884615384615385</c:v>
                </c:pt>
                <c:pt idx="512">
                  <c:v>6.1461538461538456</c:v>
                </c:pt>
                <c:pt idx="513">
                  <c:v>6.8538461538461544</c:v>
                </c:pt>
                <c:pt idx="514">
                  <c:v>6.7000000000000011</c:v>
                </c:pt>
                <c:pt idx="515">
                  <c:v>6.7538461538461538</c:v>
                </c:pt>
                <c:pt idx="516">
                  <c:v>7.791666666666667</c:v>
                </c:pt>
                <c:pt idx="517">
                  <c:v>5.708333333333333</c:v>
                </c:pt>
                <c:pt idx="518">
                  <c:v>8.0384615384615365</c:v>
                </c:pt>
                <c:pt idx="519">
                  <c:v>7.1923076923076934</c:v>
                </c:pt>
                <c:pt idx="520">
                  <c:v>5.7769230769230768</c:v>
                </c:pt>
                <c:pt idx="521">
                  <c:v>5.707692307692307</c:v>
                </c:pt>
                <c:pt idx="522">
                  <c:v>6.6461538461538456</c:v>
                </c:pt>
                <c:pt idx="523">
                  <c:v>8.069230769230769</c:v>
                </c:pt>
                <c:pt idx="524">
                  <c:v>5.3923076923076918</c:v>
                </c:pt>
                <c:pt idx="525">
                  <c:v>6.9</c:v>
                </c:pt>
                <c:pt idx="526">
                  <c:v>6.7384615384615376</c:v>
                </c:pt>
                <c:pt idx="527">
                  <c:v>7.2230769230769223</c:v>
                </c:pt>
                <c:pt idx="528">
                  <c:v>8.9153846153846139</c:v>
                </c:pt>
                <c:pt idx="529">
                  <c:v>6.7615384615384606</c:v>
                </c:pt>
                <c:pt idx="530">
                  <c:v>6.5461538461538469</c:v>
                </c:pt>
                <c:pt idx="531">
                  <c:v>4.6769230769230772</c:v>
                </c:pt>
                <c:pt idx="532">
                  <c:v>7.6153846153846168</c:v>
                </c:pt>
                <c:pt idx="533">
                  <c:v>7.9230769230769234</c:v>
                </c:pt>
                <c:pt idx="534">
                  <c:v>6.2615384615384624</c:v>
                </c:pt>
                <c:pt idx="535">
                  <c:v>6.7461538461538462</c:v>
                </c:pt>
                <c:pt idx="536">
                  <c:v>5.9615384615384617</c:v>
                </c:pt>
                <c:pt idx="537">
                  <c:v>4.9846153846153847</c:v>
                </c:pt>
                <c:pt idx="538">
                  <c:v>3.8</c:v>
                </c:pt>
                <c:pt idx="539">
                  <c:v>6.0307692307692298</c:v>
                </c:pt>
                <c:pt idx="540">
                  <c:v>6.638461538461538</c:v>
                </c:pt>
                <c:pt idx="541">
                  <c:v>8.1923076923076916</c:v>
                </c:pt>
                <c:pt idx="542">
                  <c:v>10.215384615384609</c:v>
                </c:pt>
                <c:pt idx="543">
                  <c:v>8.7999999999999989</c:v>
                </c:pt>
                <c:pt idx="544">
                  <c:v>8.1076923076923073</c:v>
                </c:pt>
                <c:pt idx="545">
                  <c:v>5.3692307692307697</c:v>
                </c:pt>
                <c:pt idx="546">
                  <c:v>7.6384615384615397</c:v>
                </c:pt>
                <c:pt idx="547">
                  <c:v>7.046153846153846</c:v>
                </c:pt>
                <c:pt idx="548">
                  <c:v>6.7384615384615394</c:v>
                </c:pt>
                <c:pt idx="549">
                  <c:v>5.9846153846153847</c:v>
                </c:pt>
                <c:pt idx="550">
                  <c:v>8.407692307692308</c:v>
                </c:pt>
                <c:pt idx="551">
                  <c:v>4.3769230769230756</c:v>
                </c:pt>
                <c:pt idx="552">
                  <c:v>4.4923076923076932</c:v>
                </c:pt>
                <c:pt idx="553">
                  <c:v>5.5615384615384613</c:v>
                </c:pt>
                <c:pt idx="554">
                  <c:v>7.7692307692307701</c:v>
                </c:pt>
                <c:pt idx="555">
                  <c:v>7.4384615384615378</c:v>
                </c:pt>
                <c:pt idx="556">
                  <c:v>8.0538461538461537</c:v>
                </c:pt>
                <c:pt idx="557">
                  <c:v>7.1461538461538474</c:v>
                </c:pt>
                <c:pt idx="558">
                  <c:v>6.638461538461538</c:v>
                </c:pt>
                <c:pt idx="559">
                  <c:v>3.600000000000001</c:v>
                </c:pt>
                <c:pt idx="560">
                  <c:v>6.5846153846153834</c:v>
                </c:pt>
                <c:pt idx="561">
                  <c:v>8.1923076923076916</c:v>
                </c:pt>
                <c:pt idx="562">
                  <c:v>9.5999999999999979</c:v>
                </c:pt>
                <c:pt idx="563">
                  <c:v>11.53846153846154</c:v>
                </c:pt>
                <c:pt idx="564">
                  <c:v>11.976923076923081</c:v>
                </c:pt>
                <c:pt idx="565">
                  <c:v>8.4076923076923062</c:v>
                </c:pt>
                <c:pt idx="566">
                  <c:v>8.0384615384615365</c:v>
                </c:pt>
                <c:pt idx="567">
                  <c:v>6.1769230769230763</c:v>
                </c:pt>
                <c:pt idx="568">
                  <c:v>5.1846153846153848</c:v>
                </c:pt>
                <c:pt idx="569">
                  <c:v>5.4461538461538463</c:v>
                </c:pt>
                <c:pt idx="570">
                  <c:v>5.6769230769230781</c:v>
                </c:pt>
                <c:pt idx="571">
                  <c:v>8.138461538461538</c:v>
                </c:pt>
                <c:pt idx="572">
                  <c:v>8.8538461538461526</c:v>
                </c:pt>
                <c:pt idx="573">
                  <c:v>5.0461538461538469</c:v>
                </c:pt>
                <c:pt idx="574">
                  <c:v>5.6923076923076934</c:v>
                </c:pt>
                <c:pt idx="575">
                  <c:v>5.8230769230769237</c:v>
                </c:pt>
                <c:pt idx="576">
                  <c:v>7.2000000000000011</c:v>
                </c:pt>
                <c:pt idx="577">
                  <c:v>6.2076923076923078</c:v>
                </c:pt>
                <c:pt idx="578">
                  <c:v>5.7384615384615376</c:v>
                </c:pt>
                <c:pt idx="579">
                  <c:v>5.2692307692307692</c:v>
                </c:pt>
                <c:pt idx="580">
                  <c:v>4.7769230769230777</c:v>
                </c:pt>
                <c:pt idx="581">
                  <c:v>6.4</c:v>
                </c:pt>
                <c:pt idx="582">
                  <c:v>7.2769230769230768</c:v>
                </c:pt>
                <c:pt idx="583">
                  <c:v>8.523076923076923</c:v>
                </c:pt>
                <c:pt idx="584">
                  <c:v>9.6307692307692303</c:v>
                </c:pt>
                <c:pt idx="585">
                  <c:v>10.15384615384615</c:v>
                </c:pt>
                <c:pt idx="586">
                  <c:v>8.3076923076923066</c:v>
                </c:pt>
                <c:pt idx="587">
                  <c:v>7.3307692307692296</c:v>
                </c:pt>
                <c:pt idx="588">
                  <c:v>12</c:v>
                </c:pt>
                <c:pt idx="589">
                  <c:v>12.61538461538461</c:v>
                </c:pt>
                <c:pt idx="590">
                  <c:v>11.53846153846154</c:v>
                </c:pt>
                <c:pt idx="591">
                  <c:v>12.42307692307693</c:v>
                </c:pt>
                <c:pt idx="592">
                  <c:v>11.507692307692309</c:v>
                </c:pt>
                <c:pt idx="593">
                  <c:v>7.6999999999999993</c:v>
                </c:pt>
                <c:pt idx="594">
                  <c:v>6.6692307692307704</c:v>
                </c:pt>
                <c:pt idx="595">
                  <c:v>10.246153846153851</c:v>
                </c:pt>
                <c:pt idx="596">
                  <c:v>11.13846153846154</c:v>
                </c:pt>
                <c:pt idx="597">
                  <c:v>10.69230769230769</c:v>
                </c:pt>
                <c:pt idx="598">
                  <c:v>7.3999999999999986</c:v>
                </c:pt>
                <c:pt idx="599">
                  <c:v>8.8461538461538467</c:v>
                </c:pt>
                <c:pt idx="600">
                  <c:v>7.8230769230769237</c:v>
                </c:pt>
                <c:pt idx="601">
                  <c:v>5.2153846153846164</c:v>
                </c:pt>
                <c:pt idx="602">
                  <c:v>7.8307692307692296</c:v>
                </c:pt>
                <c:pt idx="603">
                  <c:v>10.107692307692311</c:v>
                </c:pt>
                <c:pt idx="604">
                  <c:v>11.192307692307701</c:v>
                </c:pt>
                <c:pt idx="605">
                  <c:v>11.04615384615385</c:v>
                </c:pt>
                <c:pt idx="606">
                  <c:v>8.8615384615384603</c:v>
                </c:pt>
                <c:pt idx="607">
                  <c:v>9.9384615384615369</c:v>
                </c:pt>
                <c:pt idx="608">
                  <c:v>8.615384615384615</c:v>
                </c:pt>
                <c:pt idx="609">
                  <c:v>10.13846153846154</c:v>
                </c:pt>
                <c:pt idx="610">
                  <c:v>9.2076923076923087</c:v>
                </c:pt>
                <c:pt idx="611">
                  <c:v>9.338461538461539</c:v>
                </c:pt>
                <c:pt idx="612">
                  <c:v>7.7307692307692308</c:v>
                </c:pt>
                <c:pt idx="613">
                  <c:v>7.65336053901797</c:v>
                </c:pt>
                <c:pt idx="614">
                  <c:v>8.6215966639847696</c:v>
                </c:pt>
                <c:pt idx="615">
                  <c:v>8.5509895173098798</c:v>
                </c:pt>
                <c:pt idx="616">
                  <c:v>8.9131100110539805</c:v>
                </c:pt>
                <c:pt idx="617">
                  <c:v>8.6241642264967204</c:v>
                </c:pt>
              </c:numCache>
            </c:numRef>
          </c:yVal>
          <c:smooth val="1"/>
        </c:ser>
        <c:ser>
          <c:idx val="1"/>
          <c:order val="3"/>
          <c:tx>
            <c:v>Predicted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德国!$A$620:$A$675</c:f>
              <c:numCache>
                <c:formatCode>m/d/yyyy</c:formatCode>
                <c:ptCount val="56"/>
                <c:pt idx="0">
                  <c:v>44475</c:v>
                </c:pt>
                <c:pt idx="1">
                  <c:v>44476</c:v>
                </c:pt>
                <c:pt idx="2">
                  <c:v>44477</c:v>
                </c:pt>
                <c:pt idx="3">
                  <c:v>44478</c:v>
                </c:pt>
                <c:pt idx="4">
                  <c:v>44479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44485</c:v>
                </c:pt>
                <c:pt idx="11">
                  <c:v>44486</c:v>
                </c:pt>
                <c:pt idx="12">
                  <c:v>44487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44492</c:v>
                </c:pt>
                <c:pt idx="18">
                  <c:v>44493</c:v>
                </c:pt>
                <c:pt idx="19">
                  <c:v>44494</c:v>
                </c:pt>
                <c:pt idx="20">
                  <c:v>44495</c:v>
                </c:pt>
                <c:pt idx="21">
                  <c:v>44496</c:v>
                </c:pt>
                <c:pt idx="22">
                  <c:v>44497</c:v>
                </c:pt>
                <c:pt idx="23">
                  <c:v>44498</c:v>
                </c:pt>
                <c:pt idx="24">
                  <c:v>44499</c:v>
                </c:pt>
                <c:pt idx="25">
                  <c:v>44500</c:v>
                </c:pt>
                <c:pt idx="26">
                  <c:v>44501</c:v>
                </c:pt>
                <c:pt idx="27">
                  <c:v>44502</c:v>
                </c:pt>
                <c:pt idx="28">
                  <c:v>44503</c:v>
                </c:pt>
                <c:pt idx="29">
                  <c:v>44504</c:v>
                </c:pt>
                <c:pt idx="30">
                  <c:v>44505</c:v>
                </c:pt>
                <c:pt idx="31">
                  <c:v>44506</c:v>
                </c:pt>
                <c:pt idx="32">
                  <c:v>44507</c:v>
                </c:pt>
                <c:pt idx="33">
                  <c:v>44508</c:v>
                </c:pt>
                <c:pt idx="34">
                  <c:v>44509</c:v>
                </c:pt>
                <c:pt idx="35">
                  <c:v>44510</c:v>
                </c:pt>
                <c:pt idx="36">
                  <c:v>44511</c:v>
                </c:pt>
                <c:pt idx="37">
                  <c:v>44512</c:v>
                </c:pt>
                <c:pt idx="38">
                  <c:v>44513</c:v>
                </c:pt>
                <c:pt idx="39">
                  <c:v>44514</c:v>
                </c:pt>
                <c:pt idx="40">
                  <c:v>44515</c:v>
                </c:pt>
                <c:pt idx="41">
                  <c:v>44516</c:v>
                </c:pt>
                <c:pt idx="42">
                  <c:v>44517</c:v>
                </c:pt>
                <c:pt idx="43">
                  <c:v>44518</c:v>
                </c:pt>
                <c:pt idx="44">
                  <c:v>44519</c:v>
                </c:pt>
                <c:pt idx="45">
                  <c:v>44520</c:v>
                </c:pt>
                <c:pt idx="46">
                  <c:v>44521</c:v>
                </c:pt>
                <c:pt idx="47">
                  <c:v>44522</c:v>
                </c:pt>
                <c:pt idx="48">
                  <c:v>44523</c:v>
                </c:pt>
                <c:pt idx="49">
                  <c:v>44524</c:v>
                </c:pt>
                <c:pt idx="50">
                  <c:v>44525</c:v>
                </c:pt>
                <c:pt idx="51">
                  <c:v>44526</c:v>
                </c:pt>
                <c:pt idx="52">
                  <c:v>44527</c:v>
                </c:pt>
                <c:pt idx="53">
                  <c:v>44528</c:v>
                </c:pt>
                <c:pt idx="54">
                  <c:v>44529</c:v>
                </c:pt>
                <c:pt idx="55">
                  <c:v>44530</c:v>
                </c:pt>
              </c:numCache>
            </c:numRef>
          </c:xVal>
          <c:yVal>
            <c:numRef>
              <c:f>德国!$C$620:$C$675</c:f>
              <c:numCache>
                <c:formatCode>General</c:formatCode>
                <c:ptCount val="56"/>
                <c:pt idx="0">
                  <c:v>8.7888536300701592</c:v>
                </c:pt>
                <c:pt idx="1">
                  <c:v>8.7434372767671409</c:v>
                </c:pt>
                <c:pt idx="2">
                  <c:v>8.6879631640501493</c:v>
                </c:pt>
                <c:pt idx="3">
                  <c:v>8.7956685368566294</c:v>
                </c:pt>
                <c:pt idx="4">
                  <c:v>8.6695570406208304</c:v>
                </c:pt>
                <c:pt idx="5">
                  <c:v>8.7734503930887602</c:v>
                </c:pt>
                <c:pt idx="6">
                  <c:v>8.7028354567391695</c:v>
                </c:pt>
                <c:pt idx="7">
                  <c:v>8.7274851517705798</c:v>
                </c:pt>
                <c:pt idx="8">
                  <c:v>8.7346857770940201</c:v>
                </c:pt>
                <c:pt idx="9">
                  <c:v>8.7003932970530595</c:v>
                </c:pt>
                <c:pt idx="10">
                  <c:v>8.7396797225871001</c:v>
                </c:pt>
                <c:pt idx="11">
                  <c:v>8.6996278547563097</c:v>
                </c:pt>
                <c:pt idx="12">
                  <c:v>8.7247655119729099</c:v>
                </c:pt>
                <c:pt idx="13">
                  <c:v>8.7096688270553706</c:v>
                </c:pt>
                <c:pt idx="14">
                  <c:v>8.7079515014518893</c:v>
                </c:pt>
                <c:pt idx="15">
                  <c:v>8.7148855531563392</c:v>
                </c:pt>
                <c:pt idx="16">
                  <c:v>8.6996012045342592</c:v>
                </c:pt>
                <c:pt idx="17">
                  <c:v>8.71101230831718</c:v>
                </c:pt>
                <c:pt idx="18">
                  <c:v>8.6986960943576506</c:v>
                </c:pt>
                <c:pt idx="19">
                  <c:v>8.7025643530460606</c:v>
                </c:pt>
                <c:pt idx="20">
                  <c:v>8.6992889198290495</c:v>
                </c:pt>
                <c:pt idx="21">
                  <c:v>8.6951345021096493</c:v>
                </c:pt>
                <c:pt idx="22">
                  <c:v>8.6973211096397307</c:v>
                </c:pt>
                <c:pt idx="23">
                  <c:v>8.6907664014958907</c:v>
                </c:pt>
                <c:pt idx="24">
                  <c:v>8.6926407005157298</c:v>
                </c:pt>
                <c:pt idx="25">
                  <c:v>8.6882416378882894</c:v>
                </c:pt>
                <c:pt idx="26">
                  <c:v>8.6871538351138096</c:v>
                </c:pt>
                <c:pt idx="27">
                  <c:v>8.6856061653404808</c:v>
                </c:pt>
                <c:pt idx="28">
                  <c:v>8.6823997610901493</c:v>
                </c:pt>
                <c:pt idx="29">
                  <c:v>8.6819669611869497</c:v>
                </c:pt>
                <c:pt idx="30">
                  <c:v>8.6786102564189402</c:v>
                </c:pt>
                <c:pt idx="31">
                  <c:v>8.6776122847661892</c:v>
                </c:pt>
                <c:pt idx="32">
                  <c:v>8.67519610596195</c:v>
                </c:pt>
                <c:pt idx="33">
                  <c:v>8.6732085455325301</c:v>
                </c:pt>
                <c:pt idx="34">
                  <c:v>8.6715893994145894</c:v>
                </c:pt>
                <c:pt idx="35">
                  <c:v>8.6691237325347998</c:v>
                </c:pt>
                <c:pt idx="36">
                  <c:v>8.6676477722103602</c:v>
                </c:pt>
                <c:pt idx="37">
                  <c:v>8.6653082396114804</c:v>
                </c:pt>
                <c:pt idx="38">
                  <c:v>8.6635449690532393</c:v>
                </c:pt>
                <c:pt idx="39">
                  <c:v>8.6615405717961007</c:v>
                </c:pt>
                <c:pt idx="40">
                  <c:v>8.6594853439695303</c:v>
                </c:pt>
                <c:pt idx="41">
                  <c:v>8.6576753925504502</c:v>
                </c:pt>
                <c:pt idx="42">
                  <c:v>8.6555392014956407</c:v>
                </c:pt>
                <c:pt idx="43">
                  <c:v>8.6537115091294901</c:v>
                </c:pt>
                <c:pt idx="44">
                  <c:v>8.6516586690671602</c:v>
                </c:pt>
                <c:pt idx="45">
                  <c:v>8.6497204424184204</c:v>
                </c:pt>
                <c:pt idx="46">
                  <c:v>8.6477719506067299</c:v>
                </c:pt>
                <c:pt idx="47">
                  <c:v>8.6457576995687404</c:v>
                </c:pt>
                <c:pt idx="48">
                  <c:v>8.6438477821373603</c:v>
                </c:pt>
                <c:pt idx="49">
                  <c:v>8.6418302516868</c:v>
                </c:pt>
                <c:pt idx="50">
                  <c:v>8.6398979432617793</c:v>
                </c:pt>
                <c:pt idx="51">
                  <c:v>8.6379157859669409</c:v>
                </c:pt>
                <c:pt idx="52">
                  <c:v>8.63594706035048</c:v>
                </c:pt>
                <c:pt idx="53">
                  <c:v>8.6339936965225199</c:v>
                </c:pt>
                <c:pt idx="54">
                  <c:v>8.6320081701380893</c:v>
                </c:pt>
                <c:pt idx="55">
                  <c:v>8.6300592833026002</c:v>
                </c:pt>
              </c:numCache>
            </c:numRef>
          </c:yVal>
          <c:smooth val="1"/>
        </c:ser>
        <c:ser>
          <c:idx val="3"/>
          <c:order val="4"/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德国!$A$620:$A$675</c:f>
              <c:numCache>
                <c:formatCode>m/d/yyyy</c:formatCode>
                <c:ptCount val="56"/>
                <c:pt idx="0">
                  <c:v>44475</c:v>
                </c:pt>
                <c:pt idx="1">
                  <c:v>44476</c:v>
                </c:pt>
                <c:pt idx="2">
                  <c:v>44477</c:v>
                </c:pt>
                <c:pt idx="3">
                  <c:v>44478</c:v>
                </c:pt>
                <c:pt idx="4">
                  <c:v>44479</c:v>
                </c:pt>
                <c:pt idx="5">
                  <c:v>44480</c:v>
                </c:pt>
                <c:pt idx="6">
                  <c:v>44481</c:v>
                </c:pt>
                <c:pt idx="7">
                  <c:v>44482</c:v>
                </c:pt>
                <c:pt idx="8">
                  <c:v>44483</c:v>
                </c:pt>
                <c:pt idx="9">
                  <c:v>44484</c:v>
                </c:pt>
                <c:pt idx="10">
                  <c:v>44485</c:v>
                </c:pt>
                <c:pt idx="11">
                  <c:v>44486</c:v>
                </c:pt>
                <c:pt idx="12">
                  <c:v>44487</c:v>
                </c:pt>
                <c:pt idx="13">
                  <c:v>44488</c:v>
                </c:pt>
                <c:pt idx="14">
                  <c:v>44489</c:v>
                </c:pt>
                <c:pt idx="15">
                  <c:v>44490</c:v>
                </c:pt>
                <c:pt idx="16">
                  <c:v>44491</c:v>
                </c:pt>
                <c:pt idx="17">
                  <c:v>44492</c:v>
                </c:pt>
                <c:pt idx="18">
                  <c:v>44493</c:v>
                </c:pt>
                <c:pt idx="19">
                  <c:v>44494</c:v>
                </c:pt>
                <c:pt idx="20">
                  <c:v>44495</c:v>
                </c:pt>
                <c:pt idx="21">
                  <c:v>44496</c:v>
                </c:pt>
                <c:pt idx="22">
                  <c:v>44497</c:v>
                </c:pt>
                <c:pt idx="23">
                  <c:v>44498</c:v>
                </c:pt>
                <c:pt idx="24">
                  <c:v>44499</c:v>
                </c:pt>
                <c:pt idx="25">
                  <c:v>44500</c:v>
                </c:pt>
                <c:pt idx="26">
                  <c:v>44501</c:v>
                </c:pt>
                <c:pt idx="27">
                  <c:v>44502</c:v>
                </c:pt>
                <c:pt idx="28">
                  <c:v>44503</c:v>
                </c:pt>
                <c:pt idx="29">
                  <c:v>44504</c:v>
                </c:pt>
                <c:pt idx="30">
                  <c:v>44505</c:v>
                </c:pt>
                <c:pt idx="31">
                  <c:v>44506</c:v>
                </c:pt>
                <c:pt idx="32">
                  <c:v>44507</c:v>
                </c:pt>
                <c:pt idx="33">
                  <c:v>44508</c:v>
                </c:pt>
                <c:pt idx="34">
                  <c:v>44509</c:v>
                </c:pt>
                <c:pt idx="35">
                  <c:v>44510</c:v>
                </c:pt>
                <c:pt idx="36">
                  <c:v>44511</c:v>
                </c:pt>
                <c:pt idx="37">
                  <c:v>44512</c:v>
                </c:pt>
                <c:pt idx="38">
                  <c:v>44513</c:v>
                </c:pt>
                <c:pt idx="39">
                  <c:v>44514</c:v>
                </c:pt>
                <c:pt idx="40">
                  <c:v>44515</c:v>
                </c:pt>
                <c:pt idx="41">
                  <c:v>44516</c:v>
                </c:pt>
                <c:pt idx="42">
                  <c:v>44517</c:v>
                </c:pt>
                <c:pt idx="43">
                  <c:v>44518</c:v>
                </c:pt>
                <c:pt idx="44">
                  <c:v>44519</c:v>
                </c:pt>
                <c:pt idx="45">
                  <c:v>44520</c:v>
                </c:pt>
                <c:pt idx="46">
                  <c:v>44521</c:v>
                </c:pt>
                <c:pt idx="47">
                  <c:v>44522</c:v>
                </c:pt>
                <c:pt idx="48">
                  <c:v>44523</c:v>
                </c:pt>
                <c:pt idx="49">
                  <c:v>44524</c:v>
                </c:pt>
                <c:pt idx="50">
                  <c:v>44525</c:v>
                </c:pt>
                <c:pt idx="51">
                  <c:v>44526</c:v>
                </c:pt>
                <c:pt idx="52">
                  <c:v>44527</c:v>
                </c:pt>
                <c:pt idx="53">
                  <c:v>44528</c:v>
                </c:pt>
                <c:pt idx="54">
                  <c:v>44529</c:v>
                </c:pt>
                <c:pt idx="55">
                  <c:v>44530</c:v>
                </c:pt>
              </c:numCache>
            </c:numRef>
          </c:xVal>
          <c:yVal>
            <c:numRef>
              <c:f>德国!$L$612:$L$667</c:f>
              <c:numCache>
                <c:formatCode>General</c:formatCode>
                <c:ptCount val="56"/>
                <c:pt idx="0">
                  <c:v>9.9106769110616</c:v>
                </c:pt>
                <c:pt idx="1">
                  <c:v>11.413262550152</c:v>
                </c:pt>
                <c:pt idx="2">
                  <c:v>11.4428116121148</c:v>
                </c:pt>
                <c:pt idx="3">
                  <c:v>11.8150659540247</c:v>
                </c:pt>
                <c:pt idx="4">
                  <c:v>11.5314847728608</c:v>
                </c:pt>
                <c:pt idx="5">
                  <c:v>11.7166464364427</c:v>
                </c:pt>
                <c:pt idx="6">
                  <c:v>11.6746917238747</c:v>
                </c:pt>
                <c:pt idx="7">
                  <c:v>11.636966528154799</c:v>
                </c:pt>
                <c:pt idx="8">
                  <c:v>11.751433848656299</c:v>
                </c:pt>
                <c:pt idx="9">
                  <c:v>11.636236421012001</c:v>
                </c:pt>
                <c:pt idx="10">
                  <c:v>11.751579841847599</c:v>
                </c:pt>
                <c:pt idx="11">
                  <c:v>11.6885471000744</c:v>
                </c:pt>
                <c:pt idx="12">
                  <c:v>11.726221254398901</c:v>
                </c:pt>
                <c:pt idx="13">
                  <c:v>11.7411204346206</c:v>
                </c:pt>
                <c:pt idx="14">
                  <c:v>11.7182904932647</c:v>
                </c:pt>
                <c:pt idx="15">
                  <c:v>11.7669125915842</c:v>
                </c:pt>
                <c:pt idx="16">
                  <c:v>11.7364445033749</c:v>
                </c:pt>
                <c:pt idx="17">
                  <c:v>11.7721603787998</c:v>
                </c:pt>
                <c:pt idx="18">
                  <c:v>11.7659263362061</c:v>
                </c:pt>
                <c:pt idx="19">
                  <c:v>11.7748153605569</c:v>
                </c:pt>
                <c:pt idx="20">
                  <c:v>11.7908840880449</c:v>
                </c:pt>
                <c:pt idx="21">
                  <c:v>11.785555444450299</c:v>
                </c:pt>
                <c:pt idx="22">
                  <c:v>11.8066305765383</c:v>
                </c:pt>
                <c:pt idx="23">
                  <c:v>11.8037290639326</c:v>
                </c:pt>
                <c:pt idx="24">
                  <c:v>11.8174899954727</c:v>
                </c:pt>
                <c:pt idx="25">
                  <c:v>11.823486869595699</c:v>
                </c:pt>
                <c:pt idx="26">
                  <c:v>11.829088858834499</c:v>
                </c:pt>
                <c:pt idx="27">
                  <c:v>11.8406597210536</c:v>
                </c:pt>
                <c:pt idx="28">
                  <c:v>11.843603289555199</c:v>
                </c:pt>
                <c:pt idx="29">
                  <c:v>11.8549771938952</c:v>
                </c:pt>
                <c:pt idx="30">
                  <c:v>11.8599056981435</c:v>
                </c:pt>
                <c:pt idx="31">
                  <c:v>11.868308830640901</c:v>
                </c:pt>
                <c:pt idx="32">
                  <c:v>11.876043972516101</c:v>
                </c:pt>
                <c:pt idx="33">
                  <c:v>11.88222421013</c:v>
                </c:pt>
                <c:pt idx="34">
                  <c:v>11.8910840914145</c:v>
                </c:pt>
                <c:pt idx="35">
                  <c:v>11.8969991950137</c:v>
                </c:pt>
                <c:pt idx="36">
                  <c:v>11.9052842768095</c:v>
                </c:pt>
                <c:pt idx="37">
                  <c:v>11.912064612275801</c:v>
                </c:pt>
                <c:pt idx="38">
                  <c:v>11.919309150836201</c:v>
                </c:pt>
                <c:pt idx="39">
                  <c:v>11.926847220695</c:v>
                </c:pt>
                <c:pt idx="40">
                  <c:v>11.933541480161001</c:v>
                </c:pt>
                <c:pt idx="41">
                  <c:v>11.941192172531601</c:v>
                </c:pt>
                <c:pt idx="42">
                  <c:v>11.947945226284</c:v>
                </c:pt>
                <c:pt idx="43">
                  <c:v>11.955267591439499</c:v>
                </c:pt>
                <c:pt idx="44">
                  <c:v>11.9623031809341</c:v>
                </c:pt>
                <c:pt idx="45">
                  <c:v>11.9692808842203</c:v>
                </c:pt>
                <c:pt idx="46">
                  <c:v>11.976467802197099</c:v>
                </c:pt>
                <c:pt idx="47">
                  <c:v>11.983308669307499</c:v>
                </c:pt>
                <c:pt idx="48">
                  <c:v>11.9904352965687</c:v>
                </c:pt>
                <c:pt idx="49">
                  <c:v>11.997307561537999</c:v>
                </c:pt>
                <c:pt idx="50">
                  <c:v>12.0042774314742</c:v>
                </c:pt>
                <c:pt idx="51">
                  <c:v>12.0112072085091</c:v>
                </c:pt>
                <c:pt idx="52">
                  <c:v>12.018052301291</c:v>
                </c:pt>
                <c:pt idx="53">
                  <c:v>12.0249763413422</c:v>
                </c:pt>
                <c:pt idx="54">
                  <c:v>12.0317698228246</c:v>
                </c:pt>
                <c:pt idx="55">
                  <c:v>12.038627099832601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41184"/>
        <c:axId val="224184576"/>
      </c:scatterChart>
      <c:valAx>
        <c:axId val="223141184"/>
        <c:scaling>
          <c:orientation val="minMax"/>
          <c:max val="44530"/>
          <c:min val="438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4184576"/>
        <c:crosses val="autoZero"/>
        <c:crossBetween val="midCat"/>
        <c:majorUnit val="155"/>
      </c:valAx>
      <c:valAx>
        <c:axId val="224184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</a:t>
                </a:r>
                <a:r>
                  <a:rPr lang="en-US">
                    <a:latin typeface="Times New Roman"/>
                    <a:cs typeface="Times New Roman"/>
                  </a:rPr>
                  <a:t>₂</a:t>
                </a:r>
                <a:r>
                  <a:rPr lang="en-US" baseline="0"/>
                  <a:t> C</a:t>
                </a:r>
                <a:r>
                  <a:rPr lang="en-US" altLang="zh-CN" baseline="0"/>
                  <a:t>oncentration / ( </a:t>
                </a:r>
                <a:r>
                  <a:rPr lang="en-US"/>
                  <a:t>ug/m³ 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5013626668519973E-3"/>
              <c:y val="0.168336007632904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1411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2151239367007018E-2"/>
          <c:y val="7.417231859345795E-2"/>
          <c:w val="0.8189254719311535"/>
          <c:h val="8.365531618673706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德国!$I$615:$I$675</c:f>
              <c:numCache>
                <c:formatCode>General</c:formatCode>
                <c:ptCount val="61"/>
                <c:pt idx="0">
                  <c:v>11.581250000000001</c:v>
                </c:pt>
                <c:pt idx="1">
                  <c:v>9.15</c:v>
                </c:pt>
                <c:pt idx="2">
                  <c:v>5.8812499999999988</c:v>
                </c:pt>
                <c:pt idx="3">
                  <c:v>5.40625</c:v>
                </c:pt>
                <c:pt idx="4">
                  <c:v>9.0687499999999996</c:v>
                </c:pt>
                <c:pt idx="5">
                  <c:v>6.5437500000000011</c:v>
                </c:pt>
                <c:pt idx="6">
                  <c:v>6.8875000000000002</c:v>
                </c:pt>
                <c:pt idx="7">
                  <c:v>7.8062500000000004</c:v>
                </c:pt>
                <c:pt idx="8">
                  <c:v>9.3625000000000007</c:v>
                </c:pt>
                <c:pt idx="9">
                  <c:v>7.9312499999999986</c:v>
                </c:pt>
                <c:pt idx="10">
                  <c:v>7.6250000000000009</c:v>
                </c:pt>
                <c:pt idx="11">
                  <c:v>11.9</c:v>
                </c:pt>
                <c:pt idx="12">
                  <c:v>11.981249999999999</c:v>
                </c:pt>
                <c:pt idx="13">
                  <c:v>8.9625000000000004</c:v>
                </c:pt>
                <c:pt idx="14">
                  <c:v>7.6250000000000009</c:v>
                </c:pt>
                <c:pt idx="15">
                  <c:v>8.875</c:v>
                </c:pt>
                <c:pt idx="16">
                  <c:v>9.75</c:v>
                </c:pt>
                <c:pt idx="17">
                  <c:v>8.4187499999999993</c:v>
                </c:pt>
                <c:pt idx="18">
                  <c:v>12.481249999999999</c:v>
                </c:pt>
                <c:pt idx="19">
                  <c:v>13.074999999999999</c:v>
                </c:pt>
                <c:pt idx="20">
                  <c:v>12.737500000000001</c:v>
                </c:pt>
                <c:pt idx="21">
                  <c:v>13.3375</c:v>
                </c:pt>
                <c:pt idx="22">
                  <c:v>13.80625</c:v>
                </c:pt>
                <c:pt idx="23">
                  <c:v>7.6687500000000011</c:v>
                </c:pt>
                <c:pt idx="24">
                  <c:v>6.7749999999999986</c:v>
                </c:pt>
                <c:pt idx="25">
                  <c:v>9.4562499999999989</c:v>
                </c:pt>
                <c:pt idx="26">
                  <c:v>8.8375000000000004</c:v>
                </c:pt>
                <c:pt idx="27">
                  <c:v>8.4499999999999993</c:v>
                </c:pt>
                <c:pt idx="28">
                  <c:v>7.8874999999999984</c:v>
                </c:pt>
                <c:pt idx="29">
                  <c:v>8.0500000000000007</c:v>
                </c:pt>
                <c:pt idx="30">
                  <c:v>8.7375000000000007</c:v>
                </c:pt>
                <c:pt idx="31">
                  <c:v>6.9687500000000018</c:v>
                </c:pt>
                <c:pt idx="32">
                  <c:v>6.2562500000000014</c:v>
                </c:pt>
                <c:pt idx="33">
                  <c:v>8.8124999999999982</c:v>
                </c:pt>
                <c:pt idx="34">
                  <c:v>11.9</c:v>
                </c:pt>
                <c:pt idx="35">
                  <c:v>14.65</c:v>
                </c:pt>
                <c:pt idx="36">
                  <c:v>14.00625</c:v>
                </c:pt>
                <c:pt idx="37">
                  <c:v>10.737500000000001</c:v>
                </c:pt>
                <c:pt idx="38">
                  <c:v>11.05</c:v>
                </c:pt>
                <c:pt idx="39">
                  <c:v>12.5375</c:v>
                </c:pt>
                <c:pt idx="40">
                  <c:v>11.925000000000001</c:v>
                </c:pt>
                <c:pt idx="41">
                  <c:v>11.925000000000001</c:v>
                </c:pt>
                <c:pt idx="42">
                  <c:v>12.293749999999999</c:v>
                </c:pt>
                <c:pt idx="43">
                  <c:v>14.231249999999999</c:v>
                </c:pt>
                <c:pt idx="44">
                  <c:v>12</c:v>
                </c:pt>
                <c:pt idx="45">
                  <c:v>7.9312500000000004</c:v>
                </c:pt>
                <c:pt idx="46">
                  <c:v>7.3750000000000009</c:v>
                </c:pt>
                <c:pt idx="47">
                  <c:v>10.425000000000001</c:v>
                </c:pt>
                <c:pt idx="48">
                  <c:v>12.7</c:v>
                </c:pt>
                <c:pt idx="49">
                  <c:v>9.5250000000000004</c:v>
                </c:pt>
                <c:pt idx="50">
                  <c:v>13.887499999999999</c:v>
                </c:pt>
                <c:pt idx="51">
                  <c:v>12.8125</c:v>
                </c:pt>
                <c:pt idx="52">
                  <c:v>10.025</c:v>
                </c:pt>
                <c:pt idx="53">
                  <c:v>14.96875</c:v>
                </c:pt>
                <c:pt idx="54">
                  <c:v>13.275</c:v>
                </c:pt>
                <c:pt idx="55">
                  <c:v>12.80625</c:v>
                </c:pt>
                <c:pt idx="56">
                  <c:v>14.81875</c:v>
                </c:pt>
                <c:pt idx="57">
                  <c:v>14.4375</c:v>
                </c:pt>
                <c:pt idx="58">
                  <c:v>12</c:v>
                </c:pt>
                <c:pt idx="59">
                  <c:v>8.4625000000000004</c:v>
                </c:pt>
                <c:pt idx="60">
                  <c:v>14.84375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25184"/>
        <c:axId val="66480960"/>
      </c:lineChart>
      <c:catAx>
        <c:axId val="22172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6480960"/>
        <c:crosses val="autoZero"/>
        <c:auto val="1"/>
        <c:lblAlgn val="ctr"/>
        <c:lblOffset val="100"/>
        <c:noMultiLvlLbl val="0"/>
      </c:catAx>
      <c:valAx>
        <c:axId val="6648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德国!$C$615:$C$675</c:f>
              <c:numCache>
                <c:formatCode>General</c:formatCode>
                <c:ptCount val="61"/>
                <c:pt idx="0">
                  <c:v>7.65336053901797</c:v>
                </c:pt>
                <c:pt idx="1">
                  <c:v>8.6215966639847696</c:v>
                </c:pt>
                <c:pt idx="2">
                  <c:v>8.5509895173098798</c:v>
                </c:pt>
                <c:pt idx="3">
                  <c:v>8.9131100110539805</c:v>
                </c:pt>
                <c:pt idx="4">
                  <c:v>8.6241642264967204</c:v>
                </c:pt>
                <c:pt idx="5">
                  <c:v>8.7888536300701592</c:v>
                </c:pt>
                <c:pt idx="6">
                  <c:v>8.7434372767671409</c:v>
                </c:pt>
                <c:pt idx="7">
                  <c:v>8.6879631640501493</c:v>
                </c:pt>
                <c:pt idx="8">
                  <c:v>8.7956685368566294</c:v>
                </c:pt>
                <c:pt idx="9">
                  <c:v>8.6695570406208304</c:v>
                </c:pt>
                <c:pt idx="10">
                  <c:v>8.7734503930887602</c:v>
                </c:pt>
                <c:pt idx="11">
                  <c:v>8.7028354567391695</c:v>
                </c:pt>
                <c:pt idx="12">
                  <c:v>8.7274851517705798</c:v>
                </c:pt>
                <c:pt idx="13">
                  <c:v>8.7346857770940201</c:v>
                </c:pt>
                <c:pt idx="14">
                  <c:v>8.7003932970530595</c:v>
                </c:pt>
                <c:pt idx="15">
                  <c:v>8.7396797225871001</c:v>
                </c:pt>
                <c:pt idx="16">
                  <c:v>8.6996278547563097</c:v>
                </c:pt>
                <c:pt idx="17">
                  <c:v>8.7247655119729099</c:v>
                </c:pt>
                <c:pt idx="18">
                  <c:v>8.7096688270553706</c:v>
                </c:pt>
                <c:pt idx="19">
                  <c:v>8.7079515014518893</c:v>
                </c:pt>
                <c:pt idx="20">
                  <c:v>8.7148855531563392</c:v>
                </c:pt>
                <c:pt idx="21">
                  <c:v>8.6996012045342592</c:v>
                </c:pt>
                <c:pt idx="22">
                  <c:v>8.71101230831718</c:v>
                </c:pt>
                <c:pt idx="23">
                  <c:v>8.6986960943576506</c:v>
                </c:pt>
                <c:pt idx="24">
                  <c:v>8.7025643530460606</c:v>
                </c:pt>
                <c:pt idx="25">
                  <c:v>8.6992889198290495</c:v>
                </c:pt>
                <c:pt idx="26">
                  <c:v>8.6951345021096493</c:v>
                </c:pt>
                <c:pt idx="27">
                  <c:v>8.6973211096397307</c:v>
                </c:pt>
                <c:pt idx="28">
                  <c:v>8.6907664014958907</c:v>
                </c:pt>
                <c:pt idx="29">
                  <c:v>8.6926407005157298</c:v>
                </c:pt>
                <c:pt idx="30">
                  <c:v>8.6882416378882894</c:v>
                </c:pt>
                <c:pt idx="31">
                  <c:v>8.6871538351138096</c:v>
                </c:pt>
                <c:pt idx="32">
                  <c:v>8.6856061653404808</c:v>
                </c:pt>
                <c:pt idx="33">
                  <c:v>8.6823997610901493</c:v>
                </c:pt>
                <c:pt idx="34">
                  <c:v>8.6819669611869497</c:v>
                </c:pt>
                <c:pt idx="35">
                  <c:v>8.6786102564189402</c:v>
                </c:pt>
                <c:pt idx="36">
                  <c:v>8.6776122847661892</c:v>
                </c:pt>
                <c:pt idx="37">
                  <c:v>8.67519610596195</c:v>
                </c:pt>
                <c:pt idx="38">
                  <c:v>8.6732085455325301</c:v>
                </c:pt>
                <c:pt idx="39">
                  <c:v>8.6715893994145894</c:v>
                </c:pt>
                <c:pt idx="40">
                  <c:v>8.6691237325347998</c:v>
                </c:pt>
                <c:pt idx="41">
                  <c:v>8.6676477722103602</c:v>
                </c:pt>
                <c:pt idx="42">
                  <c:v>8.6653082396114804</c:v>
                </c:pt>
                <c:pt idx="43">
                  <c:v>8.6635449690532393</c:v>
                </c:pt>
                <c:pt idx="44">
                  <c:v>8.6615405717961007</c:v>
                </c:pt>
                <c:pt idx="45">
                  <c:v>8.6594853439695303</c:v>
                </c:pt>
                <c:pt idx="46">
                  <c:v>8.6576753925504502</c:v>
                </c:pt>
                <c:pt idx="47">
                  <c:v>8.6555392014956407</c:v>
                </c:pt>
                <c:pt idx="48">
                  <c:v>8.6537115091294901</c:v>
                </c:pt>
                <c:pt idx="49">
                  <c:v>8.6516586690671602</c:v>
                </c:pt>
                <c:pt idx="50">
                  <c:v>8.6497204424184204</c:v>
                </c:pt>
                <c:pt idx="51">
                  <c:v>8.6477719506067299</c:v>
                </c:pt>
                <c:pt idx="52">
                  <c:v>8.6457576995687404</c:v>
                </c:pt>
                <c:pt idx="53">
                  <c:v>8.6438477821373603</c:v>
                </c:pt>
                <c:pt idx="54">
                  <c:v>8.6418302516868</c:v>
                </c:pt>
                <c:pt idx="55">
                  <c:v>8.6398979432617793</c:v>
                </c:pt>
                <c:pt idx="56">
                  <c:v>8.6379157859669409</c:v>
                </c:pt>
                <c:pt idx="57">
                  <c:v>8.63594706035048</c:v>
                </c:pt>
                <c:pt idx="58">
                  <c:v>8.6339936965225199</c:v>
                </c:pt>
                <c:pt idx="59">
                  <c:v>8.6320081701380893</c:v>
                </c:pt>
                <c:pt idx="60">
                  <c:v>8.6300592833026002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26720"/>
        <c:axId val="224185728"/>
      </c:lineChart>
      <c:catAx>
        <c:axId val="2217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185728"/>
        <c:crosses val="autoZero"/>
        <c:auto val="1"/>
        <c:lblAlgn val="ctr"/>
        <c:lblOffset val="100"/>
        <c:noMultiLvlLbl val="0"/>
      </c:catAx>
      <c:valAx>
        <c:axId val="22418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[1]Sheet2!$B$1:$B$51</c:f>
              <c:numCache>
                <c:formatCode>General</c:formatCode>
                <c:ptCount val="51"/>
                <c:pt idx="0">
                  <c:v>4.4003838227729108E-7</c:v>
                </c:pt>
                <c:pt idx="1">
                  <c:v>1.2417337969773141E-6</c:v>
                </c:pt>
                <c:pt idx="2">
                  <c:v>3.3888448856169523E-6</c:v>
                </c:pt>
                <c:pt idx="3">
                  <c:v>8.9445835781762813E-6</c:v>
                </c:pt>
                <c:pt idx="4">
                  <c:v>2.2832518010504467E-5</c:v>
                </c:pt>
                <c:pt idx="5">
                  <c:v>5.636801456143394E-5</c:v>
                </c:pt>
                <c:pt idx="6">
                  <c:v>1.3458507902817298E-4</c:v>
                </c:pt>
                <c:pt idx="7">
                  <c:v>3.1077518696553009E-4</c:v>
                </c:pt>
                <c:pt idx="8">
                  <c:v>6.9403441396002853E-4</c:v>
                </c:pt>
                <c:pt idx="9">
                  <c:v>1.4989975450488188E-3</c:v>
                </c:pt>
                <c:pt idx="10">
                  <c:v>3.1311659403200714E-3</c:v>
                </c:pt>
                <c:pt idx="11">
                  <c:v>6.3255237923600764E-3</c:v>
                </c:pt>
                <c:pt idx="12">
                  <c:v>1.2358681774086904E-2</c:v>
                </c:pt>
                <c:pt idx="13">
                  <c:v>2.3352482345050374E-2</c:v>
                </c:pt>
                <c:pt idx="14">
                  <c:v>4.2675557359664593E-2</c:v>
                </c:pt>
                <c:pt idx="15">
                  <c:v>7.5424180132017696E-2</c:v>
                </c:pt>
                <c:pt idx="16">
                  <c:v>0.12892206136241444</c:v>
                </c:pt>
                <c:pt idx="17">
                  <c:v>0.21312241586696479</c:v>
                </c:pt>
                <c:pt idx="18">
                  <c:v>0.34073462385516673</c:v>
                </c:pt>
                <c:pt idx="19">
                  <c:v>0.5268520203000614</c:v>
                </c:pt>
                <c:pt idx="20">
                  <c:v>0.78785497080819578</c:v>
                </c:pt>
                <c:pt idx="21">
                  <c:v>1.1394339513350575</c:v>
                </c:pt>
                <c:pt idx="22">
                  <c:v>1.5937392886328596</c:v>
                </c:pt>
                <c:pt idx="23">
                  <c:v>2.1559101080945759</c:v>
                </c:pt>
                <c:pt idx="24">
                  <c:v>2.8205205301474878</c:v>
                </c:pt>
                <c:pt idx="25">
                  <c:v>3.56872537148223</c:v>
                </c:pt>
                <c:pt idx="26">
                  <c:v>4.3669904115114093</c:v>
                </c:pt>
                <c:pt idx="27">
                  <c:v>5.1681676700907122</c:v>
                </c:pt>
                <c:pt idx="28">
                  <c:v>5.9152921424606406</c:v>
                </c:pt>
                <c:pt idx="29">
                  <c:v>6.5478850750530952</c:v>
                </c:pt>
                <c:pt idx="30">
                  <c:v>7.0098890639521096</c:v>
                </c:pt>
                <c:pt idx="31">
                  <c:v>7.2578249353957265</c:v>
                </c:pt>
                <c:pt idx="32">
                  <c:v>7.2675341064959254</c:v>
                </c:pt>
                <c:pt idx="33">
                  <c:v>7.0380591980703162</c:v>
                </c:pt>
                <c:pt idx="34">
                  <c:v>6.5917996491510529</c:v>
                </c:pt>
                <c:pt idx="35">
                  <c:v>5.9709073070842971</c:v>
                </c:pt>
                <c:pt idx="36">
                  <c:v>5.2307252181485451</c:v>
                </c:pt>
                <c:pt idx="37">
                  <c:v>4.4316834308727469</c:v>
                </c:pt>
                <c:pt idx="38">
                  <c:v>3.6312888836153272</c:v>
                </c:pt>
                <c:pt idx="39">
                  <c:v>2.8776509697020138</c:v>
                </c:pt>
                <c:pt idx="40">
                  <c:v>2.2054675945786872</c:v>
                </c:pt>
                <c:pt idx="41">
                  <c:v>1.6347392549168207</c:v>
                </c:pt>
                <c:pt idx="42">
                  <c:v>1.1718756994184985</c:v>
                </c:pt>
                <c:pt idx="43">
                  <c:v>0.8124560040891633</c:v>
                </c:pt>
                <c:pt idx="44">
                  <c:v>0.54475773194216215</c:v>
                </c:pt>
                <c:pt idx="45">
                  <c:v>0.35325815823044804</c:v>
                </c:pt>
                <c:pt idx="46">
                  <c:v>0.2215471891363025</c:v>
                </c:pt>
                <c:pt idx="47">
                  <c:v>0.1343771837555475</c:v>
                </c:pt>
                <c:pt idx="48">
                  <c:v>7.88261058916742E-2</c:v>
                </c:pt>
                <c:pt idx="49">
                  <c:v>4.4719800402142761E-2</c:v>
                </c:pt>
                <c:pt idx="50">
                  <c:v>2.4536628490190927E-2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28256"/>
        <c:axId val="218344256"/>
      </c:lineChart>
      <c:catAx>
        <c:axId val="2217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4256"/>
        <c:crosses val="autoZero"/>
        <c:auto val="1"/>
        <c:lblAlgn val="ctr"/>
        <c:lblOffset val="100"/>
        <c:noMultiLvlLbl val="0"/>
      </c:catAx>
      <c:valAx>
        <c:axId val="2183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2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[1]Sheet1!$A$1:$A$215</c:f>
              <c:numCache>
                <c:formatCode>General</c:formatCode>
                <c:ptCount val="215"/>
                <c:pt idx="0">
                  <c:v>10.246072867834526</c:v>
                </c:pt>
                <c:pt idx="1">
                  <c:v>10.76716835266058</c:v>
                </c:pt>
                <c:pt idx="2">
                  <c:v>11.288263837486635</c:v>
                </c:pt>
                <c:pt idx="3">
                  <c:v>11.809359322312691</c:v>
                </c:pt>
                <c:pt idx="4">
                  <c:v>12.330454807138745</c:v>
                </c:pt>
                <c:pt idx="5">
                  <c:v>12.844312854675549</c:v>
                </c:pt>
                <c:pt idx="6">
                  <c:v>13.350933464923102</c:v>
                </c:pt>
                <c:pt idx="7">
                  <c:v>13.864791512459906</c:v>
                </c:pt>
                <c:pt idx="8">
                  <c:v>14.37864955999671</c:v>
                </c:pt>
                <c:pt idx="9">
                  <c:v>14.892507607533513</c:v>
                </c:pt>
                <c:pt idx="10">
                  <c:v>15.413603092359569</c:v>
                </c:pt>
                <c:pt idx="11">
                  <c:v>15.920223702607123</c:v>
                </c:pt>
                <c:pt idx="12">
                  <c:v>16.426844312854676</c:v>
                </c:pt>
                <c:pt idx="13">
                  <c:v>16.94070236039148</c:v>
                </c:pt>
                <c:pt idx="14">
                  <c:v>17.447322970639032</c:v>
                </c:pt>
                <c:pt idx="15">
                  <c:v>17.961181018175836</c:v>
                </c:pt>
                <c:pt idx="16">
                  <c:v>18.475039065712643</c:v>
                </c:pt>
                <c:pt idx="17">
                  <c:v>18.988897113249443</c:v>
                </c:pt>
                <c:pt idx="18">
                  <c:v>19.502755160786251</c:v>
                </c:pt>
                <c:pt idx="19">
                  <c:v>20.002138333744554</c:v>
                </c:pt>
                <c:pt idx="20">
                  <c:v>20.501521506702854</c:v>
                </c:pt>
                <c:pt idx="21">
                  <c:v>21.008142116950406</c:v>
                </c:pt>
                <c:pt idx="22">
                  <c:v>21.514762727197962</c:v>
                </c:pt>
                <c:pt idx="23">
                  <c:v>22.014145900156265</c:v>
                </c:pt>
                <c:pt idx="24">
                  <c:v>22.506291635825313</c:v>
                </c:pt>
                <c:pt idx="25">
                  <c:v>22.998437371494369</c:v>
                </c:pt>
                <c:pt idx="26">
                  <c:v>23.497820544452669</c:v>
                </c:pt>
                <c:pt idx="27">
                  <c:v>24.004441154700221</c:v>
                </c:pt>
                <c:pt idx="28">
                  <c:v>24.496586890369272</c:v>
                </c:pt>
                <c:pt idx="29">
                  <c:v>24.988732626038328</c:v>
                </c:pt>
                <c:pt idx="30">
                  <c:v>25.473640924418127</c:v>
                </c:pt>
                <c:pt idx="31">
                  <c:v>25.965786660087179</c:v>
                </c:pt>
                <c:pt idx="32">
                  <c:v>26.450694958466979</c:v>
                </c:pt>
                <c:pt idx="33">
                  <c:v>26.921128382268279</c:v>
                </c:pt>
                <c:pt idx="34">
                  <c:v>27.39879924335883</c:v>
                </c:pt>
                <c:pt idx="35">
                  <c:v>27.869232667160126</c:v>
                </c:pt>
                <c:pt idx="36">
                  <c:v>28.346903528250678</c:v>
                </c:pt>
                <c:pt idx="37">
                  <c:v>28.810099514762726</c:v>
                </c:pt>
                <c:pt idx="38">
                  <c:v>29.273295501274774</c:v>
                </c:pt>
                <c:pt idx="39">
                  <c:v>29.722016613208325</c:v>
                </c:pt>
                <c:pt idx="40">
                  <c:v>30.177975162431121</c:v>
                </c:pt>
                <c:pt idx="41">
                  <c:v>30.633933711653917</c:v>
                </c:pt>
                <c:pt idx="42">
                  <c:v>31.082654823587468</c:v>
                </c:pt>
                <c:pt idx="43">
                  <c:v>31.524138498231764</c:v>
                </c:pt>
                <c:pt idx="44">
                  <c:v>31.972859610165308</c:v>
                </c:pt>
                <c:pt idx="45">
                  <c:v>32.414343284809604</c:v>
                </c:pt>
                <c:pt idx="46">
                  <c:v>32.841352084875396</c:v>
                </c:pt>
                <c:pt idx="47">
                  <c:v>33.261123447651947</c:v>
                </c:pt>
                <c:pt idx="48">
                  <c:v>33.688132247717739</c:v>
                </c:pt>
                <c:pt idx="49">
                  <c:v>34.122378485072787</c:v>
                </c:pt>
                <c:pt idx="50">
                  <c:v>34.542149847849331</c:v>
                </c:pt>
                <c:pt idx="51">
                  <c:v>34.954683773336626</c:v>
                </c:pt>
                <c:pt idx="52">
                  <c:v>35.359980261534659</c:v>
                </c:pt>
                <c:pt idx="53">
                  <c:v>35.765276749732706</c:v>
                </c:pt>
                <c:pt idx="54">
                  <c:v>36.170573237930753</c:v>
                </c:pt>
                <c:pt idx="55">
                  <c:v>36.575869726128794</c:v>
                </c:pt>
                <c:pt idx="56">
                  <c:v>36.981166214326834</c:v>
                </c:pt>
                <c:pt idx="57">
                  <c:v>37.371987827946377</c:v>
                </c:pt>
                <c:pt idx="58">
                  <c:v>37.755572004276672</c:v>
                </c:pt>
                <c:pt idx="59">
                  <c:v>38.13915618060696</c:v>
                </c:pt>
                <c:pt idx="60">
                  <c:v>38.522740356937248</c:v>
                </c:pt>
                <c:pt idx="61">
                  <c:v>38.913561970556785</c:v>
                </c:pt>
                <c:pt idx="62">
                  <c:v>39.29714614688708</c:v>
                </c:pt>
                <c:pt idx="63">
                  <c:v>39.680730323217368</c:v>
                </c:pt>
                <c:pt idx="64">
                  <c:v>40.04983962496916</c:v>
                </c:pt>
                <c:pt idx="65">
                  <c:v>40.411711489431696</c:v>
                </c:pt>
                <c:pt idx="66">
                  <c:v>40.773583353894232</c:v>
                </c:pt>
                <c:pt idx="67">
                  <c:v>41.135455218356768</c:v>
                </c:pt>
                <c:pt idx="68">
                  <c:v>41.490089645530063</c:v>
                </c:pt>
                <c:pt idx="69">
                  <c:v>41.84472407270335</c:v>
                </c:pt>
                <c:pt idx="70">
                  <c:v>42.213833374455135</c:v>
                </c:pt>
                <c:pt idx="71">
                  <c:v>42.582942676206926</c:v>
                </c:pt>
                <c:pt idx="72">
                  <c:v>42.959289415247966</c:v>
                </c:pt>
                <c:pt idx="73">
                  <c:v>43.321161279710502</c:v>
                </c:pt>
                <c:pt idx="74">
                  <c:v>43.661320832305286</c:v>
                </c:pt>
                <c:pt idx="75">
                  <c:v>44.001480384900077</c:v>
                </c:pt>
                <c:pt idx="76">
                  <c:v>44.356114812073358</c:v>
                </c:pt>
                <c:pt idx="77">
                  <c:v>44.717986676535901</c:v>
                </c:pt>
                <c:pt idx="78">
                  <c:v>45.072621103709189</c:v>
                </c:pt>
                <c:pt idx="79">
                  <c:v>45.427255530882476</c:v>
                </c:pt>
                <c:pt idx="80">
                  <c:v>45.774652520766509</c:v>
                </c:pt>
                <c:pt idx="81">
                  <c:v>46.107574636072044</c:v>
                </c:pt>
                <c:pt idx="82">
                  <c:v>46.447734188666828</c:v>
                </c:pt>
                <c:pt idx="83">
                  <c:v>46.809606053129372</c:v>
                </c:pt>
                <c:pt idx="84">
                  <c:v>47.185952792170411</c:v>
                </c:pt>
                <c:pt idx="85">
                  <c:v>47.555062093922196</c:v>
                </c:pt>
                <c:pt idx="86">
                  <c:v>47.902459083806235</c:v>
                </c:pt>
                <c:pt idx="87">
                  <c:v>48.242618636401019</c:v>
                </c:pt>
                <c:pt idx="88">
                  <c:v>48.597253063574307</c:v>
                </c:pt>
                <c:pt idx="89">
                  <c:v>48.951887490747595</c:v>
                </c:pt>
                <c:pt idx="90">
                  <c:v>49.313759355210138</c:v>
                </c:pt>
                <c:pt idx="91">
                  <c:v>49.668393782383419</c:v>
                </c:pt>
                <c:pt idx="92">
                  <c:v>50.015790772267458</c:v>
                </c:pt>
                <c:pt idx="93">
                  <c:v>50.36318776215149</c:v>
                </c:pt>
                <c:pt idx="94">
                  <c:v>50.717822189324778</c:v>
                </c:pt>
                <c:pt idx="95">
                  <c:v>51.079694053787314</c:v>
                </c:pt>
                <c:pt idx="96">
                  <c:v>51.448803355539106</c:v>
                </c:pt>
                <c:pt idx="97">
                  <c:v>51.832387531869394</c:v>
                </c:pt>
                <c:pt idx="98">
                  <c:v>52.201496833621185</c:v>
                </c:pt>
                <c:pt idx="99">
                  <c:v>52.563368698083721</c:v>
                </c:pt>
                <c:pt idx="100">
                  <c:v>52.939715437124761</c:v>
                </c:pt>
                <c:pt idx="101">
                  <c:v>53.337774488033553</c:v>
                </c:pt>
                <c:pt idx="102">
                  <c:v>53.728596101653096</c:v>
                </c:pt>
                <c:pt idx="103">
                  <c:v>54.104942840694136</c:v>
                </c:pt>
                <c:pt idx="104">
                  <c:v>54.488527017024424</c:v>
                </c:pt>
                <c:pt idx="105">
                  <c:v>54.879348630643975</c:v>
                </c:pt>
                <c:pt idx="106">
                  <c:v>55.277407681552759</c:v>
                </c:pt>
                <c:pt idx="107">
                  <c:v>55.668229295172303</c:v>
                </c:pt>
                <c:pt idx="108">
                  <c:v>56.073525783370343</c:v>
                </c:pt>
                <c:pt idx="109">
                  <c:v>56.500534583436142</c:v>
                </c:pt>
                <c:pt idx="110">
                  <c:v>56.934780820791183</c:v>
                </c:pt>
                <c:pt idx="111">
                  <c:v>57.361789620856982</c:v>
                </c:pt>
                <c:pt idx="112">
                  <c:v>57.788798420922774</c:v>
                </c:pt>
                <c:pt idx="113">
                  <c:v>58.23028209556707</c:v>
                </c:pt>
                <c:pt idx="114">
                  <c:v>58.671765770211366</c:v>
                </c:pt>
                <c:pt idx="115">
                  <c:v>59.134961756723413</c:v>
                </c:pt>
                <c:pt idx="116">
                  <c:v>59.605395180524717</c:v>
                </c:pt>
                <c:pt idx="117">
                  <c:v>60.083066041615261</c:v>
                </c:pt>
                <c:pt idx="118">
                  <c:v>60.560736902705813</c:v>
                </c:pt>
                <c:pt idx="119">
                  <c:v>61.04564520108562</c:v>
                </c:pt>
                <c:pt idx="120">
                  <c:v>61.523316062176164</c:v>
                </c:pt>
                <c:pt idx="121">
                  <c:v>61.993749485977467</c:v>
                </c:pt>
                <c:pt idx="122">
                  <c:v>62.47865778435726</c:v>
                </c:pt>
                <c:pt idx="123">
                  <c:v>62.970803520026323</c:v>
                </c:pt>
                <c:pt idx="124">
                  <c:v>63.484661567563116</c:v>
                </c:pt>
                <c:pt idx="125">
                  <c:v>64.005757052389171</c:v>
                </c:pt>
                <c:pt idx="126">
                  <c:v>64.519615099925971</c:v>
                </c:pt>
                <c:pt idx="127">
                  <c:v>65.033473147462786</c:v>
                </c:pt>
                <c:pt idx="128">
                  <c:v>65.540093757710338</c:v>
                </c:pt>
                <c:pt idx="129">
                  <c:v>66.04671436795789</c:v>
                </c:pt>
                <c:pt idx="130">
                  <c:v>66.56057241549469</c:v>
                </c:pt>
                <c:pt idx="131">
                  <c:v>67.067193025742256</c:v>
                </c:pt>
                <c:pt idx="132">
                  <c:v>67.566576198700545</c:v>
                </c:pt>
                <c:pt idx="133">
                  <c:v>68.065959371658849</c:v>
                </c:pt>
                <c:pt idx="134">
                  <c:v>68.558105107327918</c:v>
                </c:pt>
                <c:pt idx="135">
                  <c:v>69.028538531129215</c:v>
                </c:pt>
                <c:pt idx="136">
                  <c:v>69.491734517641248</c:v>
                </c:pt>
                <c:pt idx="137">
                  <c:v>69.962167941442544</c:v>
                </c:pt>
                <c:pt idx="138">
                  <c:v>70.425363927954606</c:v>
                </c:pt>
                <c:pt idx="139">
                  <c:v>70.866847602598909</c:v>
                </c:pt>
                <c:pt idx="140">
                  <c:v>71.308331277243184</c:v>
                </c:pt>
                <c:pt idx="141">
                  <c:v>71.749814951887487</c:v>
                </c:pt>
                <c:pt idx="142">
                  <c:v>72.169586314664031</c:v>
                </c:pt>
                <c:pt idx="143">
                  <c:v>72.582120240151326</c:v>
                </c:pt>
                <c:pt idx="144">
                  <c:v>73.00189160292787</c:v>
                </c:pt>
                <c:pt idx="145">
                  <c:v>73.414425528415165</c:v>
                </c:pt>
                <c:pt idx="146">
                  <c:v>73.81248457932395</c:v>
                </c:pt>
                <c:pt idx="147">
                  <c:v>74.210543630232749</c:v>
                </c:pt>
                <c:pt idx="148">
                  <c:v>74.615840118430796</c:v>
                </c:pt>
                <c:pt idx="149">
                  <c:v>75.013899169339581</c:v>
                </c:pt>
                <c:pt idx="150">
                  <c:v>75.41195822024838</c:v>
                </c:pt>
                <c:pt idx="151">
                  <c:v>75.802779833867916</c:v>
                </c:pt>
                <c:pt idx="152">
                  <c:v>76.171889135619708</c:v>
                </c:pt>
                <c:pt idx="153">
                  <c:v>76.540998437371499</c:v>
                </c:pt>
                <c:pt idx="154">
                  <c:v>76.924582613701787</c:v>
                </c:pt>
                <c:pt idx="155">
                  <c:v>77.300929352742827</c:v>
                </c:pt>
                <c:pt idx="156">
                  <c:v>77.670038654494618</c:v>
                </c:pt>
                <c:pt idx="157">
                  <c:v>78.031910518957162</c:v>
                </c:pt>
                <c:pt idx="158">
                  <c:v>78.386544946130442</c:v>
                </c:pt>
                <c:pt idx="159">
                  <c:v>78.741179373303723</c:v>
                </c:pt>
                <c:pt idx="160">
                  <c:v>79.103051237766266</c:v>
                </c:pt>
                <c:pt idx="161">
                  <c:v>79.472160539518057</c:v>
                </c:pt>
                <c:pt idx="162">
                  <c:v>79.841269841269835</c:v>
                </c:pt>
                <c:pt idx="163">
                  <c:v>80.188666831153867</c:v>
                </c:pt>
                <c:pt idx="164">
                  <c:v>80.528826383748665</c:v>
                </c:pt>
                <c:pt idx="165">
                  <c:v>80.88346081092196</c:v>
                </c:pt>
                <c:pt idx="166">
                  <c:v>81.238095238095241</c:v>
                </c:pt>
                <c:pt idx="167">
                  <c:v>81.592729665268521</c:v>
                </c:pt>
                <c:pt idx="168">
                  <c:v>81.947364092441816</c:v>
                </c:pt>
                <c:pt idx="169">
                  <c:v>82.301998519615097</c:v>
                </c:pt>
                <c:pt idx="170">
                  <c:v>82.649395509499143</c:v>
                </c:pt>
                <c:pt idx="171">
                  <c:v>82.996792499383176</c:v>
                </c:pt>
                <c:pt idx="172">
                  <c:v>83.344189489267208</c:v>
                </c:pt>
                <c:pt idx="173">
                  <c:v>83.698823916440489</c:v>
                </c:pt>
                <c:pt idx="174">
                  <c:v>84.046220906324535</c:v>
                </c:pt>
                <c:pt idx="175">
                  <c:v>84.386380458919319</c:v>
                </c:pt>
                <c:pt idx="176">
                  <c:v>84.741014886092614</c:v>
                </c:pt>
                <c:pt idx="177">
                  <c:v>85.102886750555143</c:v>
                </c:pt>
                <c:pt idx="178">
                  <c:v>85.464758615017686</c:v>
                </c:pt>
                <c:pt idx="179">
                  <c:v>85.826630479480215</c:v>
                </c:pt>
                <c:pt idx="180">
                  <c:v>86.18126490665351</c:v>
                </c:pt>
                <c:pt idx="181">
                  <c:v>86.528661896537542</c:v>
                </c:pt>
                <c:pt idx="182">
                  <c:v>86.883296323710837</c:v>
                </c:pt>
                <c:pt idx="183">
                  <c:v>87.24516818817338</c:v>
                </c:pt>
                <c:pt idx="184">
                  <c:v>87.607040052635909</c:v>
                </c:pt>
                <c:pt idx="185">
                  <c:v>87.968911917098453</c:v>
                </c:pt>
                <c:pt idx="186">
                  <c:v>88.33802121885023</c:v>
                </c:pt>
                <c:pt idx="187">
                  <c:v>88.714367957891284</c:v>
                </c:pt>
                <c:pt idx="188">
                  <c:v>89.090714696932324</c:v>
                </c:pt>
                <c:pt idx="189">
                  <c:v>89.467061435973363</c:v>
                </c:pt>
                <c:pt idx="190">
                  <c:v>89.857883049592886</c:v>
                </c:pt>
                <c:pt idx="191">
                  <c:v>90.241467225923188</c:v>
                </c:pt>
                <c:pt idx="192">
                  <c:v>90.610576527674965</c:v>
                </c:pt>
                <c:pt idx="193">
                  <c:v>90.994160704005267</c:v>
                </c:pt>
                <c:pt idx="194">
                  <c:v>91.384982317624804</c:v>
                </c:pt>
                <c:pt idx="195">
                  <c:v>91.783041368533588</c:v>
                </c:pt>
                <c:pt idx="196">
                  <c:v>92.173862982153139</c:v>
                </c:pt>
                <c:pt idx="197">
                  <c:v>92.564684595772675</c:v>
                </c:pt>
                <c:pt idx="198">
                  <c:v>92.962743646681474</c:v>
                </c:pt>
                <c:pt idx="199">
                  <c:v>93.360802697590259</c:v>
                </c:pt>
                <c:pt idx="200">
                  <c:v>93.773336623077554</c:v>
                </c:pt>
                <c:pt idx="201">
                  <c:v>94.193107985854098</c:v>
                </c:pt>
                <c:pt idx="202">
                  <c:v>94.612879348630642</c:v>
                </c:pt>
                <c:pt idx="203">
                  <c:v>95.032650711407186</c:v>
                </c:pt>
                <c:pt idx="204">
                  <c:v>95.445184636894481</c:v>
                </c:pt>
                <c:pt idx="205">
                  <c:v>95.857718562381777</c:v>
                </c:pt>
                <c:pt idx="206">
                  <c:v>96.284727362447569</c:v>
                </c:pt>
                <c:pt idx="207">
                  <c:v>96.726211037091872</c:v>
                </c:pt>
                <c:pt idx="208">
                  <c:v>97.167694711736161</c:v>
                </c:pt>
                <c:pt idx="209">
                  <c:v>97.601940949091201</c:v>
                </c:pt>
                <c:pt idx="210">
                  <c:v>98.043424623735504</c:v>
                </c:pt>
                <c:pt idx="211">
                  <c:v>98.492145735669055</c:v>
                </c:pt>
                <c:pt idx="212">
                  <c:v>98.955341722181103</c:v>
                </c:pt>
                <c:pt idx="213">
                  <c:v>99.396825396825392</c:v>
                </c:pt>
                <c:pt idx="214">
                  <c:v>99.765934698577198</c:v>
                </c:pt>
              </c:numCache>
            </c:numRef>
          </c:cat>
          <c:val>
            <c:numRef>
              <c:f>[1]Sheet1!$B$1:$B$215</c:f>
              <c:numCache>
                <c:formatCode>General</c:formatCode>
                <c:ptCount val="215"/>
                <c:pt idx="0">
                  <c:v>5.5762081784386597E-4</c:v>
                </c:pt>
                <c:pt idx="1">
                  <c:v>5.5762081784386619E-4</c:v>
                </c:pt>
                <c:pt idx="2">
                  <c:v>5.782734407269723E-4</c:v>
                </c:pt>
                <c:pt idx="3">
                  <c:v>6.0925237505163158E-4</c:v>
                </c:pt>
                <c:pt idx="4">
                  <c:v>6.5055762081784392E-4</c:v>
                </c:pt>
                <c:pt idx="5">
                  <c:v>7.1251548946716227E-4</c:v>
                </c:pt>
                <c:pt idx="6">
                  <c:v>7.8479966955803389E-4</c:v>
                </c:pt>
                <c:pt idx="7">
                  <c:v>8.570838496489054E-4</c:v>
                </c:pt>
                <c:pt idx="8">
                  <c:v>9.3969434118132997E-4</c:v>
                </c:pt>
                <c:pt idx="9">
                  <c:v>1.0223048327137546E-3</c:v>
                </c:pt>
                <c:pt idx="10">
                  <c:v>1.0945890128046263E-3</c:v>
                </c:pt>
                <c:pt idx="11">
                  <c:v>1.1771995043370507E-3</c:v>
                </c:pt>
                <c:pt idx="12">
                  <c:v>1.2804626187525817E-3</c:v>
                </c:pt>
                <c:pt idx="13">
                  <c:v>1.3837257331681125E-3</c:v>
                </c:pt>
                <c:pt idx="14">
                  <c:v>1.5076414704667492E-3</c:v>
                </c:pt>
                <c:pt idx="15">
                  <c:v>1.6315572077653861E-3</c:v>
                </c:pt>
                <c:pt idx="16">
                  <c:v>1.74514663362247E-3</c:v>
                </c:pt>
                <c:pt idx="17">
                  <c:v>1.858736059479554E-3</c:v>
                </c:pt>
                <c:pt idx="18">
                  <c:v>1.9929781082197438E-3</c:v>
                </c:pt>
                <c:pt idx="19">
                  <c:v>2.168525402726146E-3</c:v>
                </c:pt>
                <c:pt idx="20">
                  <c:v>2.3543990086741014E-3</c:v>
                </c:pt>
                <c:pt idx="21">
                  <c:v>2.509293680297398E-3</c:v>
                </c:pt>
                <c:pt idx="22">
                  <c:v>2.6641883519206936E-3</c:v>
                </c:pt>
                <c:pt idx="23">
                  <c:v>2.8500619578686491E-3</c:v>
                </c:pt>
                <c:pt idx="24">
                  <c:v>3.0669144981412644E-3</c:v>
                </c:pt>
                <c:pt idx="25">
                  <c:v>3.2837670384138784E-3</c:v>
                </c:pt>
                <c:pt idx="26">
                  <c:v>3.5006195786864928E-3</c:v>
                </c:pt>
                <c:pt idx="27">
                  <c:v>3.7174721189591081E-3</c:v>
                </c:pt>
                <c:pt idx="28">
                  <c:v>3.954977282114829E-3</c:v>
                </c:pt>
                <c:pt idx="29">
                  <c:v>4.2028087567121016E-3</c:v>
                </c:pt>
                <c:pt idx="30">
                  <c:v>4.440313919867823E-3</c:v>
                </c:pt>
                <c:pt idx="31">
                  <c:v>4.6881453944650972E-3</c:v>
                </c:pt>
                <c:pt idx="32">
                  <c:v>4.96695580338703E-3</c:v>
                </c:pt>
                <c:pt idx="33">
                  <c:v>5.2560925237505165E-3</c:v>
                </c:pt>
                <c:pt idx="34">
                  <c:v>5.5555555555555558E-3</c:v>
                </c:pt>
                <c:pt idx="35">
                  <c:v>5.8653448988021488E-3</c:v>
                </c:pt>
                <c:pt idx="36">
                  <c:v>6.1854605534902938E-3</c:v>
                </c:pt>
                <c:pt idx="37">
                  <c:v>6.5159025196199916E-3</c:v>
                </c:pt>
                <c:pt idx="38">
                  <c:v>6.8566707971912432E-3</c:v>
                </c:pt>
                <c:pt idx="39">
                  <c:v>7.2180916976456013E-3</c:v>
                </c:pt>
                <c:pt idx="40">
                  <c:v>7.5691862866584048E-3</c:v>
                </c:pt>
                <c:pt idx="41">
                  <c:v>7.9202808756712109E-3</c:v>
                </c:pt>
                <c:pt idx="42">
                  <c:v>8.302354399008673E-3</c:v>
                </c:pt>
                <c:pt idx="43">
                  <c:v>8.6947542337876913E-3</c:v>
                </c:pt>
                <c:pt idx="44">
                  <c:v>9.0871540685667079E-3</c:v>
                </c:pt>
                <c:pt idx="45">
                  <c:v>9.4898802147872774E-3</c:v>
                </c:pt>
                <c:pt idx="46">
                  <c:v>9.9235852953325071E-3</c:v>
                </c:pt>
                <c:pt idx="47">
                  <c:v>1.0357290375877737E-2</c:v>
                </c:pt>
                <c:pt idx="48">
                  <c:v>1.0780669144981412E-2</c:v>
                </c:pt>
                <c:pt idx="49">
                  <c:v>1.1204047914085089E-2</c:v>
                </c:pt>
                <c:pt idx="50">
                  <c:v>1.1637752994630319E-2</c:v>
                </c:pt>
                <c:pt idx="51">
                  <c:v>1.2081784386617101E-2</c:v>
                </c:pt>
                <c:pt idx="52">
                  <c:v>1.2536142090045435E-2</c:v>
                </c:pt>
                <c:pt idx="53">
                  <c:v>1.3011152416356878E-2</c:v>
                </c:pt>
                <c:pt idx="54">
                  <c:v>1.3475836431226764E-2</c:v>
                </c:pt>
                <c:pt idx="55">
                  <c:v>1.3940520446096656E-2</c:v>
                </c:pt>
                <c:pt idx="56">
                  <c:v>1.4415530772408097E-2</c:v>
                </c:pt>
                <c:pt idx="57">
                  <c:v>1.4900867410161089E-2</c:v>
                </c:pt>
                <c:pt idx="58">
                  <c:v>1.5396530359355638E-2</c:v>
                </c:pt>
                <c:pt idx="59">
                  <c:v>1.5892193308550188E-2</c:v>
                </c:pt>
                <c:pt idx="60">
                  <c:v>1.6398182569186286E-2</c:v>
                </c:pt>
                <c:pt idx="61">
                  <c:v>1.6893845518380836E-2</c:v>
                </c:pt>
                <c:pt idx="62">
                  <c:v>1.7399834779016934E-2</c:v>
                </c:pt>
                <c:pt idx="63">
                  <c:v>1.7895497728211484E-2</c:v>
                </c:pt>
                <c:pt idx="64">
                  <c:v>1.8411813300289136E-2</c:v>
                </c:pt>
                <c:pt idx="65">
                  <c:v>1.8938455183808343E-2</c:v>
                </c:pt>
                <c:pt idx="66">
                  <c:v>1.946509706732755E-2</c:v>
                </c:pt>
                <c:pt idx="67">
                  <c:v>1.9991738950846757E-2</c:v>
                </c:pt>
                <c:pt idx="68">
                  <c:v>2.0528707145807519E-2</c:v>
                </c:pt>
                <c:pt idx="69">
                  <c:v>2.1065675340768277E-2</c:v>
                </c:pt>
                <c:pt idx="70">
                  <c:v>2.1592317224287484E-2</c:v>
                </c:pt>
                <c:pt idx="71">
                  <c:v>2.2108632796365137E-2</c:v>
                </c:pt>
                <c:pt idx="72">
                  <c:v>2.2624948368442796E-2</c:v>
                </c:pt>
                <c:pt idx="73">
                  <c:v>2.3161916563403554E-2</c:v>
                </c:pt>
                <c:pt idx="74">
                  <c:v>2.3719537381247418E-2</c:v>
                </c:pt>
                <c:pt idx="75">
                  <c:v>2.4277158199091282E-2</c:v>
                </c:pt>
                <c:pt idx="76">
                  <c:v>2.4824452705493594E-2</c:v>
                </c:pt>
                <c:pt idx="77">
                  <c:v>2.5351094589012808E-2</c:v>
                </c:pt>
                <c:pt idx="78">
                  <c:v>2.5888062783973566E-2</c:v>
                </c:pt>
                <c:pt idx="79">
                  <c:v>2.6435357290375876E-2</c:v>
                </c:pt>
                <c:pt idx="80">
                  <c:v>2.6992978108219746E-2</c:v>
                </c:pt>
                <c:pt idx="81">
                  <c:v>2.7560925237505165E-2</c:v>
                </c:pt>
                <c:pt idx="82">
                  <c:v>2.812887236679058E-2</c:v>
                </c:pt>
                <c:pt idx="83">
                  <c:v>2.8665840561751345E-2</c:v>
                </c:pt>
                <c:pt idx="84">
                  <c:v>2.9182156133828997E-2</c:v>
                </c:pt>
                <c:pt idx="85">
                  <c:v>2.9719124328789759E-2</c:v>
                </c:pt>
                <c:pt idx="86">
                  <c:v>3.0266418835192072E-2</c:v>
                </c:pt>
                <c:pt idx="87">
                  <c:v>3.0813713341594388E-2</c:v>
                </c:pt>
                <c:pt idx="88">
                  <c:v>3.1350681536555139E-2</c:v>
                </c:pt>
                <c:pt idx="89">
                  <c:v>3.18876497315159E-2</c:v>
                </c:pt>
                <c:pt idx="90">
                  <c:v>3.2424617926476662E-2</c:v>
                </c:pt>
                <c:pt idx="91">
                  <c:v>3.2961586121437424E-2</c:v>
                </c:pt>
                <c:pt idx="92">
                  <c:v>3.3508880627839736E-2</c:v>
                </c:pt>
                <c:pt idx="93">
                  <c:v>3.4056175134242049E-2</c:v>
                </c:pt>
                <c:pt idx="94">
                  <c:v>3.4582817017761253E-2</c:v>
                </c:pt>
                <c:pt idx="95">
                  <c:v>3.5119785212722014E-2</c:v>
                </c:pt>
                <c:pt idx="96">
                  <c:v>3.5646427096241225E-2</c:v>
                </c:pt>
                <c:pt idx="97">
                  <c:v>3.6152416356877326E-2</c:v>
                </c:pt>
                <c:pt idx="98">
                  <c:v>3.6668731928954978E-2</c:v>
                </c:pt>
                <c:pt idx="99">
                  <c:v>3.7195373812474182E-2</c:v>
                </c:pt>
                <c:pt idx="100">
                  <c:v>3.7701363073110283E-2</c:v>
                </c:pt>
                <c:pt idx="101">
                  <c:v>3.8186699710863282E-2</c:v>
                </c:pt>
                <c:pt idx="102">
                  <c:v>3.8672036348616275E-2</c:v>
                </c:pt>
                <c:pt idx="103">
                  <c:v>3.9178025609252376E-2</c:v>
                </c:pt>
                <c:pt idx="104">
                  <c:v>3.9673688558446926E-2</c:v>
                </c:pt>
                <c:pt idx="105">
                  <c:v>4.0159025196199918E-2</c:v>
                </c:pt>
                <c:pt idx="106">
                  <c:v>4.0634035522511353E-2</c:v>
                </c:pt>
                <c:pt idx="107">
                  <c:v>4.1119372160264352E-2</c:v>
                </c:pt>
                <c:pt idx="108">
                  <c:v>4.1584056175134249E-2</c:v>
                </c:pt>
                <c:pt idx="109">
                  <c:v>4.200743494423792E-2</c:v>
                </c:pt>
                <c:pt idx="110">
                  <c:v>4.2420487401900041E-2</c:v>
                </c:pt>
                <c:pt idx="111">
                  <c:v>4.282321354812061E-2</c:v>
                </c:pt>
                <c:pt idx="112">
                  <c:v>4.3215613382899622E-2</c:v>
                </c:pt>
                <c:pt idx="113">
                  <c:v>4.3597686906237089E-2</c:v>
                </c:pt>
                <c:pt idx="114">
                  <c:v>4.3969434118133005E-2</c:v>
                </c:pt>
                <c:pt idx="115">
                  <c:v>4.4320528707145812E-2</c:v>
                </c:pt>
                <c:pt idx="116">
                  <c:v>4.4640644361833959E-2</c:v>
                </c:pt>
                <c:pt idx="117">
                  <c:v>4.4940107393638989E-2</c:v>
                </c:pt>
                <c:pt idx="118">
                  <c:v>4.5208591491119367E-2</c:v>
                </c:pt>
                <c:pt idx="119">
                  <c:v>4.54667492771582E-2</c:v>
                </c:pt>
                <c:pt idx="120">
                  <c:v>4.5704254440313917E-2</c:v>
                </c:pt>
                <c:pt idx="121">
                  <c:v>4.5890128046261872E-2</c:v>
                </c:pt>
                <c:pt idx="122">
                  <c:v>4.6034696406443622E-2</c:v>
                </c:pt>
                <c:pt idx="123">
                  <c:v>4.6158612143742256E-2</c:v>
                </c:pt>
                <c:pt idx="124">
                  <c:v>4.6220570012391576E-2</c:v>
                </c:pt>
                <c:pt idx="125">
                  <c:v>4.6241222635274679E-2</c:v>
                </c:pt>
                <c:pt idx="126">
                  <c:v>4.625154894671623E-2</c:v>
                </c:pt>
                <c:pt idx="127">
                  <c:v>4.625154894671623E-2</c:v>
                </c:pt>
                <c:pt idx="128">
                  <c:v>4.6199917389508467E-2</c:v>
                </c:pt>
                <c:pt idx="129">
                  <c:v>4.6096654275092935E-2</c:v>
                </c:pt>
                <c:pt idx="130">
                  <c:v>4.596241222635275E-2</c:v>
                </c:pt>
                <c:pt idx="131">
                  <c:v>4.5786864931846347E-2</c:v>
                </c:pt>
                <c:pt idx="132">
                  <c:v>4.5570012391573725E-2</c:v>
                </c:pt>
                <c:pt idx="133">
                  <c:v>4.5342833539859566E-2</c:v>
                </c:pt>
                <c:pt idx="134">
                  <c:v>4.5095002065262291E-2</c:v>
                </c:pt>
                <c:pt idx="135">
                  <c:v>4.4805865344898804E-2</c:v>
                </c:pt>
                <c:pt idx="136">
                  <c:v>4.4485749690210658E-2</c:v>
                </c:pt>
                <c:pt idx="137">
                  <c:v>4.4165634035522511E-2</c:v>
                </c:pt>
                <c:pt idx="138">
                  <c:v>4.3814539446509711E-2</c:v>
                </c:pt>
                <c:pt idx="139">
                  <c:v>4.3432465923172243E-2</c:v>
                </c:pt>
                <c:pt idx="140">
                  <c:v>4.3040066088393225E-2</c:v>
                </c:pt>
                <c:pt idx="141">
                  <c:v>4.2637339942172663E-2</c:v>
                </c:pt>
                <c:pt idx="142">
                  <c:v>4.2203634861627426E-2</c:v>
                </c:pt>
                <c:pt idx="143">
                  <c:v>4.1769929781082196E-2</c:v>
                </c:pt>
                <c:pt idx="144">
                  <c:v>4.1346551011978525E-2</c:v>
                </c:pt>
                <c:pt idx="145">
                  <c:v>4.0892193308550179E-2</c:v>
                </c:pt>
                <c:pt idx="146">
                  <c:v>4.0406856670797194E-2</c:v>
                </c:pt>
                <c:pt idx="147">
                  <c:v>3.9921520033044194E-2</c:v>
                </c:pt>
                <c:pt idx="148">
                  <c:v>3.9456836018174311E-2</c:v>
                </c:pt>
                <c:pt idx="149">
                  <c:v>3.8981825691862863E-2</c:v>
                </c:pt>
                <c:pt idx="150">
                  <c:v>3.8506815365551422E-2</c:v>
                </c:pt>
                <c:pt idx="151">
                  <c:v>3.802147872779843E-2</c:v>
                </c:pt>
                <c:pt idx="152">
                  <c:v>3.7505163155720778E-2</c:v>
                </c:pt>
                <c:pt idx="153">
                  <c:v>3.6988847583643125E-2</c:v>
                </c:pt>
                <c:pt idx="154">
                  <c:v>3.6482858323007024E-2</c:v>
                </c:pt>
                <c:pt idx="155">
                  <c:v>3.5976869062370923E-2</c:v>
                </c:pt>
                <c:pt idx="156">
                  <c:v>3.546055349029327E-2</c:v>
                </c:pt>
                <c:pt idx="157">
                  <c:v>3.493391160677406E-2</c:v>
                </c:pt>
                <c:pt idx="158">
                  <c:v>3.4396943411813298E-2</c:v>
                </c:pt>
                <c:pt idx="159">
                  <c:v>3.3849648905410985E-2</c:v>
                </c:pt>
                <c:pt idx="160">
                  <c:v>3.330235439900868E-2</c:v>
                </c:pt>
                <c:pt idx="161">
                  <c:v>3.2775712515489469E-2</c:v>
                </c:pt>
                <c:pt idx="162">
                  <c:v>3.2249070631970266E-2</c:v>
                </c:pt>
                <c:pt idx="163">
                  <c:v>3.1712102437009497E-2</c:v>
                </c:pt>
                <c:pt idx="164">
                  <c:v>3.1164807930607184E-2</c:v>
                </c:pt>
                <c:pt idx="165">
                  <c:v>3.0617513424204872E-2</c:v>
                </c:pt>
                <c:pt idx="166">
                  <c:v>3.0070218917802559E-2</c:v>
                </c:pt>
                <c:pt idx="167">
                  <c:v>2.9533250722841804E-2</c:v>
                </c:pt>
                <c:pt idx="168">
                  <c:v>2.8996282527881043E-2</c:v>
                </c:pt>
                <c:pt idx="169">
                  <c:v>2.8448988021478726E-2</c:v>
                </c:pt>
                <c:pt idx="170">
                  <c:v>2.7891367203634859E-2</c:v>
                </c:pt>
                <c:pt idx="171">
                  <c:v>2.7333746385790999E-2</c:v>
                </c:pt>
                <c:pt idx="172">
                  <c:v>2.6786451879388683E-2</c:v>
                </c:pt>
                <c:pt idx="173">
                  <c:v>2.6259809995869476E-2</c:v>
                </c:pt>
                <c:pt idx="174">
                  <c:v>2.5712515489467163E-2</c:v>
                </c:pt>
                <c:pt idx="175">
                  <c:v>2.5154894671623299E-2</c:v>
                </c:pt>
                <c:pt idx="176">
                  <c:v>2.4607600165220983E-2</c:v>
                </c:pt>
                <c:pt idx="177">
                  <c:v>2.4080958281701776E-2</c:v>
                </c:pt>
                <c:pt idx="178">
                  <c:v>2.3543990086741014E-2</c:v>
                </c:pt>
                <c:pt idx="179">
                  <c:v>2.3007021891780256E-2</c:v>
                </c:pt>
                <c:pt idx="180">
                  <c:v>2.245972738537794E-2</c:v>
                </c:pt>
                <c:pt idx="181">
                  <c:v>2.1902106567534076E-2</c:v>
                </c:pt>
                <c:pt idx="182">
                  <c:v>2.1365138372573318E-2</c:v>
                </c:pt>
                <c:pt idx="183">
                  <c:v>2.0838496489054111E-2</c:v>
                </c:pt>
                <c:pt idx="184">
                  <c:v>2.0291201982651795E-2</c:v>
                </c:pt>
                <c:pt idx="185">
                  <c:v>1.9743907476249482E-2</c:v>
                </c:pt>
                <c:pt idx="186">
                  <c:v>1.9227591904171826E-2</c:v>
                </c:pt>
                <c:pt idx="187">
                  <c:v>1.8721602643535729E-2</c:v>
                </c:pt>
                <c:pt idx="188">
                  <c:v>1.8205287071458076E-2</c:v>
                </c:pt>
                <c:pt idx="189">
                  <c:v>1.768897149938042E-2</c:v>
                </c:pt>
                <c:pt idx="190">
                  <c:v>1.7193308550185873E-2</c:v>
                </c:pt>
                <c:pt idx="191">
                  <c:v>1.6687319289549772E-2</c:v>
                </c:pt>
                <c:pt idx="192">
                  <c:v>1.617100371747212E-2</c:v>
                </c:pt>
                <c:pt idx="193">
                  <c:v>1.5665014456836018E-2</c:v>
                </c:pt>
                <c:pt idx="194">
                  <c:v>1.5169351507641472E-2</c:v>
                </c:pt>
                <c:pt idx="195">
                  <c:v>1.4694341181330029E-2</c:v>
                </c:pt>
                <c:pt idx="196">
                  <c:v>1.4219330855018588E-2</c:v>
                </c:pt>
                <c:pt idx="197">
                  <c:v>1.3723667905824039E-2</c:v>
                </c:pt>
                <c:pt idx="198">
                  <c:v>1.3238331268071047E-2</c:v>
                </c:pt>
                <c:pt idx="199">
                  <c:v>1.2763320941759604E-2</c:v>
                </c:pt>
                <c:pt idx="200">
                  <c:v>1.2308963238331267E-2</c:v>
                </c:pt>
                <c:pt idx="201">
                  <c:v>1.1864931846344486E-2</c:v>
                </c:pt>
                <c:pt idx="202">
                  <c:v>1.1420900454357704E-2</c:v>
                </c:pt>
                <c:pt idx="203">
                  <c:v>1.0987195373812472E-2</c:v>
                </c:pt>
                <c:pt idx="204">
                  <c:v>1.0532837670384139E-2</c:v>
                </c:pt>
                <c:pt idx="205">
                  <c:v>1.0078479966955801E-2</c:v>
                </c:pt>
                <c:pt idx="206">
                  <c:v>9.655101197852128E-3</c:v>
                </c:pt>
                <c:pt idx="207">
                  <c:v>9.2627013630731097E-3</c:v>
                </c:pt>
                <c:pt idx="208">
                  <c:v>8.8703015282940931E-3</c:v>
                </c:pt>
                <c:pt idx="209">
                  <c:v>8.4779016935150765E-3</c:v>
                </c:pt>
                <c:pt idx="210">
                  <c:v>8.0958281701776127E-3</c:v>
                </c:pt>
                <c:pt idx="211">
                  <c:v>7.7240809582817026E-3</c:v>
                </c:pt>
                <c:pt idx="212">
                  <c:v>7.3833126807104511E-3</c:v>
                </c:pt>
                <c:pt idx="213">
                  <c:v>7.0012391573729855E-3</c:v>
                </c:pt>
                <c:pt idx="214">
                  <c:v>6.4849235852953322E-3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53472"/>
        <c:axId val="218345984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[1]Sheet1!$C$1:$C$215</c:f>
              <c:numCache>
                <c:formatCode>General</c:formatCode>
                <c:ptCount val="215"/>
                <c:pt idx="0">
                  <c:v>4.9763704550422202E-4</c:v>
                </c:pt>
                <c:pt idx="1">
                  <c:v>5.4270277466972306E-4</c:v>
                </c:pt>
                <c:pt idx="2">
                  <c:v>5.9135447664665291E-4</c:v>
                </c:pt>
                <c:pt idx="3">
                  <c:v>6.4382856828683322E-4</c:v>
                </c:pt>
                <c:pt idx="4">
                  <c:v>7.0037253349288528E-4</c:v>
                </c:pt>
                <c:pt idx="5">
                  <c:v>7.6036873662619514E-4</c:v>
                </c:pt>
                <c:pt idx="6">
                  <c:v>8.2389262786681291E-4</c:v>
                </c:pt>
                <c:pt idx="7">
                  <c:v>8.9302539830745514E-4</c:v>
                </c:pt>
                <c:pt idx="8">
                  <c:v>9.6717160868262282E-4</c:v>
                </c:pt>
                <c:pt idx="9">
                  <c:v>1.0466218633120748E-3</c:v>
                </c:pt>
                <c:pt idx="10">
                  <c:v>1.1329167639846257E-3</c:v>
                </c:pt>
                <c:pt idx="11">
                  <c:v>1.2226493842313626E-3</c:v>
                </c:pt>
                <c:pt idx="12">
                  <c:v>1.3184458122755744E-3</c:v>
                </c:pt>
                <c:pt idx="13">
                  <c:v>1.4221312040783342E-3</c:v>
                </c:pt>
                <c:pt idx="14">
                  <c:v>1.5311154958636193E-3</c:v>
                </c:pt>
                <c:pt idx="15">
                  <c:v>1.6488584728626503E-3</c:v>
                </c:pt>
                <c:pt idx="16">
                  <c:v>1.7742113100425627E-3</c:v>
                </c:pt>
                <c:pt idx="17">
                  <c:v>1.9075408241973628E-3</c:v>
                </c:pt>
                <c:pt idx="18">
                  <c:v>2.0492213589103888E-3</c:v>
                </c:pt>
                <c:pt idx="19">
                  <c:v>2.195274113592926E-3</c:v>
                </c:pt>
                <c:pt idx="20">
                  <c:v>2.3499293552733513E-3</c:v>
                </c:pt>
                <c:pt idx="21">
                  <c:v>2.5159860319222144E-3</c:v>
                </c:pt>
                <c:pt idx="22">
                  <c:v>2.6916467717089409E-3</c:v>
                </c:pt>
                <c:pt idx="23">
                  <c:v>2.874570362178554E-3</c:v>
                </c:pt>
                <c:pt idx="24">
                  <c:v>3.0646957914841786E-3</c:v>
                </c:pt>
                <c:pt idx="25">
                  <c:v>3.2649578150895837E-3</c:v>
                </c:pt>
                <c:pt idx="26">
                  <c:v>3.4788894743755226E-3</c:v>
                </c:pt>
                <c:pt idx="27">
                  <c:v>3.7073366819267975E-3</c:v>
                </c:pt>
                <c:pt idx="28">
                  <c:v>3.940626272323537E-3</c:v>
                </c:pt>
                <c:pt idx="29">
                  <c:v>4.18547008885222E-3</c:v>
                </c:pt>
                <c:pt idx="30">
                  <c:v>4.4383458672953031E-3</c:v>
                </c:pt>
                <c:pt idx="31">
                  <c:v>4.7071328173647047E-3</c:v>
                </c:pt>
                <c:pt idx="32">
                  <c:v>4.984242159890284E-3</c:v>
                </c:pt>
                <c:pt idx="33">
                  <c:v>5.2650128684919219E-3</c:v>
                </c:pt>
                <c:pt idx="34">
                  <c:v>5.562407188276817E-3</c:v>
                </c:pt>
                <c:pt idx="35">
                  <c:v>5.8676746440766902E-3</c:v>
                </c:pt>
                <c:pt idx="36">
                  <c:v>6.1904628879081592E-3</c:v>
                </c:pt>
                <c:pt idx="37">
                  <c:v>6.5160404571124389E-3</c:v>
                </c:pt>
                <c:pt idx="38">
                  <c:v>6.8542070006669649E-3</c:v>
                </c:pt>
                <c:pt idx="39">
                  <c:v>7.1939946239708997E-3</c:v>
                </c:pt>
                <c:pt idx="40">
                  <c:v>7.5517191365405776E-3</c:v>
                </c:pt>
                <c:pt idx="41">
                  <c:v>7.9221534624900839E-3</c:v>
                </c:pt>
                <c:pt idx="42">
                  <c:v>8.2992500032809998E-3</c:v>
                </c:pt>
                <c:pt idx="43">
                  <c:v>8.6825173568349009E-3</c:v>
                </c:pt>
                <c:pt idx="44">
                  <c:v>9.0846151882988928E-3</c:v>
                </c:pt>
                <c:pt idx="45">
                  <c:v>9.4926452857332904E-3</c:v>
                </c:pt>
                <c:pt idx="46">
                  <c:v>9.8990645069230512E-3</c:v>
                </c:pt>
                <c:pt idx="47">
                  <c:v>1.0309902391836542E-2</c:v>
                </c:pt>
                <c:pt idx="48">
                  <c:v>1.0739335993833159E-2</c:v>
                </c:pt>
                <c:pt idx="49">
                  <c:v>1.1187946285306772E-2</c:v>
                </c:pt>
                <c:pt idx="50">
                  <c:v>1.1632978880680812E-2</c:v>
                </c:pt>
                <c:pt idx="51">
                  <c:v>1.2081187257559899E-2</c:v>
                </c:pt>
                <c:pt idx="52">
                  <c:v>1.2531942443693227E-2</c:v>
                </c:pt>
                <c:pt idx="53">
                  <c:v>1.2992935333969162E-2</c:v>
                </c:pt>
                <c:pt idx="54">
                  <c:v>1.3464067244730872E-2</c:v>
                </c:pt>
                <c:pt idx="55">
                  <c:v>1.3945220213021518E-2</c:v>
                </c:pt>
                <c:pt idx="56">
                  <c:v>1.4436256540743814E-2</c:v>
                </c:pt>
                <c:pt idx="57">
                  <c:v>1.4918968505599069E-2</c:v>
                </c:pt>
                <c:pt idx="58">
                  <c:v>1.5401380872482551E-2</c:v>
                </c:pt>
                <c:pt idx="59">
                  <c:v>1.5892183211520784E-2</c:v>
                </c:pt>
                <c:pt idx="60">
                  <c:v>1.6391190720287444E-2</c:v>
                </c:pt>
                <c:pt idx="61">
                  <c:v>1.690784318955698E-2</c:v>
                </c:pt>
                <c:pt idx="62">
                  <c:v>1.7422782380899712E-2</c:v>
                </c:pt>
                <c:pt idx="63">
                  <c:v>1.7945263973556502E-2</c:v>
                </c:pt>
                <c:pt idx="64">
                  <c:v>1.8454912814820194E-2</c:v>
                </c:pt>
                <c:pt idx="65">
                  <c:v>1.8960885815732475E-2</c:v>
                </c:pt>
                <c:pt idx="66">
                  <c:v>1.9472869469121155E-2</c:v>
                </c:pt>
                <c:pt idx="67">
                  <c:v>1.9990607273526955E-2</c:v>
                </c:pt>
                <c:pt idx="68">
                  <c:v>2.0503312441462952E-2</c:v>
                </c:pt>
                <c:pt idx="69">
                  <c:v>2.1021016772789603E-2</c:v>
                </c:pt>
                <c:pt idx="70">
                  <c:v>2.156485958609413E-2</c:v>
                </c:pt>
                <c:pt idx="71">
                  <c:v>2.2113484103845241E-2</c:v>
                </c:pt>
                <c:pt idx="72">
                  <c:v>2.2677431731791885E-2</c:v>
                </c:pt>
                <c:pt idx="73">
                  <c:v>2.3223684331000135E-2</c:v>
                </c:pt>
                <c:pt idx="74">
                  <c:v>2.3740414750354894E-2</c:v>
                </c:pt>
                <c:pt idx="75">
                  <c:v>2.4259988645268047E-2</c:v>
                </c:pt>
                <c:pt idx="76">
                  <c:v>2.4804362198468811E-2</c:v>
                </c:pt>
                <c:pt idx="77">
                  <c:v>2.5362302393478194E-2</c:v>
                </c:pt>
                <c:pt idx="78">
                  <c:v>2.5911109198505828E-2</c:v>
                </c:pt>
                <c:pt idx="79">
                  <c:v>2.6461531702775664E-2</c:v>
                </c:pt>
                <c:pt idx="80">
                  <c:v>2.7001905534938662E-2</c:v>
                </c:pt>
                <c:pt idx="81">
                  <c:v>2.7520507776648825E-2</c:v>
                </c:pt>
                <c:pt idx="82">
                  <c:v>2.8050773288704478E-2</c:v>
                </c:pt>
                <c:pt idx="83">
                  <c:v>2.8614900737967092E-2</c:v>
                </c:pt>
                <c:pt idx="84">
                  <c:v>2.920112560442464E-2</c:v>
                </c:pt>
                <c:pt idx="85">
                  <c:v>2.9775111997346004E-2</c:v>
                </c:pt>
                <c:pt idx="86">
                  <c:v>3.0314005949602516E-2</c:v>
                </c:pt>
                <c:pt idx="87">
                  <c:v>3.0840004340439254E-2</c:v>
                </c:pt>
                <c:pt idx="88">
                  <c:v>3.1386185041093966E-2</c:v>
                </c:pt>
                <c:pt idx="89">
                  <c:v>3.1929658798671205E-2</c:v>
                </c:pt>
                <c:pt idx="90">
                  <c:v>3.2480943820436134E-2</c:v>
                </c:pt>
                <c:pt idx="91">
                  <c:v>3.3017504394765584E-2</c:v>
                </c:pt>
                <c:pt idx="92">
                  <c:v>3.3539099426247353E-2</c:v>
                </c:pt>
                <c:pt idx="93">
                  <c:v>3.4056263513776393E-2</c:v>
                </c:pt>
                <c:pt idx="94">
                  <c:v>3.4579157882382069E-2</c:v>
                </c:pt>
                <c:pt idx="95">
                  <c:v>3.5106968899953669E-2</c:v>
                </c:pt>
                <c:pt idx="96">
                  <c:v>3.5638814231510656E-2</c:v>
                </c:pt>
                <c:pt idx="97">
                  <c:v>3.6183951000985148E-2</c:v>
                </c:pt>
                <c:pt idx="98">
                  <c:v>3.6700669904849867E-2</c:v>
                </c:pt>
                <c:pt idx="99">
                  <c:v>3.7199251655388191E-2</c:v>
                </c:pt>
                <c:pt idx="100">
                  <c:v>3.770881371150616E-2</c:v>
                </c:pt>
                <c:pt idx="101">
                  <c:v>3.8237201450929688E-2</c:v>
                </c:pt>
                <c:pt idx="102">
                  <c:v>3.8744770588232953E-2</c:v>
                </c:pt>
                <c:pt idx="103">
                  <c:v>3.9222451259469819E-2</c:v>
                </c:pt>
                <c:pt idx="104">
                  <c:v>3.9697540994955705E-2</c:v>
                </c:pt>
                <c:pt idx="105">
                  <c:v>4.0168773061756494E-2</c:v>
                </c:pt>
                <c:pt idx="106">
                  <c:v>4.0634812021363202E-2</c:v>
                </c:pt>
                <c:pt idx="107">
                  <c:v>4.1078114459460212E-2</c:v>
                </c:pt>
                <c:pt idx="108">
                  <c:v>4.1522291236137293E-2</c:v>
                </c:pt>
                <c:pt idx="109">
                  <c:v>4.1972464082955761E-2</c:v>
                </c:pt>
                <c:pt idx="110">
                  <c:v>4.2410820634661964E-2</c:v>
                </c:pt>
                <c:pt idx="111">
                  <c:v>4.2822057745869689E-2</c:v>
                </c:pt>
                <c:pt idx="112">
                  <c:v>4.32129891449438E-2</c:v>
                </c:pt>
                <c:pt idx="113">
                  <c:v>4.3595156502302446E-2</c:v>
                </c:pt>
                <c:pt idx="114">
                  <c:v>4.3954289493395478E-2</c:v>
                </c:pt>
                <c:pt idx="115">
                  <c:v>4.4305643191963742E-2</c:v>
                </c:pt>
                <c:pt idx="116">
                  <c:v>4.4635138310111892E-2</c:v>
                </c:pt>
                <c:pt idx="117">
                  <c:v>4.4940832043450549E-2</c:v>
                </c:pt>
                <c:pt idx="118">
                  <c:v>4.5216807735014714E-2</c:v>
                </c:pt>
                <c:pt idx="119">
                  <c:v>4.5465980504955573E-2</c:v>
                </c:pt>
                <c:pt idx="120">
                  <c:v>4.5680395391845298E-2</c:v>
                </c:pt>
                <c:pt idx="121">
                  <c:v>4.5861014811098E-2</c:v>
                </c:pt>
                <c:pt idx="122">
                  <c:v>4.601507530372561E-2</c:v>
                </c:pt>
                <c:pt idx="123">
                  <c:v>4.6137760474142094E-2</c:v>
                </c:pt>
                <c:pt idx="124">
                  <c:v>4.6229362200214084E-2</c:v>
                </c:pt>
                <c:pt idx="125">
                  <c:v>4.6283954486622703E-2</c:v>
                </c:pt>
                <c:pt idx="126">
                  <c:v>4.6299888018029568E-2</c:v>
                </c:pt>
                <c:pt idx="127">
                  <c:v>4.6278146665318112E-2</c:v>
                </c:pt>
                <c:pt idx="128">
                  <c:v>4.6219880239965434E-2</c:v>
                </c:pt>
                <c:pt idx="129">
                  <c:v>4.6125182227510754E-2</c:v>
                </c:pt>
                <c:pt idx="130">
                  <c:v>4.5992145902881996E-2</c:v>
                </c:pt>
                <c:pt idx="131">
                  <c:v>4.5824832579316348E-2</c:v>
                </c:pt>
                <c:pt idx="132">
                  <c:v>4.5625166303189968E-2</c:v>
                </c:pt>
                <c:pt idx="133">
                  <c:v>4.5391465213101903E-2</c:v>
                </c:pt>
                <c:pt idx="134">
                  <c:v>4.5128370849441692E-2</c:v>
                </c:pt>
                <c:pt idx="135">
                  <c:v>4.4847000459637743E-2</c:v>
                </c:pt>
                <c:pt idx="136">
                  <c:v>4.4541976820073263E-2</c:v>
                </c:pt>
                <c:pt idx="137">
                  <c:v>4.4204378902661996E-2</c:v>
                </c:pt>
                <c:pt idx="138">
                  <c:v>4.3845243309372013E-2</c:v>
                </c:pt>
                <c:pt idx="139">
                  <c:v>4.3478887174813297E-2</c:v>
                </c:pt>
                <c:pt idx="140">
                  <c:v>4.3089697581895396E-2</c:v>
                </c:pt>
                <c:pt idx="141">
                  <c:v>4.267834430931064E-2</c:v>
                </c:pt>
                <c:pt idx="142">
                  <c:v>4.2267307312646059E-2</c:v>
                </c:pt>
                <c:pt idx="143">
                  <c:v>4.1845065629724135E-2</c:v>
                </c:pt>
                <c:pt idx="144">
                  <c:v>4.1397449439573422E-2</c:v>
                </c:pt>
                <c:pt idx="145">
                  <c:v>4.0940546178779937E-2</c:v>
                </c:pt>
                <c:pt idx="146">
                  <c:v>4.0484318920302693E-2</c:v>
                </c:pt>
                <c:pt idx="147">
                  <c:v>4.0013628474784659E-2</c:v>
                </c:pt>
                <c:pt idx="148">
                  <c:v>3.9520166236626089E-2</c:v>
                </c:pt>
                <c:pt idx="149">
                  <c:v>3.9022203533733646E-2</c:v>
                </c:pt>
                <c:pt idx="150">
                  <c:v>3.8511701756384395E-2</c:v>
                </c:pt>
                <c:pt idx="151">
                  <c:v>3.7998920169560538E-2</c:v>
                </c:pt>
                <c:pt idx="152">
                  <c:v>3.7504680823535773E-2</c:v>
                </c:pt>
                <c:pt idx="153">
                  <c:v>3.700132832466721E-2</c:v>
                </c:pt>
                <c:pt idx="154">
                  <c:v>3.646916227514127E-2</c:v>
                </c:pt>
                <c:pt idx="155">
                  <c:v>3.5938632283496967E-2</c:v>
                </c:pt>
                <c:pt idx="156">
                  <c:v>3.5410782764292936E-2</c:v>
                </c:pt>
                <c:pt idx="157">
                  <c:v>3.4886585169561196E-2</c:v>
                </c:pt>
                <c:pt idx="158">
                  <c:v>3.4366940035806946E-2</c:v>
                </c:pt>
                <c:pt idx="159">
                  <c:v>3.3841913852791262E-2</c:v>
                </c:pt>
                <c:pt idx="160">
                  <c:v>3.3301130404298405E-2</c:v>
                </c:pt>
                <c:pt idx="161">
                  <c:v>3.2744814023586123E-2</c:v>
                </c:pt>
                <c:pt idx="162">
                  <c:v>3.2184272992467726E-2</c:v>
                </c:pt>
                <c:pt idx="163">
                  <c:v>3.1653328526614379E-2</c:v>
                </c:pt>
                <c:pt idx="164">
                  <c:v>3.1130710676344816E-2</c:v>
                </c:pt>
                <c:pt idx="165">
                  <c:v>3.0583423100814751E-2</c:v>
                </c:pt>
                <c:pt idx="166">
                  <c:v>3.0034112080932429E-2</c:v>
                </c:pt>
                <c:pt idx="167">
                  <c:v>2.9483235932502145E-2</c:v>
                </c:pt>
                <c:pt idx="168">
                  <c:v>2.8931246456238392E-2</c:v>
                </c:pt>
                <c:pt idx="169">
                  <c:v>2.8378588363334675E-2</c:v>
                </c:pt>
                <c:pt idx="170">
                  <c:v>2.7836981658502832E-2</c:v>
                </c:pt>
                <c:pt idx="171">
                  <c:v>2.7295556051748174E-2</c:v>
                </c:pt>
                <c:pt idx="172">
                  <c:v>2.6754706836287539E-2</c:v>
                </c:pt>
                <c:pt idx="173">
                  <c:v>2.620358625274942E-2</c:v>
                </c:pt>
                <c:pt idx="174">
                  <c:v>2.5665073610921539E-2</c:v>
                </c:pt>
                <c:pt idx="175">
                  <c:v>2.5139442125459772E-2</c:v>
                </c:pt>
                <c:pt idx="176">
                  <c:v>2.4593561172333616E-2</c:v>
                </c:pt>
                <c:pt idx="177">
                  <c:v>2.4039148765604694E-2</c:v>
                </c:pt>
                <c:pt idx="178">
                  <c:v>2.3487752146653634E-2</c:v>
                </c:pt>
                <c:pt idx="179">
                  <c:v>2.2939742070052012E-2</c:v>
                </c:pt>
                <c:pt idx="180">
                  <c:v>2.2406323017772966E-2</c:v>
                </c:pt>
                <c:pt idx="181">
                  <c:v>2.1887590219029716E-2</c:v>
                </c:pt>
                <c:pt idx="182">
                  <c:v>2.1362237548195925E-2</c:v>
                </c:pt>
                <c:pt idx="183">
                  <c:v>2.0830833994235378E-2</c:v>
                </c:pt>
                <c:pt idx="184">
                  <c:v>2.0304452364701589E-2</c:v>
                </c:pt>
                <c:pt idx="185">
                  <c:v>1.9783385234431853E-2</c:v>
                </c:pt>
                <c:pt idx="186">
                  <c:v>1.9257660793634241E-2</c:v>
                </c:pt>
                <c:pt idx="187">
                  <c:v>1.872791057161011E-2</c:v>
                </c:pt>
                <c:pt idx="188">
                  <c:v>1.8204783636287719E-2</c:v>
                </c:pt>
                <c:pt idx="189">
                  <c:v>1.7688545263192683E-2</c:v>
                </c:pt>
                <c:pt idx="190">
                  <c:v>1.716000931448421E-2</c:v>
                </c:pt>
                <c:pt idx="191">
                  <c:v>1.6648997015476879E-2</c:v>
                </c:pt>
                <c:pt idx="192">
                  <c:v>1.6164717874522529E-2</c:v>
                </c:pt>
                <c:pt idx="193">
                  <c:v>1.5669393771641248E-2</c:v>
                </c:pt>
                <c:pt idx="194">
                  <c:v>1.5173252010619257E-2</c:v>
                </c:pt>
                <c:pt idx="195">
                  <c:v>1.4676963007609352E-2</c:v>
                </c:pt>
                <c:pt idx="196">
                  <c:v>1.4198745047594739E-2</c:v>
                </c:pt>
                <c:pt idx="197">
                  <c:v>1.3729643423100403E-2</c:v>
                </c:pt>
                <c:pt idx="198">
                  <c:v>1.3261363460186635E-2</c:v>
                </c:pt>
                <c:pt idx="199">
                  <c:v>1.2802800874827892E-2</c:v>
                </c:pt>
                <c:pt idx="200">
                  <c:v>1.2337928081257797E-2</c:v>
                </c:pt>
                <c:pt idx="201">
                  <c:v>1.187582614992359E-2</c:v>
                </c:pt>
                <c:pt idx="202">
                  <c:v>1.1424824857270151E-2</c:v>
                </c:pt>
                <c:pt idx="203">
                  <c:v>1.0984983110335321E-2</c:v>
                </c:pt>
                <c:pt idx="204">
                  <c:v>1.0563635130224592E-2</c:v>
                </c:pt>
                <c:pt idx="205">
                  <c:v>1.015312135682042E-2</c:v>
                </c:pt>
                <c:pt idx="206">
                  <c:v>9.7396157786342787E-3</c:v>
                </c:pt>
                <c:pt idx="207">
                  <c:v>9.3242801298905401E-3</c:v>
                </c:pt>
                <c:pt idx="208">
                  <c:v>8.9212948103193045E-3</c:v>
                </c:pt>
                <c:pt idx="209">
                  <c:v>8.5369057948375127E-3</c:v>
                </c:pt>
                <c:pt idx="210">
                  <c:v>8.1582221294220162E-3</c:v>
                </c:pt>
                <c:pt idx="211">
                  <c:v>7.7857449099217896E-3</c:v>
                </c:pt>
                <c:pt idx="212">
                  <c:v>7.4142531442175467E-3</c:v>
                </c:pt>
                <c:pt idx="213">
                  <c:v>7.0723315147175414E-3</c:v>
                </c:pt>
                <c:pt idx="214">
                  <c:v>6.7954621104944837E-3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53472"/>
        <c:axId val="218345984"/>
      </c:lineChart>
      <c:catAx>
        <c:axId val="2229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45984"/>
        <c:crosses val="autoZero"/>
        <c:auto val="1"/>
        <c:lblAlgn val="ctr"/>
        <c:lblOffset val="100"/>
        <c:noMultiLvlLbl val="0"/>
      </c:catAx>
      <c:valAx>
        <c:axId val="2183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7777777777775"/>
          <c:y val="5.1400554097404488E-2"/>
          <c:w val="0.83404494949494934"/>
          <c:h val="0.79092993584135318"/>
        </c:manualLayout>
      </c:layout>
      <c:scatterChart>
        <c:scatterStyle val="lineMarker"/>
        <c:varyColors val="0"/>
        <c:ser>
          <c:idx val="0"/>
          <c:order val="0"/>
          <c:tx>
            <c:v>下降期</c:v>
          </c:tx>
          <c:spPr>
            <a:ln w="38100"/>
          </c:spPr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空气和气象!$V$1:$V$61</c:f>
              <c:numCache>
                <c:formatCode>General</c:formatCode>
                <c:ptCount val="61"/>
                <c:pt idx="0">
                  <c:v>0.8980219014746923</c:v>
                </c:pt>
                <c:pt idx="1">
                  <c:v>0.89758526694023333</c:v>
                </c:pt>
                <c:pt idx="2">
                  <c:v>0.89705260808045129</c:v>
                </c:pt>
                <c:pt idx="3">
                  <c:v>0.89640298147124708</c:v>
                </c:pt>
                <c:pt idx="4">
                  <c:v>0.89561096088043957</c:v>
                </c:pt>
                <c:pt idx="5">
                  <c:v>0.89464571926057224</c:v>
                </c:pt>
                <c:pt idx="6">
                  <c:v>0.89346994307747207</c:v>
                </c:pt>
                <c:pt idx="7">
                  <c:v>0.89203855850647662</c:v>
                </c:pt>
                <c:pt idx="8">
                  <c:v>0.89029725201258059</c:v>
                </c:pt>
                <c:pt idx="9">
                  <c:v>0.88818077464538159</c:v>
                </c:pt>
                <c:pt idx="10">
                  <c:v>0.88561103203032676</c:v>
                </c:pt>
                <c:pt idx="11">
                  <c:v>0.88249498325109565</c:v>
                </c:pt>
                <c:pt idx="12">
                  <c:v>0.8787224051385073</c:v>
                </c:pt>
                <c:pt idx="13">
                  <c:v>0.87416362824123972</c:v>
                </c:pt>
                <c:pt idx="14">
                  <c:v>0.8686674217625886</c:v>
                </c:pt>
                <c:pt idx="15">
                  <c:v>0.86205930145794663</c:v>
                </c:pt>
                <c:pt idx="16">
                  <c:v>0.8541406592809051</c:v>
                </c:pt>
                <c:pt idx="17">
                  <c:v>0.8446892637253226</c:v>
                </c:pt>
                <c:pt idx="18">
                  <c:v>0.83346184280486213</c:v>
                </c:pt>
                <c:pt idx="19">
                  <c:v>0.8201996087042519</c:v>
                </c:pt>
                <c:pt idx="20">
                  <c:v>0.80463766238230594</c:v>
                </c:pt>
                <c:pt idx="21">
                  <c:v>0.78651914807960988</c:v>
                </c:pt>
                <c:pt idx="22">
                  <c:v>0.76561470810713961</c:v>
                </c:pt>
                <c:pt idx="23">
                  <c:v>0.74174711084686551</c:v>
                </c:pt>
                <c:pt idx="24">
                  <c:v>0.71481982679921419</c:v>
                </c:pt>
                <c:pt idx="25">
                  <c:v>0.68484686290400387</c:v>
                </c:pt>
                <c:pt idx="26">
                  <c:v>0.65197958490208996</c:v>
                </c:pt>
                <c:pt idx="27">
                  <c:v>0.61652504498063632</c:v>
                </c:pt>
                <c:pt idx="28">
                  <c:v>0.5789501280899616</c:v>
                </c:pt>
                <c:pt idx="29">
                  <c:v>0.53986719784998238</c:v>
                </c:pt>
                <c:pt idx="30">
                  <c:v>0.5</c:v>
                </c:pt>
                <c:pt idx="31">
                  <c:v>0.46013280215001773</c:v>
                </c:pt>
                <c:pt idx="32">
                  <c:v>0.4210498719100384</c:v>
                </c:pt>
                <c:pt idx="33">
                  <c:v>0.38347495501936368</c:v>
                </c:pt>
                <c:pt idx="34">
                  <c:v>0.34802041509791004</c:v>
                </c:pt>
                <c:pt idx="35">
                  <c:v>0.31515313709599613</c:v>
                </c:pt>
                <c:pt idx="36">
                  <c:v>0.28518017320078587</c:v>
                </c:pt>
                <c:pt idx="37">
                  <c:v>0.2582528891531346</c:v>
                </c:pt>
                <c:pt idx="38">
                  <c:v>0.23438529189286042</c:v>
                </c:pt>
                <c:pt idx="39">
                  <c:v>0.21348085192039024</c:v>
                </c:pt>
                <c:pt idx="40">
                  <c:v>0.19536233761769406</c:v>
                </c:pt>
                <c:pt idx="41">
                  <c:v>0.17980039129574812</c:v>
                </c:pt>
                <c:pt idx="42">
                  <c:v>0.16653815719513787</c:v>
                </c:pt>
                <c:pt idx="43">
                  <c:v>0.15531073627467745</c:v>
                </c:pt>
                <c:pt idx="44">
                  <c:v>0.14585934071909498</c:v>
                </c:pt>
                <c:pt idx="45">
                  <c:v>0.13794069854205343</c:v>
                </c:pt>
                <c:pt idx="46">
                  <c:v>0.13133257823741148</c:v>
                </c:pt>
                <c:pt idx="47">
                  <c:v>0.12583637175876039</c:v>
                </c:pt>
                <c:pt idx="48">
                  <c:v>0.1212775948614927</c:v>
                </c:pt>
                <c:pt idx="49">
                  <c:v>0.11750501674890437</c:v>
                </c:pt>
                <c:pt idx="50">
                  <c:v>0.11438896796967325</c:v>
                </c:pt>
                <c:pt idx="51">
                  <c:v>0.11181922535461845</c:v>
                </c:pt>
                <c:pt idx="52">
                  <c:v>0.1097027479874194</c:v>
                </c:pt>
                <c:pt idx="53">
                  <c:v>0.10796144149352346</c:v>
                </c:pt>
                <c:pt idx="54">
                  <c:v>0.10653005692252791</c:v>
                </c:pt>
                <c:pt idx="55">
                  <c:v>0.10535428073942789</c:v>
                </c:pt>
                <c:pt idx="56">
                  <c:v>0.10438903911956032</c:v>
                </c:pt>
                <c:pt idx="57">
                  <c:v>0.10359701852875294</c:v>
                </c:pt>
                <c:pt idx="58">
                  <c:v>0.1029473919195488</c:v>
                </c:pt>
                <c:pt idx="59">
                  <c:v>0.10241473305976674</c:v>
                </c:pt>
                <c:pt idx="60">
                  <c:v>0.10197809852530783</c:v>
                </c:pt>
              </c:numCache>
            </c:numRef>
          </c:yVal>
          <c:smooth val="1"/>
        </c:ser>
        <c:ser>
          <c:idx val="1"/>
          <c:order val="1"/>
          <c:tx>
            <c:v>上升期</c:v>
          </c:tx>
          <c:spPr>
            <a:ln w="38100"/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空气和气象!$V$62:$V$122</c:f>
              <c:numCache>
                <c:formatCode>General</c:formatCode>
                <c:ptCount val="61"/>
                <c:pt idx="0">
                  <c:v>0.10241473305976674</c:v>
                </c:pt>
                <c:pt idx="1">
                  <c:v>0.1029473919195488</c:v>
                </c:pt>
                <c:pt idx="2">
                  <c:v>0.10359701852875294</c:v>
                </c:pt>
                <c:pt idx="3">
                  <c:v>0.10438903911956032</c:v>
                </c:pt>
                <c:pt idx="4">
                  <c:v>0.10535428073942789</c:v>
                </c:pt>
                <c:pt idx="5">
                  <c:v>0.10653005692252791</c:v>
                </c:pt>
                <c:pt idx="6">
                  <c:v>0.10796144149352346</c:v>
                </c:pt>
                <c:pt idx="7">
                  <c:v>0.1097027479874194</c:v>
                </c:pt>
                <c:pt idx="8">
                  <c:v>0.11181922535461845</c:v>
                </c:pt>
                <c:pt idx="9">
                  <c:v>0.11438896796967325</c:v>
                </c:pt>
                <c:pt idx="10">
                  <c:v>0.11750501674890437</c:v>
                </c:pt>
                <c:pt idx="11">
                  <c:v>0.1212775948614927</c:v>
                </c:pt>
                <c:pt idx="12">
                  <c:v>0.12583637175876039</c:v>
                </c:pt>
                <c:pt idx="13">
                  <c:v>0.13133257823741148</c:v>
                </c:pt>
                <c:pt idx="14">
                  <c:v>0.13794069854205343</c:v>
                </c:pt>
                <c:pt idx="15">
                  <c:v>0.14585934071909498</c:v>
                </c:pt>
                <c:pt idx="16">
                  <c:v>0.15531073627467745</c:v>
                </c:pt>
                <c:pt idx="17">
                  <c:v>0.16653815719513787</c:v>
                </c:pt>
                <c:pt idx="18">
                  <c:v>0.17980039129574812</c:v>
                </c:pt>
                <c:pt idx="19">
                  <c:v>0.19536233761769406</c:v>
                </c:pt>
                <c:pt idx="20">
                  <c:v>0.21348085192039024</c:v>
                </c:pt>
                <c:pt idx="21">
                  <c:v>0.23438529189286042</c:v>
                </c:pt>
                <c:pt idx="22">
                  <c:v>0.2582528891531346</c:v>
                </c:pt>
                <c:pt idx="23">
                  <c:v>0.28518017320078587</c:v>
                </c:pt>
                <c:pt idx="24">
                  <c:v>0.31515313709599613</c:v>
                </c:pt>
                <c:pt idx="25">
                  <c:v>0.34802041509791004</c:v>
                </c:pt>
                <c:pt idx="26">
                  <c:v>0.38347495501936368</c:v>
                </c:pt>
                <c:pt idx="27">
                  <c:v>0.4210498719100384</c:v>
                </c:pt>
                <c:pt idx="28">
                  <c:v>0.46013280215001773</c:v>
                </c:pt>
                <c:pt idx="29">
                  <c:v>0.5</c:v>
                </c:pt>
                <c:pt idx="30">
                  <c:v>0.53986719784998238</c:v>
                </c:pt>
                <c:pt idx="31">
                  <c:v>0.5789501280899616</c:v>
                </c:pt>
                <c:pt idx="32">
                  <c:v>0.61652504498063632</c:v>
                </c:pt>
                <c:pt idx="33">
                  <c:v>0.65197958490208996</c:v>
                </c:pt>
                <c:pt idx="34">
                  <c:v>0.68484686290400387</c:v>
                </c:pt>
                <c:pt idx="35">
                  <c:v>0.71481982679921419</c:v>
                </c:pt>
                <c:pt idx="36">
                  <c:v>0.74174711084686551</c:v>
                </c:pt>
                <c:pt idx="37">
                  <c:v>0.76561470810713961</c:v>
                </c:pt>
                <c:pt idx="38">
                  <c:v>0.78651914807960988</c:v>
                </c:pt>
                <c:pt idx="39">
                  <c:v>0.80463766238230594</c:v>
                </c:pt>
                <c:pt idx="40">
                  <c:v>0.8201996087042519</c:v>
                </c:pt>
                <c:pt idx="41">
                  <c:v>0.83346184280486213</c:v>
                </c:pt>
                <c:pt idx="42">
                  <c:v>0.8446892637253226</c:v>
                </c:pt>
                <c:pt idx="43">
                  <c:v>0.8541406592809051</c:v>
                </c:pt>
                <c:pt idx="44">
                  <c:v>0.86205930145794663</c:v>
                </c:pt>
                <c:pt idx="45">
                  <c:v>0.8686674217625886</c:v>
                </c:pt>
                <c:pt idx="46">
                  <c:v>0.87416362824123972</c:v>
                </c:pt>
                <c:pt idx="47">
                  <c:v>0.8787224051385073</c:v>
                </c:pt>
                <c:pt idx="48">
                  <c:v>0.88249498325109565</c:v>
                </c:pt>
                <c:pt idx="49">
                  <c:v>0.88561103203032676</c:v>
                </c:pt>
                <c:pt idx="50">
                  <c:v>0.88818077464538159</c:v>
                </c:pt>
                <c:pt idx="51">
                  <c:v>0.89029725201258059</c:v>
                </c:pt>
                <c:pt idx="52">
                  <c:v>0.89203855850647662</c:v>
                </c:pt>
                <c:pt idx="53">
                  <c:v>0.89346994307747207</c:v>
                </c:pt>
                <c:pt idx="54">
                  <c:v>0.89464571926057224</c:v>
                </c:pt>
                <c:pt idx="55">
                  <c:v>0.89561096088043957</c:v>
                </c:pt>
                <c:pt idx="56">
                  <c:v>0.89640298147124708</c:v>
                </c:pt>
                <c:pt idx="57">
                  <c:v>0.89705260808045129</c:v>
                </c:pt>
                <c:pt idx="58">
                  <c:v>0.89758526694023333</c:v>
                </c:pt>
                <c:pt idx="59">
                  <c:v>0.8980219014746923</c:v>
                </c:pt>
                <c:pt idx="60">
                  <c:v>0.89837974368876006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空气和气象!$U$1:$U$61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空气和气象!$W$1:$W$61</c:f>
              <c:numCache>
                <c:formatCode>General</c:formatCode>
                <c:ptCount val="61"/>
                <c:pt idx="0">
                  <c:v>0.89999999999849634</c:v>
                </c:pt>
                <c:pt idx="1">
                  <c:v>0.89999999999630165</c:v>
                </c:pt>
                <c:pt idx="2">
                  <c:v>0.89999999999090363</c:v>
                </c:pt>
                <c:pt idx="3">
                  <c:v>0.89999999997762647</c:v>
                </c:pt>
                <c:pt idx="4">
                  <c:v>0.89999999994497004</c:v>
                </c:pt>
                <c:pt idx="5">
                  <c:v>0.89999999986464818</c:v>
                </c:pt>
                <c:pt idx="6">
                  <c:v>0.89999999966708821</c:v>
                </c:pt>
                <c:pt idx="7">
                  <c:v>0.89999999918116913</c:v>
                </c:pt>
                <c:pt idx="8">
                  <c:v>0.89999999798600105</c:v>
                </c:pt>
                <c:pt idx="9">
                  <c:v>0.89999999504636186</c:v>
                </c:pt>
                <c:pt idx="10">
                  <c:v>0.89999998781601642</c:v>
                </c:pt>
                <c:pt idx="11">
                  <c:v>0.89999997003223675</c:v>
                </c:pt>
                <c:pt idx="12">
                  <c:v>0.89999992629120007</c:v>
                </c:pt>
                <c:pt idx="13">
                  <c:v>0.89999981870563084</c:v>
                </c:pt>
                <c:pt idx="14">
                  <c:v>0.89999955408795318</c:v>
                </c:pt>
                <c:pt idx="15">
                  <c:v>0.89999890323423448</c:v>
                </c:pt>
                <c:pt idx="16">
                  <c:v>0.89999730239690912</c:v>
                </c:pt>
                <c:pt idx="17">
                  <c:v>0.89999336499970084</c:v>
                </c:pt>
                <c:pt idx="18">
                  <c:v>0.89998368073017609</c:v>
                </c:pt>
                <c:pt idx="19">
                  <c:v>0.89995986226825297</c:v>
                </c:pt>
                <c:pt idx="20">
                  <c:v>0.89990128433921102</c:v>
                </c:pt>
                <c:pt idx="21">
                  <c:v>0.89975724237597698</c:v>
                </c:pt>
                <c:pt idx="22">
                  <c:v>0.8994031769329307</c:v>
                </c:pt>
                <c:pt idx="23">
                  <c:v>0.89853364884600584</c:v>
                </c:pt>
                <c:pt idx="24">
                  <c:v>0.89640298147124708</c:v>
                </c:pt>
                <c:pt idx="25">
                  <c:v>0.89121044589552556</c:v>
                </c:pt>
                <c:pt idx="26">
                  <c:v>0.8787224051385073</c:v>
                </c:pt>
                <c:pt idx="27">
                  <c:v>0.84962131515440287</c:v>
                </c:pt>
                <c:pt idx="28">
                  <c:v>0.78651914807960988</c:v>
                </c:pt>
                <c:pt idx="29">
                  <c:v>0.66875960210000318</c:v>
                </c:pt>
                <c:pt idx="30">
                  <c:v>0.5</c:v>
                </c:pt>
                <c:pt idx="31">
                  <c:v>0.33124039789999682</c:v>
                </c:pt>
                <c:pt idx="32">
                  <c:v>0.21348085192039024</c:v>
                </c:pt>
                <c:pt idx="33">
                  <c:v>0.15037868484559719</c:v>
                </c:pt>
                <c:pt idx="34">
                  <c:v>0.1212775948614927</c:v>
                </c:pt>
                <c:pt idx="35">
                  <c:v>0.10878955410447455</c:v>
                </c:pt>
                <c:pt idx="36">
                  <c:v>0.10359701852875294</c:v>
                </c:pt>
                <c:pt idx="37">
                  <c:v>0.10146635115399424</c:v>
                </c:pt>
                <c:pt idx="38">
                  <c:v>0.10059682306706937</c:v>
                </c:pt>
                <c:pt idx="39">
                  <c:v>0.10024275762402314</c:v>
                </c:pt>
                <c:pt idx="40">
                  <c:v>0.100098715660789</c:v>
                </c:pt>
                <c:pt idx="41">
                  <c:v>0.10004013773174701</c:v>
                </c:pt>
                <c:pt idx="42">
                  <c:v>0.10001631926982395</c:v>
                </c:pt>
                <c:pt idx="43">
                  <c:v>0.10000663500029912</c:v>
                </c:pt>
                <c:pt idx="44">
                  <c:v>0.10000269760309095</c:v>
                </c:pt>
                <c:pt idx="45">
                  <c:v>0.10000109676576549</c:v>
                </c:pt>
                <c:pt idx="46">
                  <c:v>0.10000044591204688</c:v>
                </c:pt>
                <c:pt idx="47">
                  <c:v>0.10000018129436915</c:v>
                </c:pt>
                <c:pt idx="48">
                  <c:v>0.10000007370879989</c:v>
                </c:pt>
                <c:pt idx="49">
                  <c:v>0.10000002996776333</c:v>
                </c:pt>
                <c:pt idx="50">
                  <c:v>0.10000001218398362</c:v>
                </c:pt>
                <c:pt idx="51">
                  <c:v>0.10000000495363812</c:v>
                </c:pt>
                <c:pt idx="52">
                  <c:v>0.10000000201399897</c:v>
                </c:pt>
                <c:pt idx="53">
                  <c:v>0.10000000081883088</c:v>
                </c:pt>
                <c:pt idx="54">
                  <c:v>0.1000000003329118</c:v>
                </c:pt>
                <c:pt idx="55">
                  <c:v>0.10000000013535183</c:v>
                </c:pt>
                <c:pt idx="56">
                  <c:v>0.10000000005502996</c:v>
                </c:pt>
                <c:pt idx="57">
                  <c:v>0.10000000002237351</c:v>
                </c:pt>
                <c:pt idx="58">
                  <c:v>0.1000000000090964</c:v>
                </c:pt>
                <c:pt idx="59">
                  <c:v>0.10000000000369832</c:v>
                </c:pt>
                <c:pt idx="60">
                  <c:v>0.10000000000150362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空气和气象!$W$62:$W$122</c:f>
              <c:numCache>
                <c:formatCode>General</c:formatCode>
                <c:ptCount val="61"/>
                <c:pt idx="0">
                  <c:v>0.10000000000369832</c:v>
                </c:pt>
                <c:pt idx="1">
                  <c:v>0.1000000000090964</c:v>
                </c:pt>
                <c:pt idx="2">
                  <c:v>0.10000000002237351</c:v>
                </c:pt>
                <c:pt idx="3">
                  <c:v>0.10000000005502996</c:v>
                </c:pt>
                <c:pt idx="4">
                  <c:v>0.10000000013535183</c:v>
                </c:pt>
                <c:pt idx="5">
                  <c:v>0.1000000003329118</c:v>
                </c:pt>
                <c:pt idx="6">
                  <c:v>0.10000000081883088</c:v>
                </c:pt>
                <c:pt idx="7">
                  <c:v>0.10000000201399897</c:v>
                </c:pt>
                <c:pt idx="8">
                  <c:v>0.10000000495363812</c:v>
                </c:pt>
                <c:pt idx="9">
                  <c:v>0.10000001218398362</c:v>
                </c:pt>
                <c:pt idx="10">
                  <c:v>0.10000002996776333</c:v>
                </c:pt>
                <c:pt idx="11">
                  <c:v>0.10000007370879989</c:v>
                </c:pt>
                <c:pt idx="12">
                  <c:v>0.10000018129436915</c:v>
                </c:pt>
                <c:pt idx="13">
                  <c:v>0.10000044591204688</c:v>
                </c:pt>
                <c:pt idx="14">
                  <c:v>0.10000109676576549</c:v>
                </c:pt>
                <c:pt idx="15">
                  <c:v>0.10000269760309095</c:v>
                </c:pt>
                <c:pt idx="16">
                  <c:v>0.10000663500029912</c:v>
                </c:pt>
                <c:pt idx="17">
                  <c:v>0.10001631926982395</c:v>
                </c:pt>
                <c:pt idx="18">
                  <c:v>0.10004013773174701</c:v>
                </c:pt>
                <c:pt idx="19">
                  <c:v>0.100098715660789</c:v>
                </c:pt>
                <c:pt idx="20">
                  <c:v>0.10024275762402314</c:v>
                </c:pt>
                <c:pt idx="21">
                  <c:v>0.10059682306706937</c:v>
                </c:pt>
                <c:pt idx="22">
                  <c:v>0.10146635115399424</c:v>
                </c:pt>
                <c:pt idx="23">
                  <c:v>0.10359701852875294</c:v>
                </c:pt>
                <c:pt idx="24">
                  <c:v>0.10878955410447455</c:v>
                </c:pt>
                <c:pt idx="25">
                  <c:v>0.1212775948614927</c:v>
                </c:pt>
                <c:pt idx="26">
                  <c:v>0.15037868484559719</c:v>
                </c:pt>
                <c:pt idx="27">
                  <c:v>0.21348085192039024</c:v>
                </c:pt>
                <c:pt idx="28">
                  <c:v>0.33124039789999682</c:v>
                </c:pt>
                <c:pt idx="29">
                  <c:v>0.5</c:v>
                </c:pt>
                <c:pt idx="30">
                  <c:v>0.66875960210000318</c:v>
                </c:pt>
                <c:pt idx="31">
                  <c:v>0.78651914807960988</c:v>
                </c:pt>
                <c:pt idx="32">
                  <c:v>0.84962131515440287</c:v>
                </c:pt>
                <c:pt idx="33">
                  <c:v>0.8787224051385073</c:v>
                </c:pt>
                <c:pt idx="34">
                  <c:v>0.89121044589552556</c:v>
                </c:pt>
                <c:pt idx="35">
                  <c:v>0.89640298147124708</c:v>
                </c:pt>
                <c:pt idx="36">
                  <c:v>0.89853364884600584</c:v>
                </c:pt>
                <c:pt idx="37">
                  <c:v>0.8994031769329307</c:v>
                </c:pt>
                <c:pt idx="38">
                  <c:v>0.89975724237597698</c:v>
                </c:pt>
                <c:pt idx="39">
                  <c:v>0.89990128433921102</c:v>
                </c:pt>
                <c:pt idx="40">
                  <c:v>0.89995986226825297</c:v>
                </c:pt>
                <c:pt idx="41">
                  <c:v>0.89998368073017609</c:v>
                </c:pt>
                <c:pt idx="42">
                  <c:v>0.89999336499970084</c:v>
                </c:pt>
                <c:pt idx="43">
                  <c:v>0.89999730239690912</c:v>
                </c:pt>
                <c:pt idx="44">
                  <c:v>0.89999890323423448</c:v>
                </c:pt>
                <c:pt idx="45">
                  <c:v>0.89999955408795318</c:v>
                </c:pt>
                <c:pt idx="46">
                  <c:v>0.89999981870563084</c:v>
                </c:pt>
                <c:pt idx="47">
                  <c:v>0.89999992629120007</c:v>
                </c:pt>
                <c:pt idx="48">
                  <c:v>0.89999997003223675</c:v>
                </c:pt>
                <c:pt idx="49">
                  <c:v>0.89999998781601642</c:v>
                </c:pt>
                <c:pt idx="50">
                  <c:v>0.89999999504636186</c:v>
                </c:pt>
                <c:pt idx="51">
                  <c:v>0.89999999798600105</c:v>
                </c:pt>
                <c:pt idx="52">
                  <c:v>0.89999999918116913</c:v>
                </c:pt>
                <c:pt idx="53">
                  <c:v>0.89999999966708821</c:v>
                </c:pt>
                <c:pt idx="54">
                  <c:v>0.89999999986464818</c:v>
                </c:pt>
                <c:pt idx="55">
                  <c:v>0.89999999994497004</c:v>
                </c:pt>
                <c:pt idx="56">
                  <c:v>0.89999999997762647</c:v>
                </c:pt>
                <c:pt idx="57">
                  <c:v>0.89999999999090363</c:v>
                </c:pt>
                <c:pt idx="58">
                  <c:v>0.89999999999630165</c:v>
                </c:pt>
                <c:pt idx="59">
                  <c:v>0.89999999999849634</c:v>
                </c:pt>
                <c:pt idx="60">
                  <c:v>0.89999999999938873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空气和气象!$U$62:$U$122</c:f>
              <c:numCache>
                <c:formatCode>General</c:formatCode>
                <c:ptCount val="61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</c:numCache>
            </c:numRef>
          </c:xVal>
          <c:yVal>
            <c:numRef>
              <c:f>空气和气象!$X$62:$X$122</c:f>
              <c:numCache>
                <c:formatCode>General</c:formatCode>
                <c:ptCount val="61"/>
                <c:pt idx="0">
                  <c:v>0.20241473305976676</c:v>
                </c:pt>
                <c:pt idx="1">
                  <c:v>0.2029473919195488</c:v>
                </c:pt>
                <c:pt idx="2">
                  <c:v>0.20359701852875295</c:v>
                </c:pt>
                <c:pt idx="3">
                  <c:v>0.20438903911956033</c:v>
                </c:pt>
                <c:pt idx="4">
                  <c:v>0.20535428073942791</c:v>
                </c:pt>
                <c:pt idx="5">
                  <c:v>0.20653005692252793</c:v>
                </c:pt>
                <c:pt idx="6">
                  <c:v>0.20796144149352347</c:v>
                </c:pt>
                <c:pt idx="7">
                  <c:v>0.20970274798741939</c:v>
                </c:pt>
                <c:pt idx="8">
                  <c:v>0.21181922535461845</c:v>
                </c:pt>
                <c:pt idx="9">
                  <c:v>0.21438896796967327</c:v>
                </c:pt>
                <c:pt idx="10">
                  <c:v>0.21750501674890438</c:v>
                </c:pt>
                <c:pt idx="11">
                  <c:v>0.2212775948614927</c:v>
                </c:pt>
                <c:pt idx="12">
                  <c:v>0.22583637175876042</c:v>
                </c:pt>
                <c:pt idx="13">
                  <c:v>0.23133257823741149</c:v>
                </c:pt>
                <c:pt idx="14">
                  <c:v>0.23794069854205344</c:v>
                </c:pt>
                <c:pt idx="15">
                  <c:v>0.24585934071909499</c:v>
                </c:pt>
                <c:pt idx="16">
                  <c:v>0.25531073627467749</c:v>
                </c:pt>
                <c:pt idx="17">
                  <c:v>0.2665381571951379</c:v>
                </c:pt>
                <c:pt idx="18">
                  <c:v>0.27980039129574813</c:v>
                </c:pt>
                <c:pt idx="19">
                  <c:v>0.29536233761769404</c:v>
                </c:pt>
                <c:pt idx="20">
                  <c:v>0.31348085192039021</c:v>
                </c:pt>
                <c:pt idx="21">
                  <c:v>0.33438529189286043</c:v>
                </c:pt>
                <c:pt idx="22">
                  <c:v>0.35825288915313458</c:v>
                </c:pt>
                <c:pt idx="23">
                  <c:v>0.3851801732007859</c:v>
                </c:pt>
                <c:pt idx="24">
                  <c:v>0.41515313709599611</c:v>
                </c:pt>
                <c:pt idx="25">
                  <c:v>0.44802041509791002</c:v>
                </c:pt>
                <c:pt idx="26">
                  <c:v>0.48347495501936366</c:v>
                </c:pt>
                <c:pt idx="27">
                  <c:v>0.52104987191003849</c:v>
                </c:pt>
                <c:pt idx="28">
                  <c:v>0.56013280215001782</c:v>
                </c:pt>
                <c:pt idx="29">
                  <c:v>0.60000000000000009</c:v>
                </c:pt>
                <c:pt idx="30">
                  <c:v>0.63986719784998236</c:v>
                </c:pt>
                <c:pt idx="31">
                  <c:v>0.67895012808996169</c:v>
                </c:pt>
                <c:pt idx="32">
                  <c:v>0.71652504498063641</c:v>
                </c:pt>
                <c:pt idx="33">
                  <c:v>0.75197958490209005</c:v>
                </c:pt>
                <c:pt idx="34">
                  <c:v>0.78484686290400396</c:v>
                </c:pt>
                <c:pt idx="35">
                  <c:v>0.81481982679921416</c:v>
                </c:pt>
                <c:pt idx="36">
                  <c:v>0.84174711084686549</c:v>
                </c:pt>
                <c:pt idx="37">
                  <c:v>0.8656147081071397</c:v>
                </c:pt>
                <c:pt idx="38">
                  <c:v>0.88651914807960996</c:v>
                </c:pt>
                <c:pt idx="39">
                  <c:v>0.90463766238230603</c:v>
                </c:pt>
                <c:pt idx="40">
                  <c:v>0.92019960870425188</c:v>
                </c:pt>
                <c:pt idx="41">
                  <c:v>0.93346184280486222</c:v>
                </c:pt>
                <c:pt idx="42">
                  <c:v>0.94468926372532258</c:v>
                </c:pt>
                <c:pt idx="43">
                  <c:v>0.95414065928090519</c:v>
                </c:pt>
                <c:pt idx="44">
                  <c:v>0.9620593014579466</c:v>
                </c:pt>
                <c:pt idx="45">
                  <c:v>0.96866742176258858</c:v>
                </c:pt>
                <c:pt idx="46">
                  <c:v>0.97416362824123981</c:v>
                </c:pt>
                <c:pt idx="47">
                  <c:v>0.97872240513850728</c:v>
                </c:pt>
                <c:pt idx="48">
                  <c:v>0.98249498325109563</c:v>
                </c:pt>
                <c:pt idx="49">
                  <c:v>0.98561103203032685</c:v>
                </c:pt>
                <c:pt idx="50">
                  <c:v>0.98818077464538168</c:v>
                </c:pt>
                <c:pt idx="51">
                  <c:v>0.99029725201258056</c:v>
                </c:pt>
                <c:pt idx="52">
                  <c:v>0.9920385585064766</c:v>
                </c:pt>
                <c:pt idx="53">
                  <c:v>0.99346994307747205</c:v>
                </c:pt>
                <c:pt idx="54">
                  <c:v>0.99464571926057221</c:v>
                </c:pt>
                <c:pt idx="55">
                  <c:v>0.99561096088043954</c:v>
                </c:pt>
                <c:pt idx="56">
                  <c:v>0.99640298147124717</c:v>
                </c:pt>
                <c:pt idx="57">
                  <c:v>0.99705260808045137</c:v>
                </c:pt>
                <c:pt idx="58">
                  <c:v>0.99758526694023342</c:v>
                </c:pt>
                <c:pt idx="59">
                  <c:v>0.99802190147469227</c:v>
                </c:pt>
                <c:pt idx="60">
                  <c:v>0.99837974368876004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7712"/>
        <c:axId val="218348288"/>
      </c:scatterChart>
      <c:valAx>
        <c:axId val="218347712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天数</a:t>
                </a:r>
              </a:p>
            </c:rich>
          </c:tx>
          <c:layout>
            <c:manualLayout>
              <c:xMode val="edge"/>
              <c:yMode val="edge"/>
              <c:x val="0.49444646464646458"/>
              <c:y val="0.926984139532159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8348288"/>
        <c:crosses val="autoZero"/>
        <c:crossBetween val="midCat"/>
        <c:majorUnit val="10"/>
        <c:minorUnit val="10"/>
      </c:valAx>
      <c:valAx>
        <c:axId val="21834828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感染率</a:t>
                </a:r>
              </a:p>
            </c:rich>
          </c:tx>
          <c:layout>
            <c:manualLayout>
              <c:xMode val="edge"/>
              <c:yMode val="edge"/>
              <c:x val="1.6414141414141414E-3"/>
              <c:y val="0.367432554653198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2183477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baseline="0">
          <a:latin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'0'!$F$2:$F$62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19</c:v>
                </c:pt>
                <c:pt idx="32">
                  <c:v>2</c:v>
                </c:pt>
                <c:pt idx="33">
                  <c:v>31</c:v>
                </c:pt>
                <c:pt idx="34">
                  <c:v>51</c:v>
                </c:pt>
                <c:pt idx="35">
                  <c:v>29</c:v>
                </c:pt>
                <c:pt idx="36">
                  <c:v>37</c:v>
                </c:pt>
                <c:pt idx="37">
                  <c:v>66</c:v>
                </c:pt>
                <c:pt idx="38">
                  <c:v>220</c:v>
                </c:pt>
                <c:pt idx="39">
                  <c:v>188</c:v>
                </c:pt>
                <c:pt idx="40">
                  <c:v>129</c:v>
                </c:pt>
                <c:pt idx="41">
                  <c:v>241</c:v>
                </c:pt>
                <c:pt idx="42">
                  <c:v>136</c:v>
                </c:pt>
                <c:pt idx="43">
                  <c:v>281</c:v>
                </c:pt>
                <c:pt idx="44">
                  <c:v>451</c:v>
                </c:pt>
                <c:pt idx="45">
                  <c:v>170</c:v>
                </c:pt>
                <c:pt idx="46">
                  <c:v>1597</c:v>
                </c:pt>
                <c:pt idx="47">
                  <c:v>910</c:v>
                </c:pt>
                <c:pt idx="48">
                  <c:v>1210</c:v>
                </c:pt>
                <c:pt idx="49">
                  <c:v>1477</c:v>
                </c:pt>
                <c:pt idx="50">
                  <c:v>1985</c:v>
                </c:pt>
                <c:pt idx="51">
                  <c:v>3070</c:v>
                </c:pt>
                <c:pt idx="52">
                  <c:v>2993</c:v>
                </c:pt>
                <c:pt idx="53">
                  <c:v>4528</c:v>
                </c:pt>
                <c:pt idx="54">
                  <c:v>2365</c:v>
                </c:pt>
                <c:pt idx="55">
                  <c:v>2660</c:v>
                </c:pt>
                <c:pt idx="56">
                  <c:v>4183</c:v>
                </c:pt>
                <c:pt idx="57">
                  <c:v>3930</c:v>
                </c:pt>
                <c:pt idx="58">
                  <c:v>4337</c:v>
                </c:pt>
                <c:pt idx="59">
                  <c:v>6615</c:v>
                </c:pt>
                <c:pt idx="60">
                  <c:v>6933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'0'!$G$2:$G$62</c:f>
              <c:numCache>
                <c:formatCode>General</c:formatCode>
                <c:ptCount val="61"/>
                <c:pt idx="0">
                  <c:v>1</c:v>
                </c:pt>
                <c:pt idx="1">
                  <c:v>0.196041061966614</c:v>
                </c:pt>
                <c:pt idx="2">
                  <c:v>0.23447315994361201</c:v>
                </c:pt>
                <c:pt idx="3">
                  <c:v>0.28043952722162602</c:v>
                </c:pt>
                <c:pt idx="4">
                  <c:v>0.33541718995556902</c:v>
                </c:pt>
                <c:pt idx="5">
                  <c:v>0.40117273207631599</c:v>
                </c:pt>
                <c:pt idx="6">
                  <c:v>0.47981906050460499</c:v>
                </c:pt>
                <c:pt idx="7">
                  <c:v>0.57388329867775101</c:v>
                </c:pt>
                <c:pt idx="8">
                  <c:v>0.68638798999544204</c:v>
                </c:pt>
                <c:pt idx="9">
                  <c:v>0.82094822047527805</c:v>
                </c:pt>
                <c:pt idx="10">
                  <c:v>0.98188778143685396</c:v>
                </c:pt>
                <c:pt idx="11">
                  <c:v>1.1743781048417801</c:v>
                </c:pt>
                <c:pt idx="12">
                  <c:v>1.4046044356653</c:v>
                </c:pt>
                <c:pt idx="13">
                  <c:v>1.6799645808761401</c:v>
                </c:pt>
                <c:pt idx="14">
                  <c:v>2.0093066213773998</c:v>
                </c:pt>
                <c:pt idx="15">
                  <c:v>2.4032132252487699</c:v>
                </c:pt>
                <c:pt idx="16">
                  <c:v>2.8743416980587599</c:v>
                </c:pt>
                <c:pt idx="17">
                  <c:v>3.4378306970011199</c:v>
                </c:pt>
                <c:pt idx="18">
                  <c:v>4.1117866777026402</c:v>
                </c:pt>
                <c:pt idx="19">
                  <c:v>4.9178657045796497</c:v>
                </c:pt>
                <c:pt idx="20">
                  <c:v>5.8819693199146297</c:v>
                </c:pt>
                <c:pt idx="21">
                  <c:v>7.03507683184574</c:v>
                </c:pt>
                <c:pt idx="22">
                  <c:v>8.4142407649775102</c:v>
                </c:pt>
                <c:pt idx="23">
                  <c:v>10.0637774601865</c:v>
                </c:pt>
                <c:pt idx="24">
                  <c:v>12.0366910808771</c:v>
                </c:pt>
                <c:pt idx="25">
                  <c:v>14.396376782936301</c:v>
                </c:pt>
                <c:pt idx="26">
                  <c:v>17.218657775934702</c:v>
                </c:pt>
                <c:pt idx="27">
                  <c:v>20.594221731968599</c:v>
                </c:pt>
                <c:pt idx="28">
                  <c:v>24.631534830679701</c:v>
                </c:pt>
                <c:pt idx="29">
                  <c:v>29.460327076753799</c:v>
                </c:pt>
                <c:pt idx="30">
                  <c:v>35.235760882764403</c:v>
                </c:pt>
                <c:pt idx="31">
                  <c:v>42.143416865423298</c:v>
                </c:pt>
                <c:pt idx="32">
                  <c:v>50.405257062622603</c:v>
                </c:pt>
                <c:pt idx="33">
                  <c:v>60.286757185879303</c:v>
                </c:pt>
                <c:pt idx="34">
                  <c:v>72.105437087122496</c:v>
                </c:pt>
                <c:pt idx="35">
                  <c:v>86.241063547248899</c:v>
                </c:pt>
                <c:pt idx="36">
                  <c:v>103.14785323018199</c:v>
                </c:pt>
                <c:pt idx="37">
                  <c:v>123.36906791700299</c:v>
                </c:pt>
                <c:pt idx="38">
                  <c:v>147.554471005284</c:v>
                </c:pt>
                <c:pt idx="39">
                  <c:v>176.48120619908201</c:v>
                </c:pt>
                <c:pt idx="40">
                  <c:v>211.078769279499</c:v>
                </c:pt>
                <c:pt idx="41">
                  <c:v>252.45887536765801</c:v>
                </c:pt>
                <c:pt idx="42">
                  <c:v>301.95118139763002</c:v>
                </c:pt>
                <c:pt idx="43">
                  <c:v>361.14601166089602</c:v>
                </c:pt>
                <c:pt idx="44">
                  <c:v>431.94545931190498</c:v>
                </c:pt>
                <c:pt idx="45">
                  <c:v>516.62450586706802</c:v>
                </c:pt>
                <c:pt idx="46">
                  <c:v>617.90412263522501</c:v>
                </c:pt>
                <c:pt idx="47">
                  <c:v>739.03870303018402</c:v>
                </c:pt>
                <c:pt idx="48">
                  <c:v>883.92063520665101</c:v>
                </c:pt>
                <c:pt idx="49">
                  <c:v>1057.20537522677</c:v>
                </c:pt>
                <c:pt idx="50">
                  <c:v>1264.4610397030399</c:v>
                </c:pt>
                <c:pt idx="51">
                  <c:v>1512.3473247418301</c:v>
                </c:pt>
                <c:pt idx="52">
                  <c:v>1808.8295003465801</c:v>
                </c:pt>
                <c:pt idx="53">
                  <c:v>2163.4343565110698</c:v>
                </c:pt>
                <c:pt idx="54">
                  <c:v>2587.5563252565598</c:v>
                </c:pt>
                <c:pt idx="55">
                  <c:v>3094.8236151582801</c:v>
                </c:pt>
                <c:pt idx="56">
                  <c:v>3701.5361232732698</c:v>
                </c:pt>
                <c:pt idx="57">
                  <c:v>4427.1891957875496</c:v>
                </c:pt>
                <c:pt idx="58">
                  <c:v>5295.1000672568598</c:v>
                </c:pt>
                <c:pt idx="59">
                  <c:v>6333.15710766139</c:v>
                </c:pt>
                <c:pt idx="60">
                  <c:v>7574.7159526487403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25728"/>
        <c:axId val="222004928"/>
      </c:lineChart>
      <c:catAx>
        <c:axId val="2236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04928"/>
        <c:crosses val="autoZero"/>
        <c:auto val="1"/>
        <c:lblAlgn val="ctr"/>
        <c:lblOffset val="100"/>
        <c:noMultiLvlLbl val="0"/>
      </c:catAx>
      <c:valAx>
        <c:axId val="2220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2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'0'!$F$2:$F$62</c:f>
              <c:numCache>
                <c:formatCode>General</c:formatCode>
                <c:ptCount val="61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19</c:v>
                </c:pt>
                <c:pt idx="32">
                  <c:v>2</c:v>
                </c:pt>
                <c:pt idx="33">
                  <c:v>31</c:v>
                </c:pt>
                <c:pt idx="34">
                  <c:v>51</c:v>
                </c:pt>
                <c:pt idx="35">
                  <c:v>29</c:v>
                </c:pt>
                <c:pt idx="36">
                  <c:v>37</c:v>
                </c:pt>
                <c:pt idx="37">
                  <c:v>66</c:v>
                </c:pt>
                <c:pt idx="38">
                  <c:v>220</c:v>
                </c:pt>
                <c:pt idx="39">
                  <c:v>188</c:v>
                </c:pt>
                <c:pt idx="40">
                  <c:v>129</c:v>
                </c:pt>
                <c:pt idx="41">
                  <c:v>241</c:v>
                </c:pt>
                <c:pt idx="42">
                  <c:v>136</c:v>
                </c:pt>
                <c:pt idx="43">
                  <c:v>281</c:v>
                </c:pt>
                <c:pt idx="44">
                  <c:v>451</c:v>
                </c:pt>
                <c:pt idx="45">
                  <c:v>170</c:v>
                </c:pt>
                <c:pt idx="46">
                  <c:v>1597</c:v>
                </c:pt>
                <c:pt idx="47">
                  <c:v>910</c:v>
                </c:pt>
                <c:pt idx="48">
                  <c:v>1210</c:v>
                </c:pt>
                <c:pt idx="49">
                  <c:v>1477</c:v>
                </c:pt>
                <c:pt idx="50">
                  <c:v>1985</c:v>
                </c:pt>
                <c:pt idx="51">
                  <c:v>3070</c:v>
                </c:pt>
                <c:pt idx="52">
                  <c:v>2993</c:v>
                </c:pt>
                <c:pt idx="53">
                  <c:v>4528</c:v>
                </c:pt>
                <c:pt idx="54">
                  <c:v>2365</c:v>
                </c:pt>
                <c:pt idx="55">
                  <c:v>2660</c:v>
                </c:pt>
                <c:pt idx="56">
                  <c:v>4183</c:v>
                </c:pt>
                <c:pt idx="57">
                  <c:v>3930</c:v>
                </c:pt>
                <c:pt idx="58">
                  <c:v>4337</c:v>
                </c:pt>
                <c:pt idx="59">
                  <c:v>6615</c:v>
                </c:pt>
                <c:pt idx="60">
                  <c:v>6933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'0'!$Y$2:$Y$62</c:f>
              <c:numCache>
                <c:formatCode>General</c:formatCode>
                <c:ptCount val="61"/>
                <c:pt idx="0">
                  <c:v>1</c:v>
                </c:pt>
                <c:pt idx="1">
                  <c:v>1.7614612579345702E-2</c:v>
                </c:pt>
                <c:pt idx="2">
                  <c:v>1.48882228443146E-2</c:v>
                </c:pt>
                <c:pt idx="3">
                  <c:v>0.16684760909281701</c:v>
                </c:pt>
                <c:pt idx="4">
                  <c:v>0.44415216156669202</c:v>
                </c:pt>
                <c:pt idx="5">
                  <c:v>0.82685804100471105</c:v>
                </c:pt>
                <c:pt idx="6">
                  <c:v>1.3026303448692</c:v>
                </c:pt>
                <c:pt idx="7">
                  <c:v>1.8653904825585901</c:v>
                </c:pt>
                <c:pt idx="8">
                  <c:v>2.5143157409785002</c:v>
                </c:pt>
                <c:pt idx="9">
                  <c:v>3.2531262055011898</c:v>
                </c:pt>
                <c:pt idx="10">
                  <c:v>4.0896089072792199</c:v>
                </c:pt>
                <c:pt idx="11">
                  <c:v>5.0353410179550497</c:v>
                </c:pt>
                <c:pt idx="12">
                  <c:v>6.1055836903291398</c:v>
                </c:pt>
                <c:pt idx="13">
                  <c:v>7.3193262210830996</c:v>
                </c:pt>
                <c:pt idx="14">
                  <c:v>8.6994669734829806</c:v>
                </c:pt>
                <c:pt idx="15">
                  <c:v>10.273123258212999</c:v>
                </c:pt>
                <c:pt idx="16">
                  <c:v>12.0720673876686</c:v>
                </c:pt>
                <c:pt idx="17">
                  <c:v>14.1332906079908</c:v>
                </c:pt>
                <c:pt idx="18">
                  <c:v>16.499700754486199</c:v>
                </c:pt>
                <c:pt idx="19">
                  <c:v>19.220963423980901</c:v>
                </c:pt>
                <c:pt idx="20">
                  <c:v>22.3545003459142</c:v>
                </c:pt>
                <c:pt idx="21">
                  <c:v>25.966662580963501</c:v>
                </c:pt>
                <c:pt idx="22">
                  <c:v>30.134100288466598</c:v>
                </c:pt>
                <c:pt idx="23">
                  <c:v>34.945355179802903</c:v>
                </c:pt>
                <c:pt idx="24">
                  <c:v>40.502706505201601</c:v>
                </c:pt>
                <c:pt idx="25">
                  <c:v>46.924306591106799</c:v>
                </c:pt>
                <c:pt idx="26">
                  <c:v>54.3466476329572</c:v>
                </c:pt>
                <c:pt idx="27">
                  <c:v>62.927407725131097</c:v>
                </c:pt>
                <c:pt idx="28">
                  <c:v>72.848731036350799</c:v>
                </c:pt>
                <c:pt idx="29">
                  <c:v>84.321004660084796</c:v>
                </c:pt>
                <c:pt idx="30">
                  <c:v>97.587203007611606</c:v>
                </c:pt>
                <c:pt idx="31">
                  <c:v>112.927879655193</c:v>
                </c:pt>
                <c:pt idx="32">
                  <c:v>130.66689624680501</c:v>
                </c:pt>
                <c:pt idx="33">
                  <c:v>151.177988262317</c:v>
                </c:pt>
                <c:pt idx="34">
                  <c:v>174.89227796475399</c:v>
                </c:pt>
                <c:pt idx="35">
                  <c:v>202.306855284958</c:v>
                </c:pt>
                <c:pt idx="36">
                  <c:v>233.994557255545</c:v>
                </c:pt>
                <c:pt idx="37">
                  <c:v>270.61508509845498</c:v>
                </c:pt>
                <c:pt idx="38">
                  <c:v>312.92760411783797</c:v>
                </c:pt>
                <c:pt idx="39">
                  <c:v>361.80497366025998</c:v>
                </c:pt>
                <c:pt idx="40">
                  <c:v>418.24975056146502</c:v>
                </c:pt>
                <c:pt idx="41">
                  <c:v>483.41209702822698</c:v>
                </c:pt>
                <c:pt idx="42">
                  <c:v>558.60969931559202</c:v>
                </c:pt>
                <c:pt idx="43">
                  <c:v>645.34976238408797</c:v>
                </c:pt>
                <c:pt idx="44">
                  <c:v>745.35308234342301</c:v>
                </c:pt>
                <c:pt idx="45">
                  <c:v>860.58010601590297</c:v>
                </c:pt>
                <c:pt idx="46">
                  <c:v>993.25875715226096</c:v>
                </c:pt>
                <c:pt idx="47">
                  <c:v>1145.9136322156501</c:v>
                </c:pt>
                <c:pt idx="48">
                  <c:v>1321.39593479263</c:v>
                </c:pt>
                <c:pt idx="49">
                  <c:v>1522.9132159380199</c:v>
                </c:pt>
                <c:pt idx="50">
                  <c:v>1754.0576084884201</c:v>
                </c:pt>
                <c:pt idx="51">
                  <c:v>2018.8307800242901</c:v>
                </c:pt>
                <c:pt idx="52">
                  <c:v>2321.6632812541502</c:v>
                </c:pt>
                <c:pt idx="53">
                  <c:v>2667.4253439654499</c:v>
                </c:pt>
                <c:pt idx="54">
                  <c:v>3061.4255108910602</c:v>
                </c:pt>
                <c:pt idx="55">
                  <c:v>3509.3928065588798</c:v>
                </c:pt>
                <c:pt idx="56">
                  <c:v>4017.43755986616</c:v>
                </c:pt>
                <c:pt idx="57">
                  <c:v>4591.9855763527503</c:v>
                </c:pt>
                <c:pt idx="58">
                  <c:v>5239.6802774907001</c:v>
                </c:pt>
                <c:pt idx="59">
                  <c:v>5967.2478531175502</c:v>
                </c:pt>
                <c:pt idx="60">
                  <c:v>6781.3216036289396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'0'!$Y$2:$Y$62</c:f>
              <c:numCache>
                <c:formatCode>General</c:formatCode>
                <c:ptCount val="61"/>
                <c:pt idx="0">
                  <c:v>1</c:v>
                </c:pt>
                <c:pt idx="1">
                  <c:v>1.7614612579345702E-2</c:v>
                </c:pt>
                <c:pt idx="2">
                  <c:v>1.48882228443146E-2</c:v>
                </c:pt>
                <c:pt idx="3">
                  <c:v>0.16684760909281701</c:v>
                </c:pt>
                <c:pt idx="4">
                  <c:v>0.44415216156669202</c:v>
                </c:pt>
                <c:pt idx="5">
                  <c:v>0.82685804100471105</c:v>
                </c:pt>
                <c:pt idx="6">
                  <c:v>1.3026303448692</c:v>
                </c:pt>
                <c:pt idx="7">
                  <c:v>1.8653904825585901</c:v>
                </c:pt>
                <c:pt idx="8">
                  <c:v>2.5143157409785002</c:v>
                </c:pt>
                <c:pt idx="9">
                  <c:v>3.2531262055011898</c:v>
                </c:pt>
                <c:pt idx="10">
                  <c:v>4.0896089072792199</c:v>
                </c:pt>
                <c:pt idx="11">
                  <c:v>5.0353410179550497</c:v>
                </c:pt>
                <c:pt idx="12">
                  <c:v>6.1055836903291398</c:v>
                </c:pt>
                <c:pt idx="13">
                  <c:v>7.3193262210830996</c:v>
                </c:pt>
                <c:pt idx="14">
                  <c:v>8.6994669734829806</c:v>
                </c:pt>
                <c:pt idx="15">
                  <c:v>10.273123258212999</c:v>
                </c:pt>
                <c:pt idx="16">
                  <c:v>12.0720673876686</c:v>
                </c:pt>
                <c:pt idx="17">
                  <c:v>14.1332906079908</c:v>
                </c:pt>
                <c:pt idx="18">
                  <c:v>16.499700754486199</c:v>
                </c:pt>
                <c:pt idx="19">
                  <c:v>19.220963423980901</c:v>
                </c:pt>
                <c:pt idx="20">
                  <c:v>22.3545003459142</c:v>
                </c:pt>
                <c:pt idx="21">
                  <c:v>25.966662580963501</c:v>
                </c:pt>
                <c:pt idx="22">
                  <c:v>30.134100288466598</c:v>
                </c:pt>
                <c:pt idx="23">
                  <c:v>34.945355179802903</c:v>
                </c:pt>
                <c:pt idx="24">
                  <c:v>40.502706505201601</c:v>
                </c:pt>
                <c:pt idx="25">
                  <c:v>46.924306591106799</c:v>
                </c:pt>
                <c:pt idx="26">
                  <c:v>54.3466476329572</c:v>
                </c:pt>
                <c:pt idx="27">
                  <c:v>62.927407725131097</c:v>
                </c:pt>
                <c:pt idx="28">
                  <c:v>72.848731036350799</c:v>
                </c:pt>
                <c:pt idx="29">
                  <c:v>84.321004660084796</c:v>
                </c:pt>
                <c:pt idx="30">
                  <c:v>97.587203007611606</c:v>
                </c:pt>
                <c:pt idx="31">
                  <c:v>112.927879655193</c:v>
                </c:pt>
                <c:pt idx="32">
                  <c:v>130.66689624680501</c:v>
                </c:pt>
                <c:pt idx="33">
                  <c:v>151.177988262317</c:v>
                </c:pt>
                <c:pt idx="34">
                  <c:v>174.89227796475399</c:v>
                </c:pt>
                <c:pt idx="35">
                  <c:v>202.306855284958</c:v>
                </c:pt>
                <c:pt idx="36">
                  <c:v>233.994557255545</c:v>
                </c:pt>
                <c:pt idx="37">
                  <c:v>270.61508509845498</c:v>
                </c:pt>
                <c:pt idx="38">
                  <c:v>312.92760411783797</c:v>
                </c:pt>
                <c:pt idx="39">
                  <c:v>361.80497366025998</c:v>
                </c:pt>
                <c:pt idx="40">
                  <c:v>418.24975056146502</c:v>
                </c:pt>
                <c:pt idx="41">
                  <c:v>483.41209702822698</c:v>
                </c:pt>
                <c:pt idx="42">
                  <c:v>558.60969931559202</c:v>
                </c:pt>
                <c:pt idx="43">
                  <c:v>645.34976238408797</c:v>
                </c:pt>
                <c:pt idx="44">
                  <c:v>745.35308234342301</c:v>
                </c:pt>
                <c:pt idx="45">
                  <c:v>860.58010601590297</c:v>
                </c:pt>
                <c:pt idx="46">
                  <c:v>993.25875715226096</c:v>
                </c:pt>
                <c:pt idx="47">
                  <c:v>1145.9136322156501</c:v>
                </c:pt>
                <c:pt idx="48">
                  <c:v>1321.39593479263</c:v>
                </c:pt>
                <c:pt idx="49">
                  <c:v>1522.9132159380199</c:v>
                </c:pt>
                <c:pt idx="50">
                  <c:v>1754.0576084884201</c:v>
                </c:pt>
                <c:pt idx="51">
                  <c:v>2018.8307800242901</c:v>
                </c:pt>
                <c:pt idx="52">
                  <c:v>2321.6632812541502</c:v>
                </c:pt>
                <c:pt idx="53">
                  <c:v>2667.4253439654499</c:v>
                </c:pt>
                <c:pt idx="54">
                  <c:v>3061.4255108910602</c:v>
                </c:pt>
                <c:pt idx="55">
                  <c:v>3509.3928065588798</c:v>
                </c:pt>
                <c:pt idx="56">
                  <c:v>4017.43755986616</c:v>
                </c:pt>
                <c:pt idx="57">
                  <c:v>4591.9855763527503</c:v>
                </c:pt>
                <c:pt idx="58">
                  <c:v>5239.6802774907001</c:v>
                </c:pt>
                <c:pt idx="59">
                  <c:v>5967.2478531175502</c:v>
                </c:pt>
                <c:pt idx="60">
                  <c:v>6781.3216036289396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28288"/>
        <c:axId val="222006656"/>
      </c:lineChart>
      <c:catAx>
        <c:axId val="2236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06656"/>
        <c:crosses val="autoZero"/>
        <c:auto val="1"/>
        <c:lblAlgn val="ctr"/>
        <c:lblOffset val="100"/>
        <c:noMultiLvlLbl val="0"/>
      </c:catAx>
      <c:valAx>
        <c:axId val="222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'1'!$F$2:$F$69</c:f>
              <c:numCache>
                <c:formatCode>General</c:formatCode>
                <c:ptCount val="68"/>
                <c:pt idx="0">
                  <c:v>6933</c:v>
                </c:pt>
                <c:pt idx="1">
                  <c:v>6824</c:v>
                </c:pt>
                <c:pt idx="2">
                  <c:v>4400</c:v>
                </c:pt>
                <c:pt idx="3">
                  <c:v>4790</c:v>
                </c:pt>
                <c:pt idx="4">
                  <c:v>4923</c:v>
                </c:pt>
                <c:pt idx="5">
                  <c:v>6064</c:v>
                </c:pt>
                <c:pt idx="6">
                  <c:v>6922</c:v>
                </c:pt>
                <c:pt idx="7">
                  <c:v>6365</c:v>
                </c:pt>
                <c:pt idx="8">
                  <c:v>4933</c:v>
                </c:pt>
                <c:pt idx="9">
                  <c:v>4031</c:v>
                </c:pt>
                <c:pt idx="10">
                  <c:v>3251</c:v>
                </c:pt>
                <c:pt idx="11">
                  <c:v>4289</c:v>
                </c:pt>
                <c:pt idx="12">
                  <c:v>5633</c:v>
                </c:pt>
                <c:pt idx="13">
                  <c:v>4885</c:v>
                </c:pt>
                <c:pt idx="14">
                  <c:v>3990</c:v>
                </c:pt>
                <c:pt idx="15">
                  <c:v>2737</c:v>
                </c:pt>
                <c:pt idx="16">
                  <c:v>2946</c:v>
                </c:pt>
                <c:pt idx="17">
                  <c:v>2218</c:v>
                </c:pt>
                <c:pt idx="18">
                  <c:v>1287</c:v>
                </c:pt>
                <c:pt idx="19">
                  <c:v>3394</c:v>
                </c:pt>
                <c:pt idx="20">
                  <c:v>2945</c:v>
                </c:pt>
                <c:pt idx="21">
                  <c:v>3699</c:v>
                </c:pt>
                <c:pt idx="22">
                  <c:v>1945</c:v>
                </c:pt>
                <c:pt idx="23">
                  <c:v>1842</c:v>
                </c:pt>
                <c:pt idx="24">
                  <c:v>1881</c:v>
                </c:pt>
                <c:pt idx="25">
                  <c:v>1226</c:v>
                </c:pt>
                <c:pt idx="26">
                  <c:v>2357</c:v>
                </c:pt>
                <c:pt idx="27">
                  <c:v>2481</c:v>
                </c:pt>
                <c:pt idx="28">
                  <c:v>1870</c:v>
                </c:pt>
                <c:pt idx="29">
                  <c:v>1514</c:v>
                </c:pt>
                <c:pt idx="30">
                  <c:v>1257</c:v>
                </c:pt>
                <c:pt idx="31">
                  <c:v>988</c:v>
                </c:pt>
                <c:pt idx="32">
                  <c:v>1154</c:v>
                </c:pt>
                <c:pt idx="33">
                  <c:v>1627</c:v>
                </c:pt>
                <c:pt idx="34">
                  <c:v>1470</c:v>
                </c:pt>
                <c:pt idx="35">
                  <c:v>1068</c:v>
                </c:pt>
                <c:pt idx="36">
                  <c:v>890</c:v>
                </c:pt>
                <c:pt idx="37">
                  <c:v>697</c:v>
                </c:pt>
                <c:pt idx="38">
                  <c:v>488</c:v>
                </c:pt>
                <c:pt idx="39">
                  <c:v>855</c:v>
                </c:pt>
                <c:pt idx="40">
                  <c:v>1155</c:v>
                </c:pt>
                <c:pt idx="41">
                  <c:v>1268</c:v>
                </c:pt>
                <c:pt idx="42">
                  <c:v>1158</c:v>
                </c:pt>
                <c:pt idx="43">
                  <c:v>736</c:v>
                </c:pt>
                <c:pt idx="44">
                  <c:v>555</c:v>
                </c:pt>
                <c:pt idx="45">
                  <c:v>697</c:v>
                </c:pt>
                <c:pt idx="46">
                  <c:v>595</c:v>
                </c:pt>
                <c:pt idx="47">
                  <c:v>927</c:v>
                </c:pt>
                <c:pt idx="48">
                  <c:v>380</c:v>
                </c:pt>
                <c:pt idx="49">
                  <c:v>755</c:v>
                </c:pt>
                <c:pt idx="50">
                  <c:v>519</c:v>
                </c:pt>
                <c:pt idx="51">
                  <c:v>617</c:v>
                </c:pt>
                <c:pt idx="52">
                  <c:v>182</c:v>
                </c:pt>
                <c:pt idx="53">
                  <c:v>1227</c:v>
                </c:pt>
                <c:pt idx="54">
                  <c:v>695</c:v>
                </c:pt>
                <c:pt idx="55">
                  <c:v>548</c:v>
                </c:pt>
                <c:pt idx="56">
                  <c:v>689</c:v>
                </c:pt>
                <c:pt idx="57">
                  <c:v>276</c:v>
                </c:pt>
                <c:pt idx="58">
                  <c:v>342</c:v>
                </c:pt>
                <c:pt idx="59">
                  <c:v>272</c:v>
                </c:pt>
                <c:pt idx="60">
                  <c:v>600</c:v>
                </c:pt>
                <c:pt idx="61">
                  <c:v>324</c:v>
                </c:pt>
                <c:pt idx="62">
                  <c:v>672</c:v>
                </c:pt>
                <c:pt idx="63">
                  <c:v>726</c:v>
                </c:pt>
                <c:pt idx="64">
                  <c:v>267</c:v>
                </c:pt>
                <c:pt idx="65">
                  <c:v>221</c:v>
                </c:pt>
                <c:pt idx="66">
                  <c:v>184</c:v>
                </c:pt>
                <c:pt idx="67">
                  <c:v>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'1'!$G$2:$G$69</c:f>
              <c:numCache>
                <c:formatCode>General</c:formatCode>
                <c:ptCount val="68"/>
                <c:pt idx="0">
                  <c:v>7574.7159529999999</c:v>
                </c:pt>
                <c:pt idx="1">
                  <c:v>5035.1920942773204</c:v>
                </c:pt>
                <c:pt idx="2">
                  <c:v>5203.74103427307</c:v>
                </c:pt>
                <c:pt idx="3">
                  <c:v>5218.9442869905397</c:v>
                </c:pt>
                <c:pt idx="4">
                  <c:v>5391.8959693234401</c:v>
                </c:pt>
                <c:pt idx="5">
                  <c:v>5440.5719428050897</c:v>
                </c:pt>
                <c:pt idx="6">
                  <c:v>5510.4040121732696</c:v>
                </c:pt>
                <c:pt idx="7">
                  <c:v>5479.2300249906502</c:v>
                </c:pt>
                <c:pt idx="8">
                  <c:v>5245.5108022389704</c:v>
                </c:pt>
                <c:pt idx="9">
                  <c:v>5104.78572845914</c:v>
                </c:pt>
                <c:pt idx="10">
                  <c:v>4787.7914013543896</c:v>
                </c:pt>
                <c:pt idx="11">
                  <c:v>4783.5402912230802</c:v>
                </c:pt>
                <c:pt idx="12">
                  <c:v>4551.7998861096803</c:v>
                </c:pt>
                <c:pt idx="13">
                  <c:v>4356.6458127960404</c:v>
                </c:pt>
                <c:pt idx="14">
                  <c:v>4179.3982709848096</c:v>
                </c:pt>
                <c:pt idx="15">
                  <c:v>3615.27245126052</c:v>
                </c:pt>
                <c:pt idx="16">
                  <c:v>3436.0937572203802</c:v>
                </c:pt>
                <c:pt idx="17">
                  <c:v>3189.1689230606598</c:v>
                </c:pt>
                <c:pt idx="18">
                  <c:v>2729.1335896226401</c:v>
                </c:pt>
                <c:pt idx="19">
                  <c:v>2587.9049338026998</c:v>
                </c:pt>
                <c:pt idx="20">
                  <c:v>2659.2427999044498</c:v>
                </c:pt>
                <c:pt idx="21">
                  <c:v>2642.2622691226502</c:v>
                </c:pt>
                <c:pt idx="22">
                  <c:v>2332.8120792384898</c:v>
                </c:pt>
                <c:pt idx="23">
                  <c:v>2025.7258129456</c:v>
                </c:pt>
                <c:pt idx="24">
                  <c:v>1595.39173401115</c:v>
                </c:pt>
                <c:pt idx="25">
                  <c:v>1452.5823209283001</c:v>
                </c:pt>
                <c:pt idx="26">
                  <c:v>1339.62990741764</c:v>
                </c:pt>
                <c:pt idx="27">
                  <c:v>1271.9250606532801</c:v>
                </c:pt>
                <c:pt idx="28">
                  <c:v>1389.3416468979599</c:v>
                </c:pt>
                <c:pt idx="29">
                  <c:v>1511.6865292003599</c:v>
                </c:pt>
                <c:pt idx="30">
                  <c:v>948.10038232550903</c:v>
                </c:pt>
                <c:pt idx="31">
                  <c:v>990.35931806450196</c:v>
                </c:pt>
                <c:pt idx="32">
                  <c:v>1297.59623422698</c:v>
                </c:pt>
                <c:pt idx="33">
                  <c:v>1137.8817726577099</c:v>
                </c:pt>
                <c:pt idx="34">
                  <c:v>809.96721162748304</c:v>
                </c:pt>
                <c:pt idx="35">
                  <c:v>798.57140606240898</c:v>
                </c:pt>
                <c:pt idx="36">
                  <c:v>527.79653826252297</c:v>
                </c:pt>
                <c:pt idx="37">
                  <c:v>558.22160758370796</c:v>
                </c:pt>
                <c:pt idx="38">
                  <c:v>580.23365397443399</c:v>
                </c:pt>
                <c:pt idx="39">
                  <c:v>836.13536758827104</c:v>
                </c:pt>
                <c:pt idx="40">
                  <c:v>624.20151186458099</c:v>
                </c:pt>
                <c:pt idx="41">
                  <c:v>708.00964812453606</c:v>
                </c:pt>
                <c:pt idx="42">
                  <c:v>915.46069188752494</c:v>
                </c:pt>
                <c:pt idx="43">
                  <c:v>1074.9788562051001</c:v>
                </c:pt>
                <c:pt idx="44">
                  <c:v>835.46576684511604</c:v>
                </c:pt>
                <c:pt idx="45">
                  <c:v>573.88509671172301</c:v>
                </c:pt>
                <c:pt idx="46">
                  <c:v>434.77289888576001</c:v>
                </c:pt>
                <c:pt idx="47">
                  <c:v>529.42019072698895</c:v>
                </c:pt>
                <c:pt idx="48">
                  <c:v>680.91345160849198</c:v>
                </c:pt>
                <c:pt idx="49">
                  <c:v>467.43239865063902</c:v>
                </c:pt>
                <c:pt idx="50">
                  <c:v>567.46096870755002</c:v>
                </c:pt>
                <c:pt idx="51">
                  <c:v>589.12868598275998</c:v>
                </c:pt>
                <c:pt idx="52">
                  <c:v>438.06655775538098</c:v>
                </c:pt>
                <c:pt idx="53">
                  <c:v>827.58713437951894</c:v>
                </c:pt>
                <c:pt idx="54">
                  <c:v>707.35011436441698</c:v>
                </c:pt>
                <c:pt idx="55">
                  <c:v>607.66840495323095</c:v>
                </c:pt>
                <c:pt idx="56">
                  <c:v>460.90820351077099</c:v>
                </c:pt>
                <c:pt idx="57">
                  <c:v>678.77578947669099</c:v>
                </c:pt>
                <c:pt idx="58">
                  <c:v>370.31366215174398</c:v>
                </c:pt>
                <c:pt idx="59">
                  <c:v>239.938544439494</c:v>
                </c:pt>
                <c:pt idx="60">
                  <c:v>366.21956924884898</c:v>
                </c:pt>
                <c:pt idx="61">
                  <c:v>527.53852544114102</c:v>
                </c:pt>
                <c:pt idx="62">
                  <c:v>660.33784902126001</c:v>
                </c:pt>
                <c:pt idx="63">
                  <c:v>422.70091759873299</c:v>
                </c:pt>
                <c:pt idx="64">
                  <c:v>459.85386093452701</c:v>
                </c:pt>
                <c:pt idx="65">
                  <c:v>336.53821255390397</c:v>
                </c:pt>
                <c:pt idx="66">
                  <c:v>236.17931524637601</c:v>
                </c:pt>
                <c:pt idx="67">
                  <c:v>264.19104148837499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21824"/>
        <c:axId val="222010688"/>
      </c:lineChart>
      <c:catAx>
        <c:axId val="2238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10688"/>
        <c:crosses val="autoZero"/>
        <c:auto val="1"/>
        <c:lblAlgn val="ctr"/>
        <c:lblOffset val="100"/>
        <c:noMultiLvlLbl val="0"/>
      </c:catAx>
      <c:valAx>
        <c:axId val="2220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'1'!$F$2:$F$109</c:f>
              <c:numCache>
                <c:formatCode>General</c:formatCode>
                <c:ptCount val="108"/>
                <c:pt idx="0">
                  <c:v>6933</c:v>
                </c:pt>
                <c:pt idx="1">
                  <c:v>6824</c:v>
                </c:pt>
                <c:pt idx="2">
                  <c:v>4400</c:v>
                </c:pt>
                <c:pt idx="3">
                  <c:v>4790</c:v>
                </c:pt>
                <c:pt idx="4">
                  <c:v>4923</c:v>
                </c:pt>
                <c:pt idx="5">
                  <c:v>6064</c:v>
                </c:pt>
                <c:pt idx="6">
                  <c:v>6922</c:v>
                </c:pt>
                <c:pt idx="7">
                  <c:v>6365</c:v>
                </c:pt>
                <c:pt idx="8">
                  <c:v>4933</c:v>
                </c:pt>
                <c:pt idx="9">
                  <c:v>4031</c:v>
                </c:pt>
                <c:pt idx="10">
                  <c:v>3251</c:v>
                </c:pt>
                <c:pt idx="11">
                  <c:v>4289</c:v>
                </c:pt>
                <c:pt idx="12">
                  <c:v>5633</c:v>
                </c:pt>
                <c:pt idx="13">
                  <c:v>4885</c:v>
                </c:pt>
                <c:pt idx="14">
                  <c:v>3990</c:v>
                </c:pt>
                <c:pt idx="15">
                  <c:v>2737</c:v>
                </c:pt>
                <c:pt idx="16">
                  <c:v>2946</c:v>
                </c:pt>
                <c:pt idx="17">
                  <c:v>2218</c:v>
                </c:pt>
                <c:pt idx="18">
                  <c:v>1287</c:v>
                </c:pt>
                <c:pt idx="19">
                  <c:v>3394</c:v>
                </c:pt>
                <c:pt idx="20">
                  <c:v>2945</c:v>
                </c:pt>
                <c:pt idx="21">
                  <c:v>3699</c:v>
                </c:pt>
                <c:pt idx="22">
                  <c:v>1945</c:v>
                </c:pt>
                <c:pt idx="23">
                  <c:v>1842</c:v>
                </c:pt>
                <c:pt idx="24">
                  <c:v>1881</c:v>
                </c:pt>
                <c:pt idx="25">
                  <c:v>1226</c:v>
                </c:pt>
                <c:pt idx="26">
                  <c:v>2357</c:v>
                </c:pt>
                <c:pt idx="27">
                  <c:v>2481</c:v>
                </c:pt>
                <c:pt idx="28">
                  <c:v>1870</c:v>
                </c:pt>
                <c:pt idx="29">
                  <c:v>1514</c:v>
                </c:pt>
                <c:pt idx="30">
                  <c:v>1257</c:v>
                </c:pt>
                <c:pt idx="31">
                  <c:v>988</c:v>
                </c:pt>
                <c:pt idx="32">
                  <c:v>1154</c:v>
                </c:pt>
                <c:pt idx="33">
                  <c:v>1627</c:v>
                </c:pt>
                <c:pt idx="34">
                  <c:v>1470</c:v>
                </c:pt>
                <c:pt idx="35">
                  <c:v>1068</c:v>
                </c:pt>
                <c:pt idx="36">
                  <c:v>890</c:v>
                </c:pt>
                <c:pt idx="37">
                  <c:v>697</c:v>
                </c:pt>
                <c:pt idx="38">
                  <c:v>488</c:v>
                </c:pt>
                <c:pt idx="39">
                  <c:v>855</c:v>
                </c:pt>
                <c:pt idx="40">
                  <c:v>1155</c:v>
                </c:pt>
                <c:pt idx="41">
                  <c:v>1268</c:v>
                </c:pt>
                <c:pt idx="42">
                  <c:v>1158</c:v>
                </c:pt>
                <c:pt idx="43">
                  <c:v>736</c:v>
                </c:pt>
                <c:pt idx="44">
                  <c:v>555</c:v>
                </c:pt>
                <c:pt idx="45">
                  <c:v>697</c:v>
                </c:pt>
                <c:pt idx="46">
                  <c:v>595</c:v>
                </c:pt>
                <c:pt idx="47">
                  <c:v>927</c:v>
                </c:pt>
                <c:pt idx="48">
                  <c:v>380</c:v>
                </c:pt>
                <c:pt idx="49">
                  <c:v>755</c:v>
                </c:pt>
                <c:pt idx="50">
                  <c:v>519</c:v>
                </c:pt>
                <c:pt idx="51">
                  <c:v>617</c:v>
                </c:pt>
                <c:pt idx="52">
                  <c:v>182</c:v>
                </c:pt>
                <c:pt idx="53">
                  <c:v>1227</c:v>
                </c:pt>
                <c:pt idx="54">
                  <c:v>695</c:v>
                </c:pt>
                <c:pt idx="55">
                  <c:v>548</c:v>
                </c:pt>
                <c:pt idx="56">
                  <c:v>689</c:v>
                </c:pt>
                <c:pt idx="57">
                  <c:v>276</c:v>
                </c:pt>
                <c:pt idx="58">
                  <c:v>342</c:v>
                </c:pt>
                <c:pt idx="59">
                  <c:v>272</c:v>
                </c:pt>
                <c:pt idx="60">
                  <c:v>600</c:v>
                </c:pt>
                <c:pt idx="61">
                  <c:v>324</c:v>
                </c:pt>
                <c:pt idx="62">
                  <c:v>672</c:v>
                </c:pt>
                <c:pt idx="63">
                  <c:v>726</c:v>
                </c:pt>
                <c:pt idx="64">
                  <c:v>267</c:v>
                </c:pt>
                <c:pt idx="65">
                  <c:v>221</c:v>
                </c:pt>
                <c:pt idx="66">
                  <c:v>184</c:v>
                </c:pt>
                <c:pt idx="67">
                  <c:v>285</c:v>
                </c:pt>
                <c:pt idx="68">
                  <c:v>242</c:v>
                </c:pt>
                <c:pt idx="69">
                  <c:v>351</c:v>
                </c:pt>
                <c:pt idx="70">
                  <c:v>452</c:v>
                </c:pt>
                <c:pt idx="71">
                  <c:v>526</c:v>
                </c:pt>
                <c:pt idx="72">
                  <c:v>300</c:v>
                </c:pt>
                <c:pt idx="73">
                  <c:v>359</c:v>
                </c:pt>
                <c:pt idx="74">
                  <c:v>397</c:v>
                </c:pt>
                <c:pt idx="75">
                  <c:v>16</c:v>
                </c:pt>
                <c:pt idx="76">
                  <c:v>169</c:v>
                </c:pt>
                <c:pt idx="77">
                  <c:v>535</c:v>
                </c:pt>
                <c:pt idx="78">
                  <c:v>41</c:v>
                </c:pt>
                <c:pt idx="79">
                  <c:v>251</c:v>
                </c:pt>
                <c:pt idx="80">
                  <c:v>164</c:v>
                </c:pt>
                <c:pt idx="81">
                  <c:v>570</c:v>
                </c:pt>
                <c:pt idx="82">
                  <c:v>352</c:v>
                </c:pt>
                <c:pt idx="83">
                  <c:v>1213</c:v>
                </c:pt>
                <c:pt idx="84">
                  <c:v>482</c:v>
                </c:pt>
                <c:pt idx="85">
                  <c:v>371</c:v>
                </c:pt>
                <c:pt idx="86">
                  <c:v>602</c:v>
                </c:pt>
                <c:pt idx="87">
                  <c:v>496</c:v>
                </c:pt>
                <c:pt idx="88">
                  <c:v>712</c:v>
                </c:pt>
                <c:pt idx="89">
                  <c:v>391</c:v>
                </c:pt>
                <c:pt idx="90">
                  <c:v>500</c:v>
                </c:pt>
                <c:pt idx="91">
                  <c:v>665</c:v>
                </c:pt>
                <c:pt idx="92">
                  <c:v>422</c:v>
                </c:pt>
                <c:pt idx="93">
                  <c:v>235</c:v>
                </c:pt>
                <c:pt idx="94">
                  <c:v>349</c:v>
                </c:pt>
                <c:pt idx="95">
                  <c:v>376</c:v>
                </c:pt>
                <c:pt idx="96">
                  <c:v>475</c:v>
                </c:pt>
                <c:pt idx="97">
                  <c:v>477</c:v>
                </c:pt>
                <c:pt idx="98">
                  <c:v>410</c:v>
                </c:pt>
                <c:pt idx="99">
                  <c:v>418</c:v>
                </c:pt>
                <c:pt idx="100">
                  <c:v>325</c:v>
                </c:pt>
                <c:pt idx="101">
                  <c:v>541</c:v>
                </c:pt>
                <c:pt idx="102">
                  <c:v>279</c:v>
                </c:pt>
                <c:pt idx="103">
                  <c:v>356</c:v>
                </c:pt>
                <c:pt idx="104">
                  <c:v>302</c:v>
                </c:pt>
                <c:pt idx="105">
                  <c:v>331</c:v>
                </c:pt>
                <c:pt idx="106">
                  <c:v>377</c:v>
                </c:pt>
                <c:pt idx="107">
                  <c:v>210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'1'!$Y$2:$Y$109</c:f>
              <c:numCache>
                <c:formatCode>General</c:formatCode>
                <c:ptCount val="108"/>
                <c:pt idx="0">
                  <c:v>6781.3216036289396</c:v>
                </c:pt>
                <c:pt idx="1">
                  <c:v>7688.2236575748602</c:v>
                </c:pt>
                <c:pt idx="2">
                  <c:v>5612.5980879742101</c:v>
                </c:pt>
                <c:pt idx="3">
                  <c:v>4984.0710500619398</c:v>
                </c:pt>
                <c:pt idx="4">
                  <c:v>4895.6660185903102</c:v>
                </c:pt>
                <c:pt idx="5">
                  <c:v>4969.5573813017299</c:v>
                </c:pt>
                <c:pt idx="6">
                  <c:v>5048.7648188429703</c:v>
                </c:pt>
                <c:pt idx="7">
                  <c:v>5080.0464519132502</c:v>
                </c:pt>
                <c:pt idx="8">
                  <c:v>5049.3292843141098</c:v>
                </c:pt>
                <c:pt idx="9">
                  <c:v>4958.7901799036099</c:v>
                </c:pt>
                <c:pt idx="10">
                  <c:v>4821.27339790309</c:v>
                </c:pt>
                <c:pt idx="11">
                  <c:v>4645.4567450132699</c:v>
                </c:pt>
                <c:pt idx="12">
                  <c:v>4445.7405404024503</c:v>
                </c:pt>
                <c:pt idx="13">
                  <c:v>4226.7895996214602</c:v>
                </c:pt>
                <c:pt idx="14">
                  <c:v>3996.9198531411198</c:v>
                </c:pt>
                <c:pt idx="15">
                  <c:v>3762.2700062991398</c:v>
                </c:pt>
                <c:pt idx="16">
                  <c:v>3524.8869534394198</c:v>
                </c:pt>
                <c:pt idx="17">
                  <c:v>3292.9079413429999</c:v>
                </c:pt>
                <c:pt idx="18">
                  <c:v>3067.8205669509298</c:v>
                </c:pt>
                <c:pt idx="19">
                  <c:v>2850.5545096206602</c:v>
                </c:pt>
                <c:pt idx="20">
                  <c:v>2644.90970760867</c:v>
                </c:pt>
                <c:pt idx="21">
                  <c:v>2452.0203494787902</c:v>
                </c:pt>
                <c:pt idx="22">
                  <c:v>2271.1606715119901</c:v>
                </c:pt>
                <c:pt idx="23">
                  <c:v>2101.4513592702901</c:v>
                </c:pt>
                <c:pt idx="24">
                  <c:v>1943.65100962815</c:v>
                </c:pt>
                <c:pt idx="25">
                  <c:v>1797.5177121612201</c:v>
                </c:pt>
                <c:pt idx="26">
                  <c:v>1663.8469541939201</c:v>
                </c:pt>
                <c:pt idx="27">
                  <c:v>1541.8293626130701</c:v>
                </c:pt>
                <c:pt idx="28">
                  <c:v>1430.77748204866</c:v>
                </c:pt>
                <c:pt idx="29">
                  <c:v>1330.2862054458701</c:v>
                </c:pt>
                <c:pt idx="30">
                  <c:v>1239.3746880885401</c:v>
                </c:pt>
                <c:pt idx="31">
                  <c:v>1156.04216219822</c:v>
                </c:pt>
                <c:pt idx="32">
                  <c:v>1081.4056882555101</c:v>
                </c:pt>
                <c:pt idx="33">
                  <c:v>1014.8616026935</c:v>
                </c:pt>
                <c:pt idx="34">
                  <c:v>954.70276196969803</c:v>
                </c:pt>
                <c:pt idx="35">
                  <c:v>900.38935858477703</c:v>
                </c:pt>
                <c:pt idx="36">
                  <c:v>852.01381602449896</c:v>
                </c:pt>
                <c:pt idx="37">
                  <c:v>808.59701013944698</c:v>
                </c:pt>
                <c:pt idx="38">
                  <c:v>770.10780176053004</c:v>
                </c:pt>
                <c:pt idx="39">
                  <c:v>735.91820633515397</c:v>
                </c:pt>
                <c:pt idx="40">
                  <c:v>705.77283959302804</c:v>
                </c:pt>
                <c:pt idx="41">
                  <c:v>678.66884383533397</c:v>
                </c:pt>
                <c:pt idx="42">
                  <c:v>654.72886715999698</c:v>
                </c:pt>
                <c:pt idx="43">
                  <c:v>633.65957924695203</c:v>
                </c:pt>
                <c:pt idx="44">
                  <c:v>615.02840925803196</c:v>
                </c:pt>
                <c:pt idx="45">
                  <c:v>598.23452623928404</c:v>
                </c:pt>
                <c:pt idx="46">
                  <c:v>583.21781138684605</c:v>
                </c:pt>
                <c:pt idx="47">
                  <c:v>569.95147327439702</c:v>
                </c:pt>
                <c:pt idx="48">
                  <c:v>558.39894097636204</c:v>
                </c:pt>
                <c:pt idx="49">
                  <c:v>548.31736188748903</c:v>
                </c:pt>
                <c:pt idx="50">
                  <c:v>539.22359309107696</c:v>
                </c:pt>
                <c:pt idx="51">
                  <c:v>531.31780222893497</c:v>
                </c:pt>
                <c:pt idx="52">
                  <c:v>524.34990004044596</c:v>
                </c:pt>
                <c:pt idx="53">
                  <c:v>518.09497687109297</c:v>
                </c:pt>
                <c:pt idx="54">
                  <c:v>512.87733559284902</c:v>
                </c:pt>
                <c:pt idx="55">
                  <c:v>508.10403906016398</c:v>
                </c:pt>
                <c:pt idx="56">
                  <c:v>503.82661181554101</c:v>
                </c:pt>
                <c:pt idx="57">
                  <c:v>499.99101606466701</c:v>
                </c:pt>
                <c:pt idx="58">
                  <c:v>496.80037285409099</c:v>
                </c:pt>
                <c:pt idx="59">
                  <c:v>493.76239644705402</c:v>
                </c:pt>
                <c:pt idx="60">
                  <c:v>491.07509074370398</c:v>
                </c:pt>
                <c:pt idx="61">
                  <c:v>488.850174600201</c:v>
                </c:pt>
                <c:pt idx="62">
                  <c:v>486.98226287862099</c:v>
                </c:pt>
                <c:pt idx="63">
                  <c:v>485.370147133074</c:v>
                </c:pt>
                <c:pt idx="64">
                  <c:v>483.75214776852698</c:v>
                </c:pt>
                <c:pt idx="65">
                  <c:v>482.385469133264</c:v>
                </c:pt>
                <c:pt idx="66">
                  <c:v>481.11455561300698</c:v>
                </c:pt>
                <c:pt idx="67">
                  <c:v>479.96955312213697</c:v>
                </c:pt>
                <c:pt idx="68">
                  <c:v>479.01647020932103</c:v>
                </c:pt>
                <c:pt idx="69">
                  <c:v>478.393014542527</c:v>
                </c:pt>
                <c:pt idx="70">
                  <c:v>477.83999000653699</c:v>
                </c:pt>
                <c:pt idx="71">
                  <c:v>477.1405700482</c:v>
                </c:pt>
                <c:pt idx="72">
                  <c:v>476.43043120754697</c:v>
                </c:pt>
                <c:pt idx="73">
                  <c:v>475.83615381099298</c:v>
                </c:pt>
                <c:pt idx="74">
                  <c:v>475.36899196266</c:v>
                </c:pt>
                <c:pt idx="75">
                  <c:v>475.10723333981298</c:v>
                </c:pt>
                <c:pt idx="76">
                  <c:v>474.798251018862</c:v>
                </c:pt>
                <c:pt idx="77">
                  <c:v>474.477357511322</c:v>
                </c:pt>
                <c:pt idx="78">
                  <c:v>474.11973873577602</c:v>
                </c:pt>
                <c:pt idx="79">
                  <c:v>473.88240928608798</c:v>
                </c:pt>
                <c:pt idx="80">
                  <c:v>473.61838862775397</c:v>
                </c:pt>
                <c:pt idx="81">
                  <c:v>473.32688953331501</c:v>
                </c:pt>
                <c:pt idx="82">
                  <c:v>473.22413844851201</c:v>
                </c:pt>
                <c:pt idx="83">
                  <c:v>473.17580277253199</c:v>
                </c:pt>
                <c:pt idx="84">
                  <c:v>473.07136365550798</c:v>
                </c:pt>
                <c:pt idx="85">
                  <c:v>472.82935222376898</c:v>
                </c:pt>
                <c:pt idx="86">
                  <c:v>472.686536597442</c:v>
                </c:pt>
                <c:pt idx="87">
                  <c:v>472.516853881587</c:v>
                </c:pt>
                <c:pt idx="88">
                  <c:v>472.37840703180302</c:v>
                </c:pt>
                <c:pt idx="89">
                  <c:v>472.31849161686</c:v>
                </c:pt>
                <c:pt idx="90">
                  <c:v>472.274102753119</c:v>
                </c:pt>
                <c:pt idx="91">
                  <c:v>472.18314408773199</c:v>
                </c:pt>
                <c:pt idx="92">
                  <c:v>472.02157217864101</c:v>
                </c:pt>
                <c:pt idx="93">
                  <c:v>471.97628109779401</c:v>
                </c:pt>
                <c:pt idx="94">
                  <c:v>471.89767409991799</c:v>
                </c:pt>
                <c:pt idx="95">
                  <c:v>471.72852329604899</c:v>
                </c:pt>
                <c:pt idx="96">
                  <c:v>471.671813016888</c:v>
                </c:pt>
                <c:pt idx="97">
                  <c:v>471.62219655126199</c:v>
                </c:pt>
                <c:pt idx="98">
                  <c:v>471.60146210772598</c:v>
                </c:pt>
                <c:pt idx="99">
                  <c:v>471.50792429014001</c:v>
                </c:pt>
                <c:pt idx="100">
                  <c:v>471.44047138709499</c:v>
                </c:pt>
                <c:pt idx="101">
                  <c:v>471.41297967067101</c:v>
                </c:pt>
                <c:pt idx="102">
                  <c:v>471.23405415245901</c:v>
                </c:pt>
                <c:pt idx="103">
                  <c:v>471.13783422931903</c:v>
                </c:pt>
                <c:pt idx="104">
                  <c:v>471.164674402804</c:v>
                </c:pt>
                <c:pt idx="105">
                  <c:v>471.22271827840399</c:v>
                </c:pt>
                <c:pt idx="106">
                  <c:v>471.21209367308802</c:v>
                </c:pt>
                <c:pt idx="107">
                  <c:v>471.15700538161099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23360"/>
        <c:axId val="213542016"/>
      </c:lineChart>
      <c:catAx>
        <c:axId val="22382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2016"/>
        <c:crosses val="autoZero"/>
        <c:auto val="1"/>
        <c:lblAlgn val="ctr"/>
        <c:lblOffset val="100"/>
        <c:noMultiLvlLbl val="0"/>
      </c:catAx>
      <c:valAx>
        <c:axId val="21354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2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'2'!$F$2:$F$117</c:f>
              <c:numCache>
                <c:formatCode>General</c:formatCode>
                <c:ptCount val="116"/>
                <c:pt idx="0">
                  <c:v>210</c:v>
                </c:pt>
                <c:pt idx="1">
                  <c:v>261</c:v>
                </c:pt>
                <c:pt idx="2">
                  <c:v>276</c:v>
                </c:pt>
                <c:pt idx="3">
                  <c:v>434</c:v>
                </c:pt>
                <c:pt idx="4">
                  <c:v>560</c:v>
                </c:pt>
                <c:pt idx="5">
                  <c:v>595</c:v>
                </c:pt>
                <c:pt idx="6">
                  <c:v>381</c:v>
                </c:pt>
                <c:pt idx="7">
                  <c:v>309</c:v>
                </c:pt>
                <c:pt idx="8">
                  <c:v>590</c:v>
                </c:pt>
                <c:pt idx="9">
                  <c:v>392</c:v>
                </c:pt>
                <c:pt idx="10">
                  <c:v>559</c:v>
                </c:pt>
                <c:pt idx="11">
                  <c:v>605</c:v>
                </c:pt>
                <c:pt idx="12">
                  <c:v>742</c:v>
                </c:pt>
                <c:pt idx="13">
                  <c:v>655</c:v>
                </c:pt>
                <c:pt idx="14">
                  <c:v>389</c:v>
                </c:pt>
                <c:pt idx="15">
                  <c:v>445</c:v>
                </c:pt>
                <c:pt idx="16">
                  <c:v>595</c:v>
                </c:pt>
                <c:pt idx="17">
                  <c:v>839</c:v>
                </c:pt>
                <c:pt idx="18">
                  <c:v>989</c:v>
                </c:pt>
                <c:pt idx="19">
                  <c:v>864</c:v>
                </c:pt>
                <c:pt idx="20">
                  <c:v>606</c:v>
                </c:pt>
                <c:pt idx="21">
                  <c:v>215</c:v>
                </c:pt>
                <c:pt idx="22">
                  <c:v>891</c:v>
                </c:pt>
                <c:pt idx="23">
                  <c:v>717</c:v>
                </c:pt>
                <c:pt idx="24">
                  <c:v>1285</c:v>
                </c:pt>
                <c:pt idx="25">
                  <c:v>926</c:v>
                </c:pt>
                <c:pt idx="26">
                  <c:v>1157</c:v>
                </c:pt>
                <c:pt idx="27">
                  <c:v>707</c:v>
                </c:pt>
                <c:pt idx="28">
                  <c:v>385</c:v>
                </c:pt>
                <c:pt idx="29">
                  <c:v>1220</c:v>
                </c:pt>
                <c:pt idx="30">
                  <c:v>1032</c:v>
                </c:pt>
                <c:pt idx="31">
                  <c:v>1319</c:v>
                </c:pt>
                <c:pt idx="32">
                  <c:v>1422</c:v>
                </c:pt>
                <c:pt idx="33">
                  <c:v>1510</c:v>
                </c:pt>
                <c:pt idx="34">
                  <c:v>697</c:v>
                </c:pt>
                <c:pt idx="35">
                  <c:v>519</c:v>
                </c:pt>
                <c:pt idx="36">
                  <c:v>1693</c:v>
                </c:pt>
                <c:pt idx="37">
                  <c:v>1420</c:v>
                </c:pt>
                <c:pt idx="38">
                  <c:v>1586</c:v>
                </c:pt>
                <c:pt idx="39">
                  <c:v>1586</c:v>
                </c:pt>
                <c:pt idx="40">
                  <c:v>1737</c:v>
                </c:pt>
                <c:pt idx="41">
                  <c:v>832</c:v>
                </c:pt>
                <c:pt idx="42">
                  <c:v>633</c:v>
                </c:pt>
                <c:pt idx="43">
                  <c:v>1628</c:v>
                </c:pt>
                <c:pt idx="44">
                  <c:v>1461</c:v>
                </c:pt>
                <c:pt idx="45">
                  <c:v>1427</c:v>
                </c:pt>
                <c:pt idx="46">
                  <c:v>1561</c:v>
                </c:pt>
                <c:pt idx="47">
                  <c:v>1555</c:v>
                </c:pt>
                <c:pt idx="48">
                  <c:v>709</c:v>
                </c:pt>
                <c:pt idx="49">
                  <c:v>470</c:v>
                </c:pt>
                <c:pt idx="50">
                  <c:v>1497</c:v>
                </c:pt>
                <c:pt idx="51">
                  <c:v>1213</c:v>
                </c:pt>
                <c:pt idx="52">
                  <c:v>1396</c:v>
                </c:pt>
                <c:pt idx="53">
                  <c:v>1429</c:v>
                </c:pt>
                <c:pt idx="54">
                  <c:v>1443</c:v>
                </c:pt>
                <c:pt idx="55">
                  <c:v>775</c:v>
                </c:pt>
                <c:pt idx="56">
                  <c:v>670</c:v>
                </c:pt>
                <c:pt idx="57">
                  <c:v>1898</c:v>
                </c:pt>
                <c:pt idx="58">
                  <c:v>1331</c:v>
                </c:pt>
                <c:pt idx="59">
                  <c:v>1476</c:v>
                </c:pt>
                <c:pt idx="60">
                  <c:v>1716</c:v>
                </c:pt>
                <c:pt idx="61">
                  <c:v>1586</c:v>
                </c:pt>
                <c:pt idx="62">
                  <c:v>1082</c:v>
                </c:pt>
                <c:pt idx="63">
                  <c:v>920</c:v>
                </c:pt>
                <c:pt idx="64">
                  <c:v>1485</c:v>
                </c:pt>
                <c:pt idx="65">
                  <c:v>1792</c:v>
                </c:pt>
                <c:pt idx="66">
                  <c:v>1855</c:v>
                </c:pt>
                <c:pt idx="67">
                  <c:v>2179</c:v>
                </c:pt>
                <c:pt idx="68">
                  <c:v>2199</c:v>
                </c:pt>
                <c:pt idx="69">
                  <c:v>1685</c:v>
                </c:pt>
                <c:pt idx="70">
                  <c:v>1033</c:v>
                </c:pt>
                <c:pt idx="71">
                  <c:v>1595</c:v>
                </c:pt>
                <c:pt idx="72">
                  <c:v>1852</c:v>
                </c:pt>
                <c:pt idx="73">
                  <c:v>1613</c:v>
                </c:pt>
                <c:pt idx="74">
                  <c:v>2321</c:v>
                </c:pt>
                <c:pt idx="75">
                  <c:v>2366</c:v>
                </c:pt>
                <c:pt idx="76">
                  <c:v>1314</c:v>
                </c:pt>
                <c:pt idx="77">
                  <c:v>1313</c:v>
                </c:pt>
                <c:pt idx="78">
                  <c:v>2292</c:v>
                </c:pt>
                <c:pt idx="79">
                  <c:v>1840</c:v>
                </c:pt>
                <c:pt idx="80">
                  <c:v>2442</c:v>
                </c:pt>
                <c:pt idx="81">
                  <c:v>2626</c:v>
                </c:pt>
                <c:pt idx="82">
                  <c:v>2835</c:v>
                </c:pt>
                <c:pt idx="83">
                  <c:v>1653</c:v>
                </c:pt>
                <c:pt idx="84">
                  <c:v>1546</c:v>
                </c:pt>
                <c:pt idx="85">
                  <c:v>3100</c:v>
                </c:pt>
                <c:pt idx="86">
                  <c:v>2454</c:v>
                </c:pt>
                <c:pt idx="87">
                  <c:v>4010</c:v>
                </c:pt>
                <c:pt idx="88">
                  <c:v>4804</c:v>
                </c:pt>
                <c:pt idx="89">
                  <c:v>4554</c:v>
                </c:pt>
                <c:pt idx="90">
                  <c:v>2968</c:v>
                </c:pt>
                <c:pt idx="91">
                  <c:v>2846</c:v>
                </c:pt>
                <c:pt idx="92">
                  <c:v>6541</c:v>
                </c:pt>
                <c:pt idx="93">
                  <c:v>4464</c:v>
                </c:pt>
                <c:pt idx="94">
                  <c:v>7173</c:v>
                </c:pt>
                <c:pt idx="95">
                  <c:v>7620</c:v>
                </c:pt>
                <c:pt idx="96">
                  <c:v>7695</c:v>
                </c:pt>
                <c:pt idx="97">
                  <c:v>4862</c:v>
                </c:pt>
                <c:pt idx="98">
                  <c:v>4007</c:v>
                </c:pt>
                <c:pt idx="99">
                  <c:v>8397</c:v>
                </c:pt>
                <c:pt idx="100">
                  <c:v>8523</c:v>
                </c:pt>
                <c:pt idx="101">
                  <c:v>12331</c:v>
                </c:pt>
                <c:pt idx="102">
                  <c:v>5952</c:v>
                </c:pt>
                <c:pt idx="103">
                  <c:v>13476</c:v>
                </c:pt>
                <c:pt idx="104">
                  <c:v>10458</c:v>
                </c:pt>
                <c:pt idx="105">
                  <c:v>9890</c:v>
                </c:pt>
                <c:pt idx="106">
                  <c:v>12560</c:v>
                </c:pt>
                <c:pt idx="107">
                  <c:v>13161</c:v>
                </c:pt>
                <c:pt idx="108">
                  <c:v>16202</c:v>
                </c:pt>
                <c:pt idx="109">
                  <c:v>18733</c:v>
                </c:pt>
                <c:pt idx="110">
                  <c:v>19382</c:v>
                </c:pt>
                <c:pt idx="111">
                  <c:v>14054</c:v>
                </c:pt>
                <c:pt idx="112">
                  <c:v>12556</c:v>
                </c:pt>
                <c:pt idx="113">
                  <c:v>25252</c:v>
                </c:pt>
                <c:pt idx="114">
                  <c:v>7533</c:v>
                </c:pt>
                <c:pt idx="115">
                  <c:v>31480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'2'!$G$2:$G$117</c:f>
              <c:numCache>
                <c:formatCode>General</c:formatCode>
                <c:ptCount val="116"/>
                <c:pt idx="0">
                  <c:v>424.446726220063</c:v>
                </c:pt>
                <c:pt idx="1">
                  <c:v>642.61326353896595</c:v>
                </c:pt>
                <c:pt idx="2">
                  <c:v>834.71143025187905</c:v>
                </c:pt>
                <c:pt idx="3">
                  <c:v>978.61295514656695</c:v>
                </c:pt>
                <c:pt idx="4">
                  <c:v>738.71408401186295</c:v>
                </c:pt>
                <c:pt idx="5">
                  <c:v>767.98483497504606</c:v>
                </c:pt>
                <c:pt idx="6">
                  <c:v>778.49213880471098</c:v>
                </c:pt>
                <c:pt idx="7">
                  <c:v>857.17776088882204</c:v>
                </c:pt>
                <c:pt idx="8">
                  <c:v>783.25239962830199</c:v>
                </c:pt>
                <c:pt idx="9">
                  <c:v>794.97446239027704</c:v>
                </c:pt>
                <c:pt idx="10">
                  <c:v>801.27285492711997</c:v>
                </c:pt>
                <c:pt idx="11">
                  <c:v>846.91155498219803</c:v>
                </c:pt>
                <c:pt idx="12" formatCode="0.00E+00">
                  <c:v>856.08324967057297</c:v>
                </c:pt>
                <c:pt idx="13" formatCode="0.00E+00">
                  <c:v>931.61093139139496</c:v>
                </c:pt>
                <c:pt idx="14" formatCode="0.00E+00">
                  <c:v>786.21925728975498</c:v>
                </c:pt>
                <c:pt idx="15" formatCode="0.00E+00">
                  <c:v>659.87333607115897</c:v>
                </c:pt>
                <c:pt idx="16" formatCode="0.00E+00">
                  <c:v>868.13271943957398</c:v>
                </c:pt>
                <c:pt idx="17" formatCode="0.00E+00">
                  <c:v>766.76135680262496</c:v>
                </c:pt>
                <c:pt idx="18" formatCode="0.00E+00">
                  <c:v>745.34951356685599</c:v>
                </c:pt>
                <c:pt idx="19" formatCode="0.00E+00">
                  <c:v>975.58788597426997</c:v>
                </c:pt>
                <c:pt idx="20" formatCode="0.00E+00">
                  <c:v>1079.3735917527299</c:v>
                </c:pt>
                <c:pt idx="21" formatCode="0.00E+00">
                  <c:v>932.46711150632495</c:v>
                </c:pt>
                <c:pt idx="22" formatCode="0.00E+00">
                  <c:v>699.74070699839694</c:v>
                </c:pt>
                <c:pt idx="23" formatCode="0.00E+00">
                  <c:v>796.01401713909195</c:v>
                </c:pt>
                <c:pt idx="24" formatCode="0.00E+00">
                  <c:v>809.74900756717</c:v>
                </c:pt>
                <c:pt idx="25" formatCode="0.00E+00">
                  <c:v>1016.44390951575</c:v>
                </c:pt>
                <c:pt idx="26" formatCode="0.00E+00">
                  <c:v>971.51866139522497</c:v>
                </c:pt>
                <c:pt idx="27" formatCode="0.00E+00">
                  <c:v>1094.1868553821701</c:v>
                </c:pt>
                <c:pt idx="28" formatCode="0.00E+00">
                  <c:v>1082.0130265314799</c:v>
                </c:pt>
                <c:pt idx="29" formatCode="0.00E+00">
                  <c:v>923.68983658631998</c:v>
                </c:pt>
                <c:pt idx="30" formatCode="0.00E+00">
                  <c:v>990.76171266851804</c:v>
                </c:pt>
                <c:pt idx="31" formatCode="0.00E+00">
                  <c:v>953.51114875438395</c:v>
                </c:pt>
                <c:pt idx="32" formatCode="0.00E+00">
                  <c:v>881.17262104775</c:v>
                </c:pt>
                <c:pt idx="33" formatCode="0.00E+00">
                  <c:v>1014.7822658195</c:v>
                </c:pt>
                <c:pt idx="34" formatCode="0.00E+00">
                  <c:v>987.61372627792298</c:v>
                </c:pt>
                <c:pt idx="35" formatCode="0.00E+00">
                  <c:v>932.35995188386698</c:v>
                </c:pt>
                <c:pt idx="36" formatCode="0.00E+00">
                  <c:v>813.386720941009</c:v>
                </c:pt>
                <c:pt idx="37" formatCode="0.00E+00">
                  <c:v>948.05843189920404</c:v>
                </c:pt>
                <c:pt idx="38" formatCode="0.00E+00">
                  <c:v>930.84768431945895</c:v>
                </c:pt>
                <c:pt idx="39" formatCode="0.00E+00">
                  <c:v>992.150773259375</c:v>
                </c:pt>
                <c:pt idx="40" formatCode="0.00E+00">
                  <c:v>1107.5415315337</c:v>
                </c:pt>
                <c:pt idx="41" formatCode="0.00E+00">
                  <c:v>1148.3646089436099</c:v>
                </c:pt>
                <c:pt idx="42" formatCode="0.00E+00">
                  <c:v>868.49630730362298</c:v>
                </c:pt>
                <c:pt idx="43" formatCode="0.00E+00">
                  <c:v>757.31724738395906</c:v>
                </c:pt>
                <c:pt idx="44">
                  <c:v>917.86738933149502</c:v>
                </c:pt>
                <c:pt idx="45">
                  <c:v>1048.97570150208</c:v>
                </c:pt>
                <c:pt idx="46">
                  <c:v>741.31109433417396</c:v>
                </c:pt>
                <c:pt idx="47">
                  <c:v>943.68431340027803</c:v>
                </c:pt>
                <c:pt idx="48">
                  <c:v>1027.9501576098301</c:v>
                </c:pt>
                <c:pt idx="49">
                  <c:v>937.34625197186006</c:v>
                </c:pt>
                <c:pt idx="50">
                  <c:v>946.36581334401501</c:v>
                </c:pt>
                <c:pt idx="51">
                  <c:v>955.88283778834705</c:v>
                </c:pt>
                <c:pt idx="52">
                  <c:v>1040.7313599971901</c:v>
                </c:pt>
                <c:pt idx="53">
                  <c:v>1166.0194660213001</c:v>
                </c:pt>
                <c:pt idx="54">
                  <c:v>1283.5141191227599</c:v>
                </c:pt>
                <c:pt idx="55">
                  <c:v>1115.6428519892199</c:v>
                </c:pt>
                <c:pt idx="56">
                  <c:v>1054.8438063753499</c:v>
                </c:pt>
                <c:pt idx="57">
                  <c:v>935.59006713319104</c:v>
                </c:pt>
                <c:pt idx="58">
                  <c:v>1250.3636285048699</c:v>
                </c:pt>
                <c:pt idx="59">
                  <c:v>1321.03422859016</c:v>
                </c:pt>
                <c:pt idx="60">
                  <c:v>1319.6172577480099</c:v>
                </c:pt>
                <c:pt idx="61">
                  <c:v>1184.81813681678</c:v>
                </c:pt>
                <c:pt idx="62">
                  <c:v>1531.4345096581001</c:v>
                </c:pt>
                <c:pt idx="63">
                  <c:v>1461.1151513272</c:v>
                </c:pt>
                <c:pt idx="64">
                  <c:v>1293.8182547864201</c:v>
                </c:pt>
                <c:pt idx="65">
                  <c:v>1707.59697863479</c:v>
                </c:pt>
                <c:pt idx="66">
                  <c:v>1831.8187822800901</c:v>
                </c:pt>
                <c:pt idx="67">
                  <c:v>1851.86916014856</c:v>
                </c:pt>
                <c:pt idx="68">
                  <c:v>1177.48100607521</c:v>
                </c:pt>
                <c:pt idx="69">
                  <c:v>1346.6474816867701</c:v>
                </c:pt>
                <c:pt idx="70">
                  <c:v>1439.3474042079999</c:v>
                </c:pt>
                <c:pt idx="71">
                  <c:v>1501.0310575497399</c:v>
                </c:pt>
                <c:pt idx="72">
                  <c:v>2034.9607005062801</c:v>
                </c:pt>
                <c:pt idx="73">
                  <c:v>2315.30160790333</c:v>
                </c:pt>
                <c:pt idx="74">
                  <c:v>2118.51165814666</c:v>
                </c:pt>
                <c:pt idx="75">
                  <c:v>1697.02446255632</c:v>
                </c:pt>
                <c:pt idx="76">
                  <c:v>1644.82673606252</c:v>
                </c:pt>
                <c:pt idx="77">
                  <c:v>1622.20200434815</c:v>
                </c:pt>
                <c:pt idx="78">
                  <c:v>1585.89264083445</c:v>
                </c:pt>
                <c:pt idx="79">
                  <c:v>2114.90538733229</c:v>
                </c:pt>
                <c:pt idx="80">
                  <c:v>2323.20901698338</c:v>
                </c:pt>
                <c:pt idx="81">
                  <c:v>2455.1712240004999</c:v>
                </c:pt>
                <c:pt idx="82">
                  <c:v>2578.6985097862798</c:v>
                </c:pt>
                <c:pt idx="83">
                  <c:v>2538.0085652467201</c:v>
                </c:pt>
                <c:pt idx="84">
                  <c:v>2440.9596161364002</c:v>
                </c:pt>
                <c:pt idx="85">
                  <c:v>2580.6502049306</c:v>
                </c:pt>
                <c:pt idx="86">
                  <c:v>3075.7906190839599</c:v>
                </c:pt>
                <c:pt idx="87">
                  <c:v>3088.8088654930898</c:v>
                </c:pt>
                <c:pt idx="88">
                  <c:v>3356.21966888406</c:v>
                </c:pt>
                <c:pt idx="89">
                  <c:v>3695.86568470577</c:v>
                </c:pt>
                <c:pt idx="90">
                  <c:v>4117.0384622830297</c:v>
                </c:pt>
                <c:pt idx="91">
                  <c:v>4310.91909939793</c:v>
                </c:pt>
                <c:pt idx="92">
                  <c:v>4625.7663243294101</c:v>
                </c:pt>
                <c:pt idx="93">
                  <c:v>5375.47601033504</c:v>
                </c:pt>
                <c:pt idx="94">
                  <c:v>5794.07324751333</c:v>
                </c:pt>
                <c:pt idx="95">
                  <c:v>5959.3799541788903</c:v>
                </c:pt>
                <c:pt idx="96">
                  <c:v>6299.47385216579</c:v>
                </c:pt>
                <c:pt idx="97">
                  <c:v>6911.5472943621298</c:v>
                </c:pt>
                <c:pt idx="98">
                  <c:v>7526.3504205177596</c:v>
                </c:pt>
                <c:pt idx="99">
                  <c:v>7960.02387577232</c:v>
                </c:pt>
                <c:pt idx="100">
                  <c:v>8966.1774418330406</c:v>
                </c:pt>
                <c:pt idx="101">
                  <c:v>9673.8509903706199</c:v>
                </c:pt>
                <c:pt idx="102">
                  <c:v>10321.350526079999</c:v>
                </c:pt>
                <c:pt idx="103">
                  <c:v>11103.3501197319</c:v>
                </c:pt>
                <c:pt idx="104">
                  <c:v>11910.397526200501</c:v>
                </c:pt>
                <c:pt idx="105">
                  <c:v>11990.273208948</c:v>
                </c:pt>
                <c:pt idx="106">
                  <c:v>12667.4603248847</c:v>
                </c:pt>
                <c:pt idx="107">
                  <c:v>13804.598135518499</c:v>
                </c:pt>
                <c:pt idx="108">
                  <c:v>14584.3073079556</c:v>
                </c:pt>
                <c:pt idx="109">
                  <c:v>15418.1532668912</c:v>
                </c:pt>
                <c:pt idx="110">
                  <c:v>16254.5992890051</c:v>
                </c:pt>
                <c:pt idx="111">
                  <c:v>17215.689302635899</c:v>
                </c:pt>
                <c:pt idx="112">
                  <c:v>18286.074204491801</c:v>
                </c:pt>
                <c:pt idx="113">
                  <c:v>19032.554356743502</c:v>
                </c:pt>
                <c:pt idx="114">
                  <c:v>19947.483101285001</c:v>
                </c:pt>
                <c:pt idx="115">
                  <c:v>21406.448674077201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31232"/>
        <c:axId val="213544320"/>
      </c:lineChart>
      <c:catAx>
        <c:axId val="2240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4320"/>
        <c:crosses val="autoZero"/>
        <c:auto val="1"/>
        <c:lblAlgn val="ctr"/>
        <c:lblOffset val="100"/>
        <c:noMultiLvlLbl val="0"/>
      </c:catAx>
      <c:valAx>
        <c:axId val="2135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3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445847448927"/>
          <c:y val="6.5289442986293383E-2"/>
          <c:w val="0.78297496036882008"/>
          <c:h val="0.76317512394284048"/>
        </c:manualLayout>
      </c:layout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19050">
              <a:solidFill>
                <a:schemeClr val="bg1">
                  <a:lumMod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德国!$A$2:$A$619</c:f>
              <c:numCache>
                <c:formatCode>m/d/yyyy</c:formatCode>
                <c:ptCount val="618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  <c:pt idx="435">
                  <c:v>44292</c:v>
                </c:pt>
                <c:pt idx="436">
                  <c:v>44293</c:v>
                </c:pt>
                <c:pt idx="437">
                  <c:v>44294</c:v>
                </c:pt>
                <c:pt idx="438">
                  <c:v>44295</c:v>
                </c:pt>
                <c:pt idx="439">
                  <c:v>44296</c:v>
                </c:pt>
                <c:pt idx="440">
                  <c:v>44297</c:v>
                </c:pt>
                <c:pt idx="441">
                  <c:v>44298</c:v>
                </c:pt>
                <c:pt idx="442">
                  <c:v>44299</c:v>
                </c:pt>
                <c:pt idx="443">
                  <c:v>44300</c:v>
                </c:pt>
                <c:pt idx="444">
                  <c:v>44301</c:v>
                </c:pt>
                <c:pt idx="445">
                  <c:v>44302</c:v>
                </c:pt>
                <c:pt idx="446">
                  <c:v>44303</c:v>
                </c:pt>
                <c:pt idx="447">
                  <c:v>44304</c:v>
                </c:pt>
                <c:pt idx="448">
                  <c:v>44305</c:v>
                </c:pt>
                <c:pt idx="449">
                  <c:v>44306</c:v>
                </c:pt>
                <c:pt idx="450">
                  <c:v>44307</c:v>
                </c:pt>
                <c:pt idx="451">
                  <c:v>44308</c:v>
                </c:pt>
                <c:pt idx="452">
                  <c:v>44309</c:v>
                </c:pt>
                <c:pt idx="453">
                  <c:v>44310</c:v>
                </c:pt>
                <c:pt idx="454">
                  <c:v>44311</c:v>
                </c:pt>
                <c:pt idx="455">
                  <c:v>44312</c:v>
                </c:pt>
                <c:pt idx="456">
                  <c:v>44313</c:v>
                </c:pt>
                <c:pt idx="457">
                  <c:v>44314</c:v>
                </c:pt>
                <c:pt idx="458">
                  <c:v>44315</c:v>
                </c:pt>
                <c:pt idx="459">
                  <c:v>44316</c:v>
                </c:pt>
                <c:pt idx="460">
                  <c:v>44317</c:v>
                </c:pt>
                <c:pt idx="461">
                  <c:v>44318</c:v>
                </c:pt>
                <c:pt idx="462">
                  <c:v>44319</c:v>
                </c:pt>
                <c:pt idx="463">
                  <c:v>44320</c:v>
                </c:pt>
                <c:pt idx="464">
                  <c:v>44321</c:v>
                </c:pt>
                <c:pt idx="465">
                  <c:v>44322</c:v>
                </c:pt>
                <c:pt idx="466">
                  <c:v>44323</c:v>
                </c:pt>
                <c:pt idx="467">
                  <c:v>44324</c:v>
                </c:pt>
                <c:pt idx="468">
                  <c:v>44325</c:v>
                </c:pt>
                <c:pt idx="469">
                  <c:v>44326</c:v>
                </c:pt>
                <c:pt idx="470">
                  <c:v>44327</c:v>
                </c:pt>
                <c:pt idx="471">
                  <c:v>44328</c:v>
                </c:pt>
                <c:pt idx="472">
                  <c:v>44329</c:v>
                </c:pt>
                <c:pt idx="473">
                  <c:v>44330</c:v>
                </c:pt>
                <c:pt idx="474">
                  <c:v>44331</c:v>
                </c:pt>
                <c:pt idx="475">
                  <c:v>44332</c:v>
                </c:pt>
                <c:pt idx="476">
                  <c:v>44333</c:v>
                </c:pt>
                <c:pt idx="477">
                  <c:v>44334</c:v>
                </c:pt>
                <c:pt idx="478">
                  <c:v>44335</c:v>
                </c:pt>
                <c:pt idx="479">
                  <c:v>44336</c:v>
                </c:pt>
                <c:pt idx="480">
                  <c:v>44337</c:v>
                </c:pt>
                <c:pt idx="481">
                  <c:v>44338</c:v>
                </c:pt>
                <c:pt idx="482">
                  <c:v>44339</c:v>
                </c:pt>
                <c:pt idx="483">
                  <c:v>44340</c:v>
                </c:pt>
                <c:pt idx="484">
                  <c:v>44341</c:v>
                </c:pt>
                <c:pt idx="485">
                  <c:v>44342</c:v>
                </c:pt>
                <c:pt idx="486">
                  <c:v>44343</c:v>
                </c:pt>
                <c:pt idx="487">
                  <c:v>44344</c:v>
                </c:pt>
                <c:pt idx="488">
                  <c:v>44345</c:v>
                </c:pt>
                <c:pt idx="489">
                  <c:v>44346</c:v>
                </c:pt>
                <c:pt idx="490">
                  <c:v>44347</c:v>
                </c:pt>
                <c:pt idx="491">
                  <c:v>44348</c:v>
                </c:pt>
                <c:pt idx="492">
                  <c:v>44349</c:v>
                </c:pt>
                <c:pt idx="493">
                  <c:v>44350</c:v>
                </c:pt>
                <c:pt idx="494">
                  <c:v>44351</c:v>
                </c:pt>
                <c:pt idx="495">
                  <c:v>44352</c:v>
                </c:pt>
                <c:pt idx="496">
                  <c:v>44353</c:v>
                </c:pt>
                <c:pt idx="497">
                  <c:v>44354</c:v>
                </c:pt>
                <c:pt idx="498">
                  <c:v>44355</c:v>
                </c:pt>
                <c:pt idx="499">
                  <c:v>44356</c:v>
                </c:pt>
                <c:pt idx="500">
                  <c:v>44357</c:v>
                </c:pt>
                <c:pt idx="501">
                  <c:v>44358</c:v>
                </c:pt>
                <c:pt idx="502">
                  <c:v>44359</c:v>
                </c:pt>
                <c:pt idx="503">
                  <c:v>44360</c:v>
                </c:pt>
                <c:pt idx="504">
                  <c:v>44361</c:v>
                </c:pt>
                <c:pt idx="505">
                  <c:v>44362</c:v>
                </c:pt>
                <c:pt idx="506">
                  <c:v>44363</c:v>
                </c:pt>
                <c:pt idx="507">
                  <c:v>44364</c:v>
                </c:pt>
                <c:pt idx="508">
                  <c:v>44365</c:v>
                </c:pt>
                <c:pt idx="509">
                  <c:v>44366</c:v>
                </c:pt>
                <c:pt idx="510">
                  <c:v>44367</c:v>
                </c:pt>
                <c:pt idx="511">
                  <c:v>44368</c:v>
                </c:pt>
                <c:pt idx="512">
                  <c:v>44369</c:v>
                </c:pt>
                <c:pt idx="513">
                  <c:v>44370</c:v>
                </c:pt>
                <c:pt idx="514">
                  <c:v>44371</c:v>
                </c:pt>
                <c:pt idx="515">
                  <c:v>44372</c:v>
                </c:pt>
                <c:pt idx="516">
                  <c:v>44373</c:v>
                </c:pt>
                <c:pt idx="517">
                  <c:v>44374</c:v>
                </c:pt>
                <c:pt idx="518">
                  <c:v>44375</c:v>
                </c:pt>
                <c:pt idx="519">
                  <c:v>44376</c:v>
                </c:pt>
                <c:pt idx="520">
                  <c:v>44377</c:v>
                </c:pt>
                <c:pt idx="521">
                  <c:v>44378</c:v>
                </c:pt>
                <c:pt idx="522">
                  <c:v>44379</c:v>
                </c:pt>
                <c:pt idx="523">
                  <c:v>44380</c:v>
                </c:pt>
                <c:pt idx="524">
                  <c:v>44381</c:v>
                </c:pt>
                <c:pt idx="525">
                  <c:v>44382</c:v>
                </c:pt>
                <c:pt idx="526">
                  <c:v>44383</c:v>
                </c:pt>
                <c:pt idx="527">
                  <c:v>44384</c:v>
                </c:pt>
                <c:pt idx="528">
                  <c:v>44385</c:v>
                </c:pt>
                <c:pt idx="529">
                  <c:v>44386</c:v>
                </c:pt>
                <c:pt idx="530">
                  <c:v>44387</c:v>
                </c:pt>
                <c:pt idx="531">
                  <c:v>44388</c:v>
                </c:pt>
                <c:pt idx="532">
                  <c:v>44389</c:v>
                </c:pt>
                <c:pt idx="533">
                  <c:v>44390</c:v>
                </c:pt>
                <c:pt idx="534">
                  <c:v>44391</c:v>
                </c:pt>
                <c:pt idx="535">
                  <c:v>44392</c:v>
                </c:pt>
                <c:pt idx="536">
                  <c:v>44393</c:v>
                </c:pt>
                <c:pt idx="537">
                  <c:v>44394</c:v>
                </c:pt>
                <c:pt idx="538">
                  <c:v>44395</c:v>
                </c:pt>
                <c:pt idx="539">
                  <c:v>44396</c:v>
                </c:pt>
                <c:pt idx="540">
                  <c:v>44397</c:v>
                </c:pt>
                <c:pt idx="541">
                  <c:v>44398</c:v>
                </c:pt>
                <c:pt idx="542">
                  <c:v>44399</c:v>
                </c:pt>
                <c:pt idx="543">
                  <c:v>44400</c:v>
                </c:pt>
                <c:pt idx="544">
                  <c:v>44401</c:v>
                </c:pt>
                <c:pt idx="545">
                  <c:v>44402</c:v>
                </c:pt>
                <c:pt idx="546">
                  <c:v>44403</c:v>
                </c:pt>
                <c:pt idx="547">
                  <c:v>44404</c:v>
                </c:pt>
                <c:pt idx="548">
                  <c:v>44405</c:v>
                </c:pt>
                <c:pt idx="549">
                  <c:v>44406</c:v>
                </c:pt>
                <c:pt idx="550">
                  <c:v>44407</c:v>
                </c:pt>
                <c:pt idx="551">
                  <c:v>44408</c:v>
                </c:pt>
                <c:pt idx="552">
                  <c:v>44409</c:v>
                </c:pt>
                <c:pt idx="553">
                  <c:v>44410</c:v>
                </c:pt>
                <c:pt idx="554">
                  <c:v>44411</c:v>
                </c:pt>
                <c:pt idx="555">
                  <c:v>44412</c:v>
                </c:pt>
                <c:pt idx="556">
                  <c:v>44413</c:v>
                </c:pt>
                <c:pt idx="557">
                  <c:v>44414</c:v>
                </c:pt>
                <c:pt idx="558">
                  <c:v>44415</c:v>
                </c:pt>
                <c:pt idx="559">
                  <c:v>44416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44422</c:v>
                </c:pt>
                <c:pt idx="566">
                  <c:v>44423</c:v>
                </c:pt>
                <c:pt idx="567">
                  <c:v>44424</c:v>
                </c:pt>
                <c:pt idx="568">
                  <c:v>44425</c:v>
                </c:pt>
                <c:pt idx="569">
                  <c:v>44426</c:v>
                </c:pt>
                <c:pt idx="570">
                  <c:v>44427</c:v>
                </c:pt>
                <c:pt idx="571">
                  <c:v>44428</c:v>
                </c:pt>
                <c:pt idx="572">
                  <c:v>44429</c:v>
                </c:pt>
                <c:pt idx="573">
                  <c:v>44430</c:v>
                </c:pt>
                <c:pt idx="574">
                  <c:v>44431</c:v>
                </c:pt>
                <c:pt idx="575">
                  <c:v>44432</c:v>
                </c:pt>
                <c:pt idx="576">
                  <c:v>44433</c:v>
                </c:pt>
                <c:pt idx="577">
                  <c:v>44434</c:v>
                </c:pt>
                <c:pt idx="578">
                  <c:v>44435</c:v>
                </c:pt>
                <c:pt idx="579">
                  <c:v>44436</c:v>
                </c:pt>
                <c:pt idx="580">
                  <c:v>44437</c:v>
                </c:pt>
                <c:pt idx="581">
                  <c:v>44438</c:v>
                </c:pt>
                <c:pt idx="582">
                  <c:v>44439</c:v>
                </c:pt>
                <c:pt idx="583">
                  <c:v>44440</c:v>
                </c:pt>
                <c:pt idx="584">
                  <c:v>44441</c:v>
                </c:pt>
                <c:pt idx="585">
                  <c:v>44442</c:v>
                </c:pt>
                <c:pt idx="586">
                  <c:v>44443</c:v>
                </c:pt>
                <c:pt idx="587">
                  <c:v>44444</c:v>
                </c:pt>
                <c:pt idx="588">
                  <c:v>44445</c:v>
                </c:pt>
                <c:pt idx="589">
                  <c:v>44446</c:v>
                </c:pt>
                <c:pt idx="590">
                  <c:v>44447</c:v>
                </c:pt>
                <c:pt idx="591">
                  <c:v>44448</c:v>
                </c:pt>
                <c:pt idx="592">
                  <c:v>44449</c:v>
                </c:pt>
                <c:pt idx="593">
                  <c:v>44450</c:v>
                </c:pt>
                <c:pt idx="594">
                  <c:v>44451</c:v>
                </c:pt>
                <c:pt idx="595">
                  <c:v>44452</c:v>
                </c:pt>
                <c:pt idx="596">
                  <c:v>44453</c:v>
                </c:pt>
                <c:pt idx="597">
                  <c:v>44454</c:v>
                </c:pt>
                <c:pt idx="598">
                  <c:v>44455</c:v>
                </c:pt>
                <c:pt idx="599">
                  <c:v>44456</c:v>
                </c:pt>
                <c:pt idx="600">
                  <c:v>44457</c:v>
                </c:pt>
                <c:pt idx="601">
                  <c:v>44458</c:v>
                </c:pt>
                <c:pt idx="602">
                  <c:v>44459</c:v>
                </c:pt>
                <c:pt idx="603">
                  <c:v>44460</c:v>
                </c:pt>
                <c:pt idx="604">
                  <c:v>44461</c:v>
                </c:pt>
                <c:pt idx="605">
                  <c:v>44462</c:v>
                </c:pt>
                <c:pt idx="606">
                  <c:v>44463</c:v>
                </c:pt>
                <c:pt idx="607">
                  <c:v>44464</c:v>
                </c:pt>
                <c:pt idx="608">
                  <c:v>44465</c:v>
                </c:pt>
                <c:pt idx="609">
                  <c:v>44466</c:v>
                </c:pt>
                <c:pt idx="610">
                  <c:v>44467</c:v>
                </c:pt>
                <c:pt idx="611">
                  <c:v>44468</c:v>
                </c:pt>
                <c:pt idx="612">
                  <c:v>44469</c:v>
                </c:pt>
                <c:pt idx="613">
                  <c:v>44470</c:v>
                </c:pt>
                <c:pt idx="614">
                  <c:v>44471</c:v>
                </c:pt>
                <c:pt idx="615">
                  <c:v>44472</c:v>
                </c:pt>
                <c:pt idx="616">
                  <c:v>44473</c:v>
                </c:pt>
                <c:pt idx="617">
                  <c:v>44474</c:v>
                </c:pt>
              </c:numCache>
            </c:numRef>
          </c:xVal>
          <c:yVal>
            <c:numRef>
              <c:f>德国!$F$2:$F$618</c:f>
              <c:numCache>
                <c:formatCode>General</c:formatCode>
                <c:ptCount val="617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19</c:v>
                </c:pt>
                <c:pt idx="32">
                  <c:v>2</c:v>
                </c:pt>
                <c:pt idx="33">
                  <c:v>31</c:v>
                </c:pt>
                <c:pt idx="34">
                  <c:v>51</c:v>
                </c:pt>
                <c:pt idx="35">
                  <c:v>29</c:v>
                </c:pt>
                <c:pt idx="36">
                  <c:v>37</c:v>
                </c:pt>
                <c:pt idx="37">
                  <c:v>66</c:v>
                </c:pt>
                <c:pt idx="38">
                  <c:v>220</c:v>
                </c:pt>
                <c:pt idx="39">
                  <c:v>188</c:v>
                </c:pt>
                <c:pt idx="40">
                  <c:v>129</c:v>
                </c:pt>
                <c:pt idx="41">
                  <c:v>241</c:v>
                </c:pt>
                <c:pt idx="42">
                  <c:v>136</c:v>
                </c:pt>
                <c:pt idx="43">
                  <c:v>281</c:v>
                </c:pt>
                <c:pt idx="44">
                  <c:v>451</c:v>
                </c:pt>
                <c:pt idx="45">
                  <c:v>170</c:v>
                </c:pt>
                <c:pt idx="46">
                  <c:v>1597</c:v>
                </c:pt>
                <c:pt idx="47">
                  <c:v>910</c:v>
                </c:pt>
                <c:pt idx="48">
                  <c:v>1210</c:v>
                </c:pt>
                <c:pt idx="49">
                  <c:v>1477</c:v>
                </c:pt>
                <c:pt idx="50">
                  <c:v>1985</c:v>
                </c:pt>
                <c:pt idx="51">
                  <c:v>3070</c:v>
                </c:pt>
                <c:pt idx="52">
                  <c:v>2993</c:v>
                </c:pt>
                <c:pt idx="53">
                  <c:v>4528</c:v>
                </c:pt>
                <c:pt idx="54">
                  <c:v>2365</c:v>
                </c:pt>
                <c:pt idx="55">
                  <c:v>2660</c:v>
                </c:pt>
                <c:pt idx="56">
                  <c:v>4183</c:v>
                </c:pt>
                <c:pt idx="57">
                  <c:v>3930</c:v>
                </c:pt>
                <c:pt idx="58">
                  <c:v>4337</c:v>
                </c:pt>
                <c:pt idx="59">
                  <c:v>6615</c:v>
                </c:pt>
                <c:pt idx="60">
                  <c:v>6933</c:v>
                </c:pt>
                <c:pt idx="61">
                  <c:v>6824</c:v>
                </c:pt>
                <c:pt idx="62">
                  <c:v>4400</c:v>
                </c:pt>
                <c:pt idx="63">
                  <c:v>4790</c:v>
                </c:pt>
                <c:pt idx="64">
                  <c:v>4923</c:v>
                </c:pt>
                <c:pt idx="65">
                  <c:v>6064</c:v>
                </c:pt>
                <c:pt idx="66">
                  <c:v>6922</c:v>
                </c:pt>
                <c:pt idx="67">
                  <c:v>6365</c:v>
                </c:pt>
                <c:pt idx="68">
                  <c:v>4933</c:v>
                </c:pt>
                <c:pt idx="69">
                  <c:v>4031</c:v>
                </c:pt>
                <c:pt idx="70">
                  <c:v>3251</c:v>
                </c:pt>
                <c:pt idx="71">
                  <c:v>4289</c:v>
                </c:pt>
                <c:pt idx="72">
                  <c:v>5633</c:v>
                </c:pt>
                <c:pt idx="73">
                  <c:v>4885</c:v>
                </c:pt>
                <c:pt idx="74">
                  <c:v>3990</c:v>
                </c:pt>
                <c:pt idx="75">
                  <c:v>2737</c:v>
                </c:pt>
                <c:pt idx="76">
                  <c:v>2946</c:v>
                </c:pt>
                <c:pt idx="77">
                  <c:v>2218</c:v>
                </c:pt>
                <c:pt idx="78">
                  <c:v>1287</c:v>
                </c:pt>
                <c:pt idx="79">
                  <c:v>3394</c:v>
                </c:pt>
                <c:pt idx="80">
                  <c:v>2945</c:v>
                </c:pt>
                <c:pt idx="81">
                  <c:v>3699</c:v>
                </c:pt>
                <c:pt idx="82">
                  <c:v>1945</c:v>
                </c:pt>
                <c:pt idx="83">
                  <c:v>1842</c:v>
                </c:pt>
                <c:pt idx="84">
                  <c:v>1881</c:v>
                </c:pt>
                <c:pt idx="85">
                  <c:v>1226</c:v>
                </c:pt>
                <c:pt idx="86">
                  <c:v>2357</c:v>
                </c:pt>
                <c:pt idx="87">
                  <c:v>2481</c:v>
                </c:pt>
                <c:pt idx="88">
                  <c:v>1870</c:v>
                </c:pt>
                <c:pt idx="89">
                  <c:v>1514</c:v>
                </c:pt>
                <c:pt idx="90">
                  <c:v>1257</c:v>
                </c:pt>
                <c:pt idx="91">
                  <c:v>988</c:v>
                </c:pt>
                <c:pt idx="92">
                  <c:v>1154</c:v>
                </c:pt>
                <c:pt idx="93">
                  <c:v>1627</c:v>
                </c:pt>
                <c:pt idx="94">
                  <c:v>1470</c:v>
                </c:pt>
                <c:pt idx="95">
                  <c:v>1068</c:v>
                </c:pt>
                <c:pt idx="96">
                  <c:v>890</c:v>
                </c:pt>
                <c:pt idx="97">
                  <c:v>697</c:v>
                </c:pt>
                <c:pt idx="98">
                  <c:v>488</c:v>
                </c:pt>
                <c:pt idx="99">
                  <c:v>855</c:v>
                </c:pt>
                <c:pt idx="100">
                  <c:v>1155</c:v>
                </c:pt>
                <c:pt idx="101">
                  <c:v>1268</c:v>
                </c:pt>
                <c:pt idx="102">
                  <c:v>1158</c:v>
                </c:pt>
                <c:pt idx="103">
                  <c:v>736</c:v>
                </c:pt>
                <c:pt idx="104">
                  <c:v>555</c:v>
                </c:pt>
                <c:pt idx="105">
                  <c:v>697</c:v>
                </c:pt>
                <c:pt idx="106">
                  <c:v>595</c:v>
                </c:pt>
                <c:pt idx="107">
                  <c:v>927</c:v>
                </c:pt>
                <c:pt idx="108">
                  <c:v>380</c:v>
                </c:pt>
                <c:pt idx="109">
                  <c:v>755</c:v>
                </c:pt>
                <c:pt idx="110">
                  <c:v>519</c:v>
                </c:pt>
                <c:pt idx="111">
                  <c:v>617</c:v>
                </c:pt>
                <c:pt idx="112">
                  <c:v>182</c:v>
                </c:pt>
                <c:pt idx="113">
                  <c:v>1227</c:v>
                </c:pt>
                <c:pt idx="114">
                  <c:v>695</c:v>
                </c:pt>
                <c:pt idx="115">
                  <c:v>548</c:v>
                </c:pt>
                <c:pt idx="116">
                  <c:v>689</c:v>
                </c:pt>
                <c:pt idx="117">
                  <c:v>276</c:v>
                </c:pt>
                <c:pt idx="118">
                  <c:v>342</c:v>
                </c:pt>
                <c:pt idx="119">
                  <c:v>272</c:v>
                </c:pt>
                <c:pt idx="120">
                  <c:v>600</c:v>
                </c:pt>
                <c:pt idx="121">
                  <c:v>324</c:v>
                </c:pt>
                <c:pt idx="122">
                  <c:v>672</c:v>
                </c:pt>
                <c:pt idx="123">
                  <c:v>726</c:v>
                </c:pt>
                <c:pt idx="124">
                  <c:v>267</c:v>
                </c:pt>
                <c:pt idx="125">
                  <c:v>221</c:v>
                </c:pt>
                <c:pt idx="126">
                  <c:v>184</c:v>
                </c:pt>
                <c:pt idx="127">
                  <c:v>285</c:v>
                </c:pt>
                <c:pt idx="128">
                  <c:v>242</c:v>
                </c:pt>
                <c:pt idx="129">
                  <c:v>351</c:v>
                </c:pt>
                <c:pt idx="130">
                  <c:v>452</c:v>
                </c:pt>
                <c:pt idx="131">
                  <c:v>526</c:v>
                </c:pt>
                <c:pt idx="132">
                  <c:v>300</c:v>
                </c:pt>
                <c:pt idx="133">
                  <c:v>359</c:v>
                </c:pt>
                <c:pt idx="134">
                  <c:v>397</c:v>
                </c:pt>
                <c:pt idx="135">
                  <c:v>16</c:v>
                </c:pt>
                <c:pt idx="136">
                  <c:v>169</c:v>
                </c:pt>
                <c:pt idx="137">
                  <c:v>535</c:v>
                </c:pt>
                <c:pt idx="138">
                  <c:v>41</c:v>
                </c:pt>
                <c:pt idx="139">
                  <c:v>251</c:v>
                </c:pt>
                <c:pt idx="140">
                  <c:v>164</c:v>
                </c:pt>
                <c:pt idx="141">
                  <c:v>570</c:v>
                </c:pt>
                <c:pt idx="142">
                  <c:v>352</c:v>
                </c:pt>
                <c:pt idx="143">
                  <c:v>1213</c:v>
                </c:pt>
                <c:pt idx="144">
                  <c:v>482</c:v>
                </c:pt>
                <c:pt idx="145">
                  <c:v>371</c:v>
                </c:pt>
                <c:pt idx="146">
                  <c:v>602</c:v>
                </c:pt>
                <c:pt idx="147">
                  <c:v>496</c:v>
                </c:pt>
                <c:pt idx="148">
                  <c:v>712</c:v>
                </c:pt>
                <c:pt idx="149">
                  <c:v>391</c:v>
                </c:pt>
                <c:pt idx="150">
                  <c:v>500</c:v>
                </c:pt>
                <c:pt idx="151">
                  <c:v>665</c:v>
                </c:pt>
                <c:pt idx="152">
                  <c:v>422</c:v>
                </c:pt>
                <c:pt idx="153">
                  <c:v>235</c:v>
                </c:pt>
                <c:pt idx="154">
                  <c:v>349</c:v>
                </c:pt>
                <c:pt idx="155">
                  <c:v>376</c:v>
                </c:pt>
                <c:pt idx="156">
                  <c:v>475</c:v>
                </c:pt>
                <c:pt idx="157">
                  <c:v>477</c:v>
                </c:pt>
                <c:pt idx="158">
                  <c:v>410</c:v>
                </c:pt>
                <c:pt idx="159">
                  <c:v>418</c:v>
                </c:pt>
                <c:pt idx="160">
                  <c:v>325</c:v>
                </c:pt>
                <c:pt idx="161">
                  <c:v>541</c:v>
                </c:pt>
                <c:pt idx="162">
                  <c:v>279</c:v>
                </c:pt>
                <c:pt idx="163">
                  <c:v>356</c:v>
                </c:pt>
                <c:pt idx="164">
                  <c:v>302</c:v>
                </c:pt>
                <c:pt idx="165">
                  <c:v>331</c:v>
                </c:pt>
                <c:pt idx="166">
                  <c:v>377</c:v>
                </c:pt>
                <c:pt idx="167">
                  <c:v>210</c:v>
                </c:pt>
                <c:pt idx="168">
                  <c:v>261</c:v>
                </c:pt>
                <c:pt idx="169">
                  <c:v>276</c:v>
                </c:pt>
                <c:pt idx="170">
                  <c:v>434</c:v>
                </c:pt>
                <c:pt idx="171">
                  <c:v>560</c:v>
                </c:pt>
                <c:pt idx="172">
                  <c:v>595</c:v>
                </c:pt>
                <c:pt idx="173">
                  <c:v>381</c:v>
                </c:pt>
                <c:pt idx="174">
                  <c:v>309</c:v>
                </c:pt>
                <c:pt idx="175">
                  <c:v>590</c:v>
                </c:pt>
                <c:pt idx="176">
                  <c:v>392</c:v>
                </c:pt>
                <c:pt idx="177">
                  <c:v>559</c:v>
                </c:pt>
                <c:pt idx="178">
                  <c:v>605</c:v>
                </c:pt>
                <c:pt idx="179">
                  <c:v>742</c:v>
                </c:pt>
                <c:pt idx="180">
                  <c:v>655</c:v>
                </c:pt>
                <c:pt idx="181">
                  <c:v>389</c:v>
                </c:pt>
                <c:pt idx="182">
                  <c:v>445</c:v>
                </c:pt>
                <c:pt idx="183">
                  <c:v>595</c:v>
                </c:pt>
                <c:pt idx="184">
                  <c:v>839</c:v>
                </c:pt>
                <c:pt idx="185">
                  <c:v>989</c:v>
                </c:pt>
                <c:pt idx="186">
                  <c:v>864</c:v>
                </c:pt>
                <c:pt idx="187">
                  <c:v>606</c:v>
                </c:pt>
                <c:pt idx="188">
                  <c:v>215</c:v>
                </c:pt>
                <c:pt idx="189">
                  <c:v>891</c:v>
                </c:pt>
                <c:pt idx="190">
                  <c:v>717</c:v>
                </c:pt>
                <c:pt idx="191">
                  <c:v>1285</c:v>
                </c:pt>
                <c:pt idx="192">
                  <c:v>926</c:v>
                </c:pt>
                <c:pt idx="193">
                  <c:v>1157</c:v>
                </c:pt>
                <c:pt idx="194">
                  <c:v>707</c:v>
                </c:pt>
                <c:pt idx="195">
                  <c:v>385</c:v>
                </c:pt>
                <c:pt idx="196">
                  <c:v>1220</c:v>
                </c:pt>
                <c:pt idx="197">
                  <c:v>1032</c:v>
                </c:pt>
                <c:pt idx="198">
                  <c:v>1319</c:v>
                </c:pt>
                <c:pt idx="199">
                  <c:v>1422</c:v>
                </c:pt>
                <c:pt idx="200">
                  <c:v>1510</c:v>
                </c:pt>
                <c:pt idx="201">
                  <c:v>697</c:v>
                </c:pt>
                <c:pt idx="202">
                  <c:v>519</c:v>
                </c:pt>
                <c:pt idx="203">
                  <c:v>1693</c:v>
                </c:pt>
                <c:pt idx="204">
                  <c:v>1420</c:v>
                </c:pt>
                <c:pt idx="205">
                  <c:v>1586</c:v>
                </c:pt>
                <c:pt idx="206">
                  <c:v>1586</c:v>
                </c:pt>
                <c:pt idx="207">
                  <c:v>1737</c:v>
                </c:pt>
                <c:pt idx="208">
                  <c:v>832</c:v>
                </c:pt>
                <c:pt idx="209">
                  <c:v>633</c:v>
                </c:pt>
                <c:pt idx="210">
                  <c:v>1628</c:v>
                </c:pt>
                <c:pt idx="211">
                  <c:v>1461</c:v>
                </c:pt>
                <c:pt idx="212">
                  <c:v>1427</c:v>
                </c:pt>
                <c:pt idx="213">
                  <c:v>1561</c:v>
                </c:pt>
                <c:pt idx="214">
                  <c:v>1555</c:v>
                </c:pt>
                <c:pt idx="215">
                  <c:v>709</c:v>
                </c:pt>
                <c:pt idx="216">
                  <c:v>470</c:v>
                </c:pt>
                <c:pt idx="217">
                  <c:v>1497</c:v>
                </c:pt>
                <c:pt idx="218">
                  <c:v>1213</c:v>
                </c:pt>
                <c:pt idx="219">
                  <c:v>1396</c:v>
                </c:pt>
                <c:pt idx="220">
                  <c:v>1429</c:v>
                </c:pt>
                <c:pt idx="221">
                  <c:v>1443</c:v>
                </c:pt>
                <c:pt idx="222">
                  <c:v>775</c:v>
                </c:pt>
                <c:pt idx="223">
                  <c:v>670</c:v>
                </c:pt>
                <c:pt idx="224">
                  <c:v>1898</c:v>
                </c:pt>
                <c:pt idx="225">
                  <c:v>1331</c:v>
                </c:pt>
                <c:pt idx="226">
                  <c:v>1476</c:v>
                </c:pt>
                <c:pt idx="227">
                  <c:v>1716</c:v>
                </c:pt>
                <c:pt idx="228">
                  <c:v>1586</c:v>
                </c:pt>
                <c:pt idx="229">
                  <c:v>1082</c:v>
                </c:pt>
                <c:pt idx="230">
                  <c:v>920</c:v>
                </c:pt>
                <c:pt idx="231">
                  <c:v>1485</c:v>
                </c:pt>
                <c:pt idx="232">
                  <c:v>1792</c:v>
                </c:pt>
                <c:pt idx="233">
                  <c:v>1855</c:v>
                </c:pt>
                <c:pt idx="234">
                  <c:v>2179</c:v>
                </c:pt>
                <c:pt idx="235">
                  <c:v>2199</c:v>
                </c:pt>
                <c:pt idx="236">
                  <c:v>1685</c:v>
                </c:pt>
                <c:pt idx="237">
                  <c:v>1033</c:v>
                </c:pt>
                <c:pt idx="238">
                  <c:v>1595</c:v>
                </c:pt>
                <c:pt idx="239">
                  <c:v>1852</c:v>
                </c:pt>
                <c:pt idx="240">
                  <c:v>1613</c:v>
                </c:pt>
                <c:pt idx="241">
                  <c:v>2321</c:v>
                </c:pt>
                <c:pt idx="242">
                  <c:v>2366</c:v>
                </c:pt>
                <c:pt idx="243">
                  <c:v>1314</c:v>
                </c:pt>
                <c:pt idx="244">
                  <c:v>1313</c:v>
                </c:pt>
                <c:pt idx="245">
                  <c:v>2292</c:v>
                </c:pt>
                <c:pt idx="246">
                  <c:v>1840</c:v>
                </c:pt>
                <c:pt idx="247">
                  <c:v>2442</c:v>
                </c:pt>
                <c:pt idx="248">
                  <c:v>2626</c:v>
                </c:pt>
                <c:pt idx="249">
                  <c:v>2835</c:v>
                </c:pt>
                <c:pt idx="250">
                  <c:v>1653</c:v>
                </c:pt>
                <c:pt idx="251">
                  <c:v>1546</c:v>
                </c:pt>
                <c:pt idx="252">
                  <c:v>3100</c:v>
                </c:pt>
                <c:pt idx="253">
                  <c:v>2454</c:v>
                </c:pt>
                <c:pt idx="254">
                  <c:v>4010</c:v>
                </c:pt>
                <c:pt idx="255">
                  <c:v>4804</c:v>
                </c:pt>
                <c:pt idx="256">
                  <c:v>4554</c:v>
                </c:pt>
                <c:pt idx="257">
                  <c:v>2968</c:v>
                </c:pt>
                <c:pt idx="258">
                  <c:v>2846</c:v>
                </c:pt>
                <c:pt idx="259">
                  <c:v>6541</c:v>
                </c:pt>
                <c:pt idx="260">
                  <c:v>4464</c:v>
                </c:pt>
                <c:pt idx="261">
                  <c:v>7173</c:v>
                </c:pt>
                <c:pt idx="262">
                  <c:v>7620</c:v>
                </c:pt>
                <c:pt idx="263">
                  <c:v>7695</c:v>
                </c:pt>
                <c:pt idx="264">
                  <c:v>4862</c:v>
                </c:pt>
                <c:pt idx="265">
                  <c:v>4007</c:v>
                </c:pt>
                <c:pt idx="266">
                  <c:v>8397</c:v>
                </c:pt>
                <c:pt idx="267">
                  <c:v>8523</c:v>
                </c:pt>
                <c:pt idx="268">
                  <c:v>12331</c:v>
                </c:pt>
                <c:pt idx="269">
                  <c:v>5952</c:v>
                </c:pt>
                <c:pt idx="270">
                  <c:v>13476</c:v>
                </c:pt>
                <c:pt idx="271">
                  <c:v>10458</c:v>
                </c:pt>
                <c:pt idx="272">
                  <c:v>9890</c:v>
                </c:pt>
                <c:pt idx="273">
                  <c:v>12560</c:v>
                </c:pt>
                <c:pt idx="274">
                  <c:v>13161</c:v>
                </c:pt>
                <c:pt idx="275">
                  <c:v>16202</c:v>
                </c:pt>
                <c:pt idx="276">
                  <c:v>18733</c:v>
                </c:pt>
                <c:pt idx="277">
                  <c:v>19382</c:v>
                </c:pt>
                <c:pt idx="278">
                  <c:v>14054</c:v>
                </c:pt>
                <c:pt idx="279">
                  <c:v>12556</c:v>
                </c:pt>
                <c:pt idx="280">
                  <c:v>25252</c:v>
                </c:pt>
                <c:pt idx="281">
                  <c:v>7533</c:v>
                </c:pt>
                <c:pt idx="282">
                  <c:v>31480</c:v>
                </c:pt>
                <c:pt idx="283">
                  <c:v>22561</c:v>
                </c:pt>
                <c:pt idx="284">
                  <c:v>22820</c:v>
                </c:pt>
                <c:pt idx="285">
                  <c:v>14122</c:v>
                </c:pt>
                <c:pt idx="286">
                  <c:v>14510</c:v>
                </c:pt>
                <c:pt idx="287">
                  <c:v>6522</c:v>
                </c:pt>
                <c:pt idx="288">
                  <c:v>26547</c:v>
                </c:pt>
                <c:pt idx="289">
                  <c:v>22401</c:v>
                </c:pt>
                <c:pt idx="290">
                  <c:v>24738</c:v>
                </c:pt>
                <c:pt idx="291">
                  <c:v>22261</c:v>
                </c:pt>
                <c:pt idx="292">
                  <c:v>14640</c:v>
                </c:pt>
                <c:pt idx="293">
                  <c:v>3213</c:v>
                </c:pt>
                <c:pt idx="294">
                  <c:v>14580</c:v>
                </c:pt>
                <c:pt idx="295">
                  <c:v>26231</c:v>
                </c:pt>
                <c:pt idx="296">
                  <c:v>23727</c:v>
                </c:pt>
                <c:pt idx="297">
                  <c:v>24041</c:v>
                </c:pt>
                <c:pt idx="298">
                  <c:v>22593</c:v>
                </c:pt>
                <c:pt idx="299">
                  <c:v>13872</c:v>
                </c:pt>
                <c:pt idx="300">
                  <c:v>4377</c:v>
                </c:pt>
                <c:pt idx="301">
                  <c:v>14455</c:v>
                </c:pt>
                <c:pt idx="302">
                  <c:v>16370</c:v>
                </c:pt>
                <c:pt idx="303">
                  <c:v>32687</c:v>
                </c:pt>
                <c:pt idx="304">
                  <c:v>21951</c:v>
                </c:pt>
                <c:pt idx="305">
                  <c:v>20819</c:v>
                </c:pt>
                <c:pt idx="306">
                  <c:v>13845</c:v>
                </c:pt>
                <c:pt idx="307">
                  <c:v>3197</c:v>
                </c:pt>
                <c:pt idx="308">
                  <c:v>14221</c:v>
                </c:pt>
                <c:pt idx="309">
                  <c:v>24766</c:v>
                </c:pt>
                <c:pt idx="310">
                  <c:v>23275</c:v>
                </c:pt>
                <c:pt idx="311">
                  <c:v>23591</c:v>
                </c:pt>
                <c:pt idx="312">
                  <c:v>15970</c:v>
                </c:pt>
                <c:pt idx="313">
                  <c:v>26126</c:v>
                </c:pt>
                <c:pt idx="314">
                  <c:v>10910</c:v>
                </c:pt>
                <c:pt idx="315">
                  <c:v>5456</c:v>
                </c:pt>
                <c:pt idx="316">
                  <c:v>29263</c:v>
                </c:pt>
                <c:pt idx="317">
                  <c:v>25089</c:v>
                </c:pt>
                <c:pt idx="318">
                  <c:v>32734</c:v>
                </c:pt>
                <c:pt idx="319">
                  <c:v>27217</c:v>
                </c:pt>
                <c:pt idx="320">
                  <c:v>21792</c:v>
                </c:pt>
                <c:pt idx="321">
                  <c:v>14709</c:v>
                </c:pt>
                <c:pt idx="322">
                  <c:v>6451</c:v>
                </c:pt>
                <c:pt idx="323">
                  <c:v>33825</c:v>
                </c:pt>
                <c:pt idx="324">
                  <c:v>32744</c:v>
                </c:pt>
                <c:pt idx="325">
                  <c:v>30179</c:v>
                </c:pt>
                <c:pt idx="326">
                  <c:v>32830</c:v>
                </c:pt>
                <c:pt idx="327">
                  <c:v>21679</c:v>
                </c:pt>
                <c:pt idx="328">
                  <c:v>6444</c:v>
                </c:pt>
                <c:pt idx="329">
                  <c:v>19256</c:v>
                </c:pt>
                <c:pt idx="330">
                  <c:v>36153</c:v>
                </c:pt>
                <c:pt idx="331">
                  <c:v>33758</c:v>
                </c:pt>
                <c:pt idx="332">
                  <c:v>26467</c:v>
                </c:pt>
                <c:pt idx="333">
                  <c:v>2140</c:v>
                </c:pt>
                <c:pt idx="334">
                  <c:v>13504</c:v>
                </c:pt>
                <c:pt idx="335">
                  <c:v>12399</c:v>
                </c:pt>
                <c:pt idx="336">
                  <c:v>14004</c:v>
                </c:pt>
                <c:pt idx="337">
                  <c:v>19112</c:v>
                </c:pt>
                <c:pt idx="338">
                  <c:v>31941</c:v>
                </c:pt>
                <c:pt idx="339">
                  <c:v>23233</c:v>
                </c:pt>
                <c:pt idx="340">
                  <c:v>15575</c:v>
                </c:pt>
                <c:pt idx="341">
                  <c:v>11036</c:v>
                </c:pt>
                <c:pt idx="342">
                  <c:v>10356</c:v>
                </c:pt>
                <c:pt idx="343">
                  <c:v>12320</c:v>
                </c:pt>
                <c:pt idx="344">
                  <c:v>18349</c:v>
                </c:pt>
                <c:pt idx="345">
                  <c:v>26663</c:v>
                </c:pt>
                <c:pt idx="346">
                  <c:v>45333</c:v>
                </c:pt>
                <c:pt idx="347">
                  <c:v>19077</c:v>
                </c:pt>
                <c:pt idx="348">
                  <c:v>22824</c:v>
                </c:pt>
                <c:pt idx="349">
                  <c:v>948</c:v>
                </c:pt>
                <c:pt idx="350">
                  <c:v>11706</c:v>
                </c:pt>
                <c:pt idx="351">
                  <c:v>27210</c:v>
                </c:pt>
                <c:pt idx="352">
                  <c:v>25566</c:v>
                </c:pt>
                <c:pt idx="353">
                  <c:v>21343</c:v>
                </c:pt>
                <c:pt idx="354">
                  <c:v>8593</c:v>
                </c:pt>
                <c:pt idx="355">
                  <c:v>14817</c:v>
                </c:pt>
                <c:pt idx="356">
                  <c:v>11484</c:v>
                </c:pt>
                <c:pt idx="357">
                  <c:v>9253</c:v>
                </c:pt>
                <c:pt idx="358">
                  <c:v>12233</c:v>
                </c:pt>
                <c:pt idx="359">
                  <c:v>29003</c:v>
                </c:pt>
                <c:pt idx="360">
                  <c:v>8277</c:v>
                </c:pt>
                <c:pt idx="361">
                  <c:v>16366</c:v>
                </c:pt>
                <c:pt idx="362">
                  <c:v>12430</c:v>
                </c:pt>
                <c:pt idx="363">
                  <c:v>10078</c:v>
                </c:pt>
                <c:pt idx="364">
                  <c:v>6887</c:v>
                </c:pt>
                <c:pt idx="365">
                  <c:v>9387</c:v>
                </c:pt>
                <c:pt idx="366">
                  <c:v>15636</c:v>
                </c:pt>
                <c:pt idx="367">
                  <c:v>14883</c:v>
                </c:pt>
                <c:pt idx="368">
                  <c:v>12831</c:v>
                </c:pt>
                <c:pt idx="369">
                  <c:v>17518</c:v>
                </c:pt>
                <c:pt idx="370">
                  <c:v>748</c:v>
                </c:pt>
                <c:pt idx="371">
                  <c:v>6668</c:v>
                </c:pt>
                <c:pt idx="372">
                  <c:v>7690</c:v>
                </c:pt>
                <c:pt idx="373">
                  <c:v>12487</c:v>
                </c:pt>
                <c:pt idx="374">
                  <c:v>13032</c:v>
                </c:pt>
                <c:pt idx="375">
                  <c:v>10835</c:v>
                </c:pt>
                <c:pt idx="376">
                  <c:v>8632</c:v>
                </c:pt>
                <c:pt idx="377">
                  <c:v>6670</c:v>
                </c:pt>
                <c:pt idx="378">
                  <c:v>4650</c:v>
                </c:pt>
                <c:pt idx="379">
                  <c:v>5728</c:v>
                </c:pt>
                <c:pt idx="380">
                  <c:v>9246</c:v>
                </c:pt>
                <c:pt idx="381">
                  <c:v>9928</c:v>
                </c:pt>
                <c:pt idx="382">
                  <c:v>9197</c:v>
                </c:pt>
                <c:pt idx="383">
                  <c:v>6484</c:v>
                </c:pt>
                <c:pt idx="384">
                  <c:v>4838</c:v>
                </c:pt>
                <c:pt idx="385">
                  <c:v>5132</c:v>
                </c:pt>
                <c:pt idx="386">
                  <c:v>5890</c:v>
                </c:pt>
                <c:pt idx="387">
                  <c:v>9598</c:v>
                </c:pt>
                <c:pt idx="388">
                  <c:v>9845</c:v>
                </c:pt>
                <c:pt idx="389">
                  <c:v>9050</c:v>
                </c:pt>
                <c:pt idx="390">
                  <c:v>7162</c:v>
                </c:pt>
                <c:pt idx="391">
                  <c:v>6094</c:v>
                </c:pt>
                <c:pt idx="392">
                  <c:v>4984</c:v>
                </c:pt>
                <c:pt idx="393">
                  <c:v>5764</c:v>
                </c:pt>
                <c:pt idx="394">
                  <c:v>10774</c:v>
                </c:pt>
                <c:pt idx="395">
                  <c:v>11032</c:v>
                </c:pt>
                <c:pt idx="396">
                  <c:v>9437</c:v>
                </c:pt>
                <c:pt idx="397">
                  <c:v>7671</c:v>
                </c:pt>
                <c:pt idx="398">
                  <c:v>6118</c:v>
                </c:pt>
                <c:pt idx="399">
                  <c:v>5274</c:v>
                </c:pt>
                <c:pt idx="400">
                  <c:v>6492</c:v>
                </c:pt>
                <c:pt idx="401">
                  <c:v>10852</c:v>
                </c:pt>
                <c:pt idx="402">
                  <c:v>11393</c:v>
                </c:pt>
                <c:pt idx="403">
                  <c:v>9581</c:v>
                </c:pt>
                <c:pt idx="404">
                  <c:v>8264</c:v>
                </c:pt>
                <c:pt idx="405">
                  <c:v>6504</c:v>
                </c:pt>
                <c:pt idx="406">
                  <c:v>5129</c:v>
                </c:pt>
                <c:pt idx="407">
                  <c:v>6834</c:v>
                </c:pt>
                <c:pt idx="408">
                  <c:v>21163</c:v>
                </c:pt>
                <c:pt idx="409">
                  <c:v>4745</c:v>
                </c:pt>
                <c:pt idx="410">
                  <c:v>12770</c:v>
                </c:pt>
                <c:pt idx="411">
                  <c:v>10568</c:v>
                </c:pt>
                <c:pt idx="412">
                  <c:v>8978</c:v>
                </c:pt>
                <c:pt idx="413">
                  <c:v>6543</c:v>
                </c:pt>
                <c:pt idx="414">
                  <c:v>9673</c:v>
                </c:pt>
                <c:pt idx="415">
                  <c:v>17850</c:v>
                </c:pt>
                <c:pt idx="416">
                  <c:v>17052</c:v>
                </c:pt>
                <c:pt idx="417">
                  <c:v>16147</c:v>
                </c:pt>
                <c:pt idx="418">
                  <c:v>13685</c:v>
                </c:pt>
                <c:pt idx="419">
                  <c:v>10209</c:v>
                </c:pt>
                <c:pt idx="420">
                  <c:v>8261</c:v>
                </c:pt>
                <c:pt idx="421">
                  <c:v>20969</c:v>
                </c:pt>
                <c:pt idx="422">
                  <c:v>23757</c:v>
                </c:pt>
                <c:pt idx="423">
                  <c:v>21620</c:v>
                </c:pt>
                <c:pt idx="424">
                  <c:v>20689</c:v>
                </c:pt>
                <c:pt idx="425">
                  <c:v>17628</c:v>
                </c:pt>
                <c:pt idx="426">
                  <c:v>1727</c:v>
                </c:pt>
                <c:pt idx="427">
                  <c:v>10297</c:v>
                </c:pt>
                <c:pt idx="428">
                  <c:v>23681</c:v>
                </c:pt>
                <c:pt idx="429">
                  <c:v>25014</c:v>
                </c:pt>
                <c:pt idx="430">
                  <c:v>22679</c:v>
                </c:pt>
                <c:pt idx="431">
                  <c:v>16033</c:v>
                </c:pt>
                <c:pt idx="432">
                  <c:v>3673</c:v>
                </c:pt>
                <c:pt idx="433">
                  <c:v>10300</c:v>
                </c:pt>
                <c:pt idx="434">
                  <c:v>5980</c:v>
                </c:pt>
                <c:pt idx="435">
                  <c:v>7593</c:v>
                </c:pt>
                <c:pt idx="436">
                  <c:v>30377</c:v>
                </c:pt>
                <c:pt idx="437">
                  <c:v>26510</c:v>
                </c:pt>
                <c:pt idx="438">
                  <c:v>23935</c:v>
                </c:pt>
                <c:pt idx="439">
                  <c:v>18728</c:v>
                </c:pt>
                <c:pt idx="440">
                  <c:v>2706</c:v>
                </c:pt>
                <c:pt idx="441">
                  <c:v>12446</c:v>
                </c:pt>
                <c:pt idx="442">
                  <c:v>29421</c:v>
                </c:pt>
                <c:pt idx="443">
                  <c:v>31117</c:v>
                </c:pt>
                <c:pt idx="444">
                  <c:v>25110</c:v>
                </c:pt>
                <c:pt idx="445">
                  <c:v>23856</c:v>
                </c:pt>
                <c:pt idx="446">
                  <c:v>20197</c:v>
                </c:pt>
                <c:pt idx="447">
                  <c:v>1217</c:v>
                </c:pt>
                <c:pt idx="448">
                  <c:v>11615</c:v>
                </c:pt>
                <c:pt idx="449">
                  <c:v>31397</c:v>
                </c:pt>
                <c:pt idx="450">
                  <c:v>24354</c:v>
                </c:pt>
                <c:pt idx="451">
                  <c:v>31721</c:v>
                </c:pt>
                <c:pt idx="452">
                  <c:v>22262</c:v>
                </c:pt>
                <c:pt idx="453">
                  <c:v>14422</c:v>
                </c:pt>
                <c:pt idx="454">
                  <c:v>15399</c:v>
                </c:pt>
                <c:pt idx="455">
                  <c:v>5961</c:v>
                </c:pt>
                <c:pt idx="456">
                  <c:v>25911</c:v>
                </c:pt>
                <c:pt idx="457">
                  <c:v>28263</c:v>
                </c:pt>
                <c:pt idx="458">
                  <c:v>24212</c:v>
                </c:pt>
                <c:pt idx="459">
                  <c:v>14326</c:v>
                </c:pt>
                <c:pt idx="460">
                  <c:v>18535</c:v>
                </c:pt>
                <c:pt idx="461">
                  <c:v>8776</c:v>
                </c:pt>
                <c:pt idx="462">
                  <c:v>5510</c:v>
                </c:pt>
                <c:pt idx="463">
                  <c:v>24111</c:v>
                </c:pt>
                <c:pt idx="464">
                  <c:v>22458</c:v>
                </c:pt>
                <c:pt idx="465">
                  <c:v>17917</c:v>
                </c:pt>
                <c:pt idx="466">
                  <c:v>15090</c:v>
                </c:pt>
                <c:pt idx="467">
                  <c:v>13125</c:v>
                </c:pt>
                <c:pt idx="468">
                  <c:v>0</c:v>
                </c:pt>
                <c:pt idx="469">
                  <c:v>7321</c:v>
                </c:pt>
                <c:pt idx="470">
                  <c:v>19696</c:v>
                </c:pt>
                <c:pt idx="471">
                  <c:v>6590</c:v>
                </c:pt>
                <c:pt idx="472">
                  <c:v>13631</c:v>
                </c:pt>
                <c:pt idx="473">
                  <c:v>10377</c:v>
                </c:pt>
                <c:pt idx="474">
                  <c:v>7370</c:v>
                </c:pt>
                <c:pt idx="475">
                  <c:v>7067</c:v>
                </c:pt>
                <c:pt idx="476">
                  <c:v>5381</c:v>
                </c:pt>
                <c:pt idx="477">
                  <c:v>7576</c:v>
                </c:pt>
                <c:pt idx="478">
                  <c:v>11881</c:v>
                </c:pt>
                <c:pt idx="479">
                  <c:v>10727</c:v>
                </c:pt>
                <c:pt idx="480">
                  <c:v>8096</c:v>
                </c:pt>
                <c:pt idx="481">
                  <c:v>6419</c:v>
                </c:pt>
                <c:pt idx="482">
                  <c:v>4643</c:v>
                </c:pt>
                <c:pt idx="483">
                  <c:v>2328</c:v>
                </c:pt>
                <c:pt idx="484">
                  <c:v>2578</c:v>
                </c:pt>
                <c:pt idx="485">
                  <c:v>4473</c:v>
                </c:pt>
                <c:pt idx="486">
                  <c:v>6949</c:v>
                </c:pt>
                <c:pt idx="487">
                  <c:v>6169</c:v>
                </c:pt>
                <c:pt idx="488">
                  <c:v>4513</c:v>
                </c:pt>
                <c:pt idx="489">
                  <c:v>3043</c:v>
                </c:pt>
                <c:pt idx="490">
                  <c:v>2206</c:v>
                </c:pt>
                <c:pt idx="491">
                  <c:v>2987</c:v>
                </c:pt>
                <c:pt idx="492">
                  <c:v>5096</c:v>
                </c:pt>
                <c:pt idx="493">
                  <c:v>3688</c:v>
                </c:pt>
                <c:pt idx="494">
                  <c:v>2993</c:v>
                </c:pt>
                <c:pt idx="495">
                  <c:v>2249</c:v>
                </c:pt>
                <c:pt idx="496">
                  <c:v>1964</c:v>
                </c:pt>
                <c:pt idx="497">
                  <c:v>1444</c:v>
                </c:pt>
                <c:pt idx="498">
                  <c:v>2253</c:v>
                </c:pt>
                <c:pt idx="499">
                  <c:v>3275</c:v>
                </c:pt>
                <c:pt idx="500">
                  <c:v>2747</c:v>
                </c:pt>
                <c:pt idx="501">
                  <c:v>2194</c:v>
                </c:pt>
                <c:pt idx="502">
                  <c:v>1484</c:v>
                </c:pt>
                <c:pt idx="503">
                  <c:v>1000</c:v>
                </c:pt>
                <c:pt idx="504">
                  <c:v>873</c:v>
                </c:pt>
                <c:pt idx="505">
                  <c:v>1160</c:v>
                </c:pt>
                <c:pt idx="506">
                  <c:v>1439</c:v>
                </c:pt>
                <c:pt idx="507">
                  <c:v>901</c:v>
                </c:pt>
                <c:pt idx="508">
                  <c:v>933</c:v>
                </c:pt>
                <c:pt idx="509">
                  <c:v>996</c:v>
                </c:pt>
                <c:pt idx="510">
                  <c:v>529</c:v>
                </c:pt>
                <c:pt idx="511">
                  <c:v>493</c:v>
                </c:pt>
                <c:pt idx="512">
                  <c:v>685</c:v>
                </c:pt>
                <c:pt idx="513">
                  <c:v>1135</c:v>
                </c:pt>
                <c:pt idx="514">
                  <c:v>475</c:v>
                </c:pt>
                <c:pt idx="515">
                  <c:v>751</c:v>
                </c:pt>
                <c:pt idx="516">
                  <c:v>488</c:v>
                </c:pt>
                <c:pt idx="517">
                  <c:v>336</c:v>
                </c:pt>
                <c:pt idx="518">
                  <c:v>341</c:v>
                </c:pt>
                <c:pt idx="519">
                  <c:v>569</c:v>
                </c:pt>
                <c:pt idx="520">
                  <c:v>806</c:v>
                </c:pt>
                <c:pt idx="521">
                  <c:v>754</c:v>
                </c:pt>
                <c:pt idx="522">
                  <c:v>671</c:v>
                </c:pt>
                <c:pt idx="523">
                  <c:v>429</c:v>
                </c:pt>
                <c:pt idx="524">
                  <c:v>411</c:v>
                </c:pt>
                <c:pt idx="525">
                  <c:v>392</c:v>
                </c:pt>
                <c:pt idx="526">
                  <c:v>713</c:v>
                </c:pt>
                <c:pt idx="527">
                  <c:v>992</c:v>
                </c:pt>
                <c:pt idx="528">
                  <c:v>903</c:v>
                </c:pt>
                <c:pt idx="529">
                  <c:v>885</c:v>
                </c:pt>
                <c:pt idx="530">
                  <c:v>809</c:v>
                </c:pt>
                <c:pt idx="531">
                  <c:v>568</c:v>
                </c:pt>
                <c:pt idx="532">
                  <c:v>553</c:v>
                </c:pt>
                <c:pt idx="533">
                  <c:v>1027</c:v>
                </c:pt>
                <c:pt idx="534">
                  <c:v>1623</c:v>
                </c:pt>
                <c:pt idx="535">
                  <c:v>1444</c:v>
                </c:pt>
                <c:pt idx="536">
                  <c:v>1565</c:v>
                </c:pt>
                <c:pt idx="537">
                  <c:v>1309</c:v>
                </c:pt>
                <c:pt idx="538">
                  <c:v>983</c:v>
                </c:pt>
                <c:pt idx="539">
                  <c:v>984</c:v>
                </c:pt>
                <c:pt idx="540">
                  <c:v>1626</c:v>
                </c:pt>
                <c:pt idx="541">
                  <c:v>1651</c:v>
                </c:pt>
                <c:pt idx="542">
                  <c:v>1928</c:v>
                </c:pt>
                <c:pt idx="543">
                  <c:v>1866</c:v>
                </c:pt>
                <c:pt idx="544">
                  <c:v>1578</c:v>
                </c:pt>
                <c:pt idx="545">
                  <c:v>1149</c:v>
                </c:pt>
                <c:pt idx="546">
                  <c:v>1423</c:v>
                </c:pt>
                <c:pt idx="547">
                  <c:v>2060</c:v>
                </c:pt>
                <c:pt idx="548">
                  <c:v>3051</c:v>
                </c:pt>
                <c:pt idx="549">
                  <c:v>2774</c:v>
                </c:pt>
                <c:pt idx="550">
                  <c:v>2592</c:v>
                </c:pt>
                <c:pt idx="551">
                  <c:v>1806</c:v>
                </c:pt>
                <c:pt idx="552">
                  <c:v>1553</c:v>
                </c:pt>
                <c:pt idx="553">
                  <c:v>1520</c:v>
                </c:pt>
                <c:pt idx="554">
                  <c:v>2547</c:v>
                </c:pt>
                <c:pt idx="555">
                  <c:v>3659</c:v>
                </c:pt>
                <c:pt idx="556">
                  <c:v>3457</c:v>
                </c:pt>
                <c:pt idx="557">
                  <c:v>3388</c:v>
                </c:pt>
                <c:pt idx="558">
                  <c:v>2761</c:v>
                </c:pt>
                <c:pt idx="559">
                  <c:v>2240</c:v>
                </c:pt>
                <c:pt idx="560">
                  <c:v>2220</c:v>
                </c:pt>
                <c:pt idx="561">
                  <c:v>3282</c:v>
                </c:pt>
                <c:pt idx="562">
                  <c:v>5487</c:v>
                </c:pt>
                <c:pt idx="563">
                  <c:v>5497</c:v>
                </c:pt>
                <c:pt idx="564">
                  <c:v>5536</c:v>
                </c:pt>
                <c:pt idx="565">
                  <c:v>4675</c:v>
                </c:pt>
                <c:pt idx="566">
                  <c:v>3732</c:v>
                </c:pt>
                <c:pt idx="567">
                  <c:v>3549</c:v>
                </c:pt>
                <c:pt idx="568">
                  <c:v>5391</c:v>
                </c:pt>
                <c:pt idx="569">
                  <c:v>9008</c:v>
                </c:pt>
                <c:pt idx="570">
                  <c:v>8303</c:v>
                </c:pt>
                <c:pt idx="571">
                  <c:v>8966</c:v>
                </c:pt>
                <c:pt idx="572">
                  <c:v>6600</c:v>
                </c:pt>
                <c:pt idx="573">
                  <c:v>5946</c:v>
                </c:pt>
                <c:pt idx="574">
                  <c:v>5592</c:v>
                </c:pt>
                <c:pt idx="575">
                  <c:v>16654</c:v>
                </c:pt>
                <c:pt idx="576">
                  <c:v>13275</c:v>
                </c:pt>
                <c:pt idx="577">
                  <c:v>11688</c:v>
                </c:pt>
                <c:pt idx="578">
                  <c:v>1940</c:v>
                </c:pt>
                <c:pt idx="579">
                  <c:v>8395</c:v>
                </c:pt>
                <c:pt idx="580">
                  <c:v>6627</c:v>
                </c:pt>
                <c:pt idx="581">
                  <c:v>6823</c:v>
                </c:pt>
                <c:pt idx="582">
                  <c:v>18646</c:v>
                </c:pt>
                <c:pt idx="583">
                  <c:v>14158</c:v>
                </c:pt>
                <c:pt idx="584">
                  <c:v>13950</c:v>
                </c:pt>
                <c:pt idx="585">
                  <c:v>2899</c:v>
                </c:pt>
                <c:pt idx="586">
                  <c:v>8944</c:v>
                </c:pt>
                <c:pt idx="587">
                  <c:v>8176</c:v>
                </c:pt>
                <c:pt idx="588">
                  <c:v>6779</c:v>
                </c:pt>
                <c:pt idx="589">
                  <c:v>19080</c:v>
                </c:pt>
                <c:pt idx="590">
                  <c:v>5110</c:v>
                </c:pt>
                <c:pt idx="591">
                  <c:v>23718</c:v>
                </c:pt>
                <c:pt idx="592">
                  <c:v>3148</c:v>
                </c:pt>
                <c:pt idx="593">
                  <c:v>8537</c:v>
                </c:pt>
                <c:pt idx="594">
                  <c:v>6945</c:v>
                </c:pt>
                <c:pt idx="595">
                  <c:v>6287</c:v>
                </c:pt>
                <c:pt idx="596">
                  <c:v>8840</c:v>
                </c:pt>
                <c:pt idx="597">
                  <c:v>13090</c:v>
                </c:pt>
                <c:pt idx="598">
                  <c:v>11816</c:v>
                </c:pt>
                <c:pt idx="599">
                  <c:v>9904</c:v>
                </c:pt>
                <c:pt idx="600">
                  <c:v>7103</c:v>
                </c:pt>
                <c:pt idx="601">
                  <c:v>5667</c:v>
                </c:pt>
                <c:pt idx="602">
                  <c:v>5328</c:v>
                </c:pt>
                <c:pt idx="603">
                  <c:v>7277</c:v>
                </c:pt>
                <c:pt idx="604">
                  <c:v>10920</c:v>
                </c:pt>
                <c:pt idx="605">
                  <c:v>10315</c:v>
                </c:pt>
                <c:pt idx="606">
                  <c:v>8934</c:v>
                </c:pt>
                <c:pt idx="607">
                  <c:v>6423</c:v>
                </c:pt>
                <c:pt idx="608">
                  <c:v>5271</c:v>
                </c:pt>
                <c:pt idx="609">
                  <c:v>4798</c:v>
                </c:pt>
                <c:pt idx="610">
                  <c:v>7409</c:v>
                </c:pt>
                <c:pt idx="611">
                  <c:v>12267</c:v>
                </c:pt>
                <c:pt idx="612">
                  <c:v>10999</c:v>
                </c:pt>
                <c:pt idx="613">
                  <c:v>9288</c:v>
                </c:pt>
                <c:pt idx="614">
                  <c:v>6482</c:v>
                </c:pt>
                <c:pt idx="615">
                  <c:v>4951</c:v>
                </c:pt>
                <c:pt idx="616">
                  <c:v>4507</c:v>
                </c:pt>
              </c:numCache>
            </c:numRef>
          </c:yVal>
          <c:smooth val="0"/>
        </c:ser>
        <c:ser>
          <c:idx val="1"/>
          <c:order val="1"/>
          <c:tx>
            <c:v>阶段1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德国!$A$2:$A$70</c:f>
              <c:numCache>
                <c:formatCode>m/d/yyyy</c:formatCode>
                <c:ptCount val="69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</c:numCache>
            </c:numRef>
          </c:xVal>
          <c:yVal>
            <c:numRef>
              <c:f>德国!$J$2:$J$61</c:f>
              <c:numCache>
                <c:formatCode>General</c:formatCode>
                <c:ptCount val="60"/>
                <c:pt idx="0">
                  <c:v>1</c:v>
                </c:pt>
                <c:pt idx="1">
                  <c:v>0.196041061966614</c:v>
                </c:pt>
                <c:pt idx="2">
                  <c:v>0.23447315994361201</c:v>
                </c:pt>
                <c:pt idx="3">
                  <c:v>0.28043952722162602</c:v>
                </c:pt>
                <c:pt idx="4">
                  <c:v>0.33541718995556902</c:v>
                </c:pt>
                <c:pt idx="5">
                  <c:v>0.40117273207631599</c:v>
                </c:pt>
                <c:pt idx="6">
                  <c:v>0.47981906050460499</c:v>
                </c:pt>
                <c:pt idx="7">
                  <c:v>0.57388329867775101</c:v>
                </c:pt>
                <c:pt idx="8">
                  <c:v>0.68638798999544204</c:v>
                </c:pt>
                <c:pt idx="9">
                  <c:v>0.82094822047527805</c:v>
                </c:pt>
                <c:pt idx="10">
                  <c:v>0.98188778143685396</c:v>
                </c:pt>
                <c:pt idx="11">
                  <c:v>1.1743781048417801</c:v>
                </c:pt>
                <c:pt idx="12">
                  <c:v>1.4046044356653</c:v>
                </c:pt>
                <c:pt idx="13">
                  <c:v>1.6799645808761401</c:v>
                </c:pt>
                <c:pt idx="14">
                  <c:v>2.0093066213773998</c:v>
                </c:pt>
                <c:pt idx="15">
                  <c:v>2.4032132252487699</c:v>
                </c:pt>
                <c:pt idx="16">
                  <c:v>2.8743416980587599</c:v>
                </c:pt>
                <c:pt idx="17">
                  <c:v>3.4378306970011199</c:v>
                </c:pt>
                <c:pt idx="18">
                  <c:v>4.1117866777026402</c:v>
                </c:pt>
                <c:pt idx="19">
                  <c:v>4.9178657045796497</c:v>
                </c:pt>
                <c:pt idx="20">
                  <c:v>5.8819693199146297</c:v>
                </c:pt>
                <c:pt idx="21">
                  <c:v>7.03507683184574</c:v>
                </c:pt>
                <c:pt idx="22">
                  <c:v>8.4142407649775102</c:v>
                </c:pt>
                <c:pt idx="23">
                  <c:v>10.0637774601865</c:v>
                </c:pt>
                <c:pt idx="24">
                  <c:v>12.0366910808771</c:v>
                </c:pt>
                <c:pt idx="25">
                  <c:v>14.396376782936301</c:v>
                </c:pt>
                <c:pt idx="26">
                  <c:v>17.218657775934702</c:v>
                </c:pt>
                <c:pt idx="27">
                  <c:v>20.594221731968599</c:v>
                </c:pt>
                <c:pt idx="28">
                  <c:v>24.631534830679701</c:v>
                </c:pt>
                <c:pt idx="29">
                  <c:v>29.460327076753799</c:v>
                </c:pt>
                <c:pt idx="30">
                  <c:v>35.235760882764403</c:v>
                </c:pt>
                <c:pt idx="31">
                  <c:v>42.143416865423298</c:v>
                </c:pt>
                <c:pt idx="32">
                  <c:v>50.405257062622603</c:v>
                </c:pt>
                <c:pt idx="33">
                  <c:v>60.286757185879303</c:v>
                </c:pt>
                <c:pt idx="34">
                  <c:v>72.105437087122496</c:v>
                </c:pt>
                <c:pt idx="35">
                  <c:v>86.241063547248899</c:v>
                </c:pt>
                <c:pt idx="36">
                  <c:v>103.14785323018199</c:v>
                </c:pt>
                <c:pt idx="37">
                  <c:v>123.36906791700299</c:v>
                </c:pt>
                <c:pt idx="38">
                  <c:v>147.554471005284</c:v>
                </c:pt>
                <c:pt idx="39">
                  <c:v>176.48120619908201</c:v>
                </c:pt>
                <c:pt idx="40">
                  <c:v>211.078769279499</c:v>
                </c:pt>
                <c:pt idx="41">
                  <c:v>252.45887536765801</c:v>
                </c:pt>
                <c:pt idx="42">
                  <c:v>301.95118139763002</c:v>
                </c:pt>
                <c:pt idx="43">
                  <c:v>361.14601166089602</c:v>
                </c:pt>
                <c:pt idx="44">
                  <c:v>431.94545931190498</c:v>
                </c:pt>
                <c:pt idx="45">
                  <c:v>516.62450586706802</c:v>
                </c:pt>
                <c:pt idx="46">
                  <c:v>617.90412263522501</c:v>
                </c:pt>
                <c:pt idx="47">
                  <c:v>739.03870303018402</c:v>
                </c:pt>
                <c:pt idx="48">
                  <c:v>883.92063520665101</c:v>
                </c:pt>
                <c:pt idx="49">
                  <c:v>1057.20537522677</c:v>
                </c:pt>
                <c:pt idx="50">
                  <c:v>1264.4610397030399</c:v>
                </c:pt>
                <c:pt idx="51">
                  <c:v>1512.3473247418301</c:v>
                </c:pt>
                <c:pt idx="52">
                  <c:v>1808.8295003465801</c:v>
                </c:pt>
                <c:pt idx="53">
                  <c:v>2163.4343565110698</c:v>
                </c:pt>
                <c:pt idx="54">
                  <c:v>2587.5563252565598</c:v>
                </c:pt>
                <c:pt idx="55">
                  <c:v>3094.8236151582801</c:v>
                </c:pt>
                <c:pt idx="56">
                  <c:v>3701.5361232732698</c:v>
                </c:pt>
                <c:pt idx="57">
                  <c:v>4427.1891957875496</c:v>
                </c:pt>
                <c:pt idx="58">
                  <c:v>5295.1000672568598</c:v>
                </c:pt>
                <c:pt idx="59">
                  <c:v>6333.15710766139</c:v>
                </c:pt>
              </c:numCache>
            </c:numRef>
          </c:yVal>
          <c:smooth val="1"/>
        </c:ser>
        <c:ser>
          <c:idx val="2"/>
          <c:order val="2"/>
          <c:tx>
            <c:v>阶段2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德国!$A$70:$A$136</c:f>
              <c:numCache>
                <c:formatCode>m/d/yyyy</c:formatCode>
                <c:ptCount val="67"/>
                <c:pt idx="0">
                  <c:v>43925</c:v>
                </c:pt>
                <c:pt idx="1">
                  <c:v>43926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43933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43944</c:v>
                </c:pt>
                <c:pt idx="20">
                  <c:v>43945</c:v>
                </c:pt>
                <c:pt idx="21">
                  <c:v>43946</c:v>
                </c:pt>
                <c:pt idx="22">
                  <c:v>43947</c:v>
                </c:pt>
                <c:pt idx="23">
                  <c:v>43948</c:v>
                </c:pt>
                <c:pt idx="24">
                  <c:v>43949</c:v>
                </c:pt>
                <c:pt idx="25">
                  <c:v>43950</c:v>
                </c:pt>
                <c:pt idx="26">
                  <c:v>43951</c:v>
                </c:pt>
                <c:pt idx="27">
                  <c:v>43952</c:v>
                </c:pt>
                <c:pt idx="28">
                  <c:v>43953</c:v>
                </c:pt>
                <c:pt idx="29">
                  <c:v>43954</c:v>
                </c:pt>
                <c:pt idx="30">
                  <c:v>43955</c:v>
                </c:pt>
                <c:pt idx="31">
                  <c:v>43956</c:v>
                </c:pt>
                <c:pt idx="32">
                  <c:v>43957</c:v>
                </c:pt>
                <c:pt idx="33">
                  <c:v>43958</c:v>
                </c:pt>
                <c:pt idx="34">
                  <c:v>43959</c:v>
                </c:pt>
                <c:pt idx="35">
                  <c:v>43960</c:v>
                </c:pt>
                <c:pt idx="36">
                  <c:v>43961</c:v>
                </c:pt>
                <c:pt idx="37">
                  <c:v>43962</c:v>
                </c:pt>
                <c:pt idx="38">
                  <c:v>43963</c:v>
                </c:pt>
                <c:pt idx="39">
                  <c:v>43964</c:v>
                </c:pt>
                <c:pt idx="40">
                  <c:v>43965</c:v>
                </c:pt>
                <c:pt idx="41">
                  <c:v>43966</c:v>
                </c:pt>
                <c:pt idx="42">
                  <c:v>43967</c:v>
                </c:pt>
                <c:pt idx="43">
                  <c:v>43968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43974</c:v>
                </c:pt>
                <c:pt idx="50">
                  <c:v>43975</c:v>
                </c:pt>
                <c:pt idx="51">
                  <c:v>43976</c:v>
                </c:pt>
                <c:pt idx="52">
                  <c:v>43977</c:v>
                </c:pt>
                <c:pt idx="53">
                  <c:v>43978</c:v>
                </c:pt>
                <c:pt idx="54">
                  <c:v>43979</c:v>
                </c:pt>
                <c:pt idx="55">
                  <c:v>43980</c:v>
                </c:pt>
                <c:pt idx="56">
                  <c:v>43981</c:v>
                </c:pt>
                <c:pt idx="57">
                  <c:v>43982</c:v>
                </c:pt>
                <c:pt idx="58">
                  <c:v>43983</c:v>
                </c:pt>
                <c:pt idx="59">
                  <c:v>43984</c:v>
                </c:pt>
                <c:pt idx="60">
                  <c:v>43985</c:v>
                </c:pt>
                <c:pt idx="61">
                  <c:v>43986</c:v>
                </c:pt>
                <c:pt idx="62">
                  <c:v>43987</c:v>
                </c:pt>
                <c:pt idx="63">
                  <c:v>43988</c:v>
                </c:pt>
                <c:pt idx="64">
                  <c:v>43989</c:v>
                </c:pt>
                <c:pt idx="65">
                  <c:v>43990</c:v>
                </c:pt>
                <c:pt idx="66">
                  <c:v>43991</c:v>
                </c:pt>
              </c:numCache>
            </c:numRef>
          </c:xVal>
          <c:yVal>
            <c:numRef>
              <c:f>德国!$J$62:$J$128</c:f>
              <c:numCache>
                <c:formatCode>General</c:formatCode>
                <c:ptCount val="67"/>
                <c:pt idx="0">
                  <c:v>7574.7159529999999</c:v>
                </c:pt>
                <c:pt idx="1">
                  <c:v>5035.1920942773204</c:v>
                </c:pt>
                <c:pt idx="2">
                  <c:v>5203.74103427307</c:v>
                </c:pt>
                <c:pt idx="3">
                  <c:v>5218.9442869905397</c:v>
                </c:pt>
                <c:pt idx="4">
                  <c:v>5391.8959693234401</c:v>
                </c:pt>
                <c:pt idx="5">
                  <c:v>5440.5719428050897</c:v>
                </c:pt>
                <c:pt idx="6">
                  <c:v>5510.4040121732696</c:v>
                </c:pt>
                <c:pt idx="7">
                  <c:v>5479.2300249906502</c:v>
                </c:pt>
                <c:pt idx="8">
                  <c:v>5245.5108022389704</c:v>
                </c:pt>
                <c:pt idx="9">
                  <c:v>5104.78572845914</c:v>
                </c:pt>
                <c:pt idx="10">
                  <c:v>4787.7914013543896</c:v>
                </c:pt>
                <c:pt idx="11">
                  <c:v>4783.5402912230802</c:v>
                </c:pt>
                <c:pt idx="12">
                  <c:v>4551.7998861096803</c:v>
                </c:pt>
                <c:pt idx="13">
                  <c:v>4356.6458127960404</c:v>
                </c:pt>
                <c:pt idx="14">
                  <c:v>4179.3982709848096</c:v>
                </c:pt>
                <c:pt idx="15">
                  <c:v>3615.27245126052</c:v>
                </c:pt>
                <c:pt idx="16">
                  <c:v>3436.0937572203802</c:v>
                </c:pt>
                <c:pt idx="17">
                  <c:v>3189.1689230606598</c:v>
                </c:pt>
                <c:pt idx="18">
                  <c:v>2729.1335896226401</c:v>
                </c:pt>
                <c:pt idx="19">
                  <c:v>2587.9049338026998</c:v>
                </c:pt>
                <c:pt idx="20">
                  <c:v>2659.2427999044498</c:v>
                </c:pt>
                <c:pt idx="21">
                  <c:v>2642.2622691226502</c:v>
                </c:pt>
                <c:pt idx="22">
                  <c:v>2332.8120792384898</c:v>
                </c:pt>
                <c:pt idx="23">
                  <c:v>2025.7258129456</c:v>
                </c:pt>
                <c:pt idx="24">
                  <c:v>1595.39173401115</c:v>
                </c:pt>
                <c:pt idx="25">
                  <c:v>1452.5823209283001</c:v>
                </c:pt>
                <c:pt idx="26">
                  <c:v>1339.62990741764</c:v>
                </c:pt>
                <c:pt idx="27">
                  <c:v>1271.9250606532801</c:v>
                </c:pt>
                <c:pt idx="28">
                  <c:v>1389.3416468979599</c:v>
                </c:pt>
                <c:pt idx="29">
                  <c:v>1511.6865292003599</c:v>
                </c:pt>
                <c:pt idx="30">
                  <c:v>948.10038232550903</c:v>
                </c:pt>
                <c:pt idx="31">
                  <c:v>990.35931806450196</c:v>
                </c:pt>
                <c:pt idx="32">
                  <c:v>1297.59623422698</c:v>
                </c:pt>
                <c:pt idx="33">
                  <c:v>1137.8817726577099</c:v>
                </c:pt>
                <c:pt idx="34">
                  <c:v>809.96721162748304</c:v>
                </c:pt>
                <c:pt idx="35">
                  <c:v>798.57140606240898</c:v>
                </c:pt>
                <c:pt idx="36">
                  <c:v>527.79653826252297</c:v>
                </c:pt>
                <c:pt idx="37">
                  <c:v>558.22160758370796</c:v>
                </c:pt>
                <c:pt idx="38">
                  <c:v>580.23365397443399</c:v>
                </c:pt>
                <c:pt idx="39">
                  <c:v>836.13536758827104</c:v>
                </c:pt>
                <c:pt idx="40">
                  <c:v>624.20151186458099</c:v>
                </c:pt>
                <c:pt idx="41">
                  <c:v>708.00964812453606</c:v>
                </c:pt>
                <c:pt idx="42">
                  <c:v>915.46069188752494</c:v>
                </c:pt>
                <c:pt idx="43">
                  <c:v>1074.9788562051001</c:v>
                </c:pt>
                <c:pt idx="44">
                  <c:v>835.46576684511604</c:v>
                </c:pt>
                <c:pt idx="45">
                  <c:v>573.88509671172301</c:v>
                </c:pt>
                <c:pt idx="46">
                  <c:v>434.77289888576001</c:v>
                </c:pt>
                <c:pt idx="47">
                  <c:v>529.42019072698895</c:v>
                </c:pt>
                <c:pt idx="48">
                  <c:v>680.91345160849198</c:v>
                </c:pt>
                <c:pt idx="49">
                  <c:v>467.43239865063902</c:v>
                </c:pt>
                <c:pt idx="50">
                  <c:v>567.46096870755002</c:v>
                </c:pt>
                <c:pt idx="51">
                  <c:v>589.12868598275998</c:v>
                </c:pt>
                <c:pt idx="52">
                  <c:v>438.06655775538098</c:v>
                </c:pt>
                <c:pt idx="53">
                  <c:v>827.58713437951894</c:v>
                </c:pt>
                <c:pt idx="54">
                  <c:v>707.35011436441698</c:v>
                </c:pt>
                <c:pt idx="55">
                  <c:v>607.66840495323095</c:v>
                </c:pt>
                <c:pt idx="56">
                  <c:v>460.90820351077099</c:v>
                </c:pt>
                <c:pt idx="57">
                  <c:v>678.77578947669099</c:v>
                </c:pt>
                <c:pt idx="58">
                  <c:v>370.31366215174398</c:v>
                </c:pt>
                <c:pt idx="59">
                  <c:v>239.938544439494</c:v>
                </c:pt>
                <c:pt idx="60">
                  <c:v>366.21956924884898</c:v>
                </c:pt>
                <c:pt idx="61">
                  <c:v>527.53852544114102</c:v>
                </c:pt>
                <c:pt idx="62">
                  <c:v>660.33784902126001</c:v>
                </c:pt>
                <c:pt idx="63">
                  <c:v>422.70091759873299</c:v>
                </c:pt>
                <c:pt idx="64">
                  <c:v>459.85386093452701</c:v>
                </c:pt>
                <c:pt idx="65">
                  <c:v>336.53821255390397</c:v>
                </c:pt>
                <c:pt idx="66">
                  <c:v>236.17931524637601</c:v>
                </c:pt>
              </c:numCache>
            </c:numRef>
          </c:yVal>
          <c:smooth val="1"/>
        </c:ser>
        <c:ser>
          <c:idx val="3"/>
          <c:order val="3"/>
          <c:tx>
            <c:v>阶段3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德国!$A$136:$A$178</c:f>
              <c:numCache>
                <c:formatCode>m/d/yyyy</c:formatCode>
                <c:ptCount val="43"/>
                <c:pt idx="0">
                  <c:v>43991</c:v>
                </c:pt>
                <c:pt idx="1">
                  <c:v>43992</c:v>
                </c:pt>
                <c:pt idx="2">
                  <c:v>43993</c:v>
                </c:pt>
                <c:pt idx="3">
                  <c:v>43994</c:v>
                </c:pt>
                <c:pt idx="4">
                  <c:v>43995</c:v>
                </c:pt>
                <c:pt idx="5">
                  <c:v>43996</c:v>
                </c:pt>
                <c:pt idx="6">
                  <c:v>43997</c:v>
                </c:pt>
                <c:pt idx="7">
                  <c:v>43998</c:v>
                </c:pt>
                <c:pt idx="8">
                  <c:v>43999</c:v>
                </c:pt>
                <c:pt idx="9">
                  <c:v>44000</c:v>
                </c:pt>
                <c:pt idx="10">
                  <c:v>44001</c:v>
                </c:pt>
                <c:pt idx="11">
                  <c:v>44002</c:v>
                </c:pt>
                <c:pt idx="12">
                  <c:v>44003</c:v>
                </c:pt>
                <c:pt idx="13">
                  <c:v>44004</c:v>
                </c:pt>
                <c:pt idx="14">
                  <c:v>44005</c:v>
                </c:pt>
                <c:pt idx="15">
                  <c:v>44006</c:v>
                </c:pt>
                <c:pt idx="16">
                  <c:v>44007</c:v>
                </c:pt>
                <c:pt idx="17">
                  <c:v>44008</c:v>
                </c:pt>
                <c:pt idx="18">
                  <c:v>44009</c:v>
                </c:pt>
                <c:pt idx="19">
                  <c:v>44010</c:v>
                </c:pt>
                <c:pt idx="20">
                  <c:v>44011</c:v>
                </c:pt>
                <c:pt idx="21">
                  <c:v>44012</c:v>
                </c:pt>
                <c:pt idx="22">
                  <c:v>44013</c:v>
                </c:pt>
                <c:pt idx="23">
                  <c:v>44014</c:v>
                </c:pt>
                <c:pt idx="24">
                  <c:v>44015</c:v>
                </c:pt>
                <c:pt idx="25">
                  <c:v>44016</c:v>
                </c:pt>
                <c:pt idx="26">
                  <c:v>44017</c:v>
                </c:pt>
                <c:pt idx="27">
                  <c:v>44018</c:v>
                </c:pt>
                <c:pt idx="28">
                  <c:v>44019</c:v>
                </c:pt>
                <c:pt idx="29">
                  <c:v>44020</c:v>
                </c:pt>
                <c:pt idx="30">
                  <c:v>44021</c:v>
                </c:pt>
                <c:pt idx="31">
                  <c:v>44022</c:v>
                </c:pt>
                <c:pt idx="32">
                  <c:v>44023</c:v>
                </c:pt>
                <c:pt idx="33">
                  <c:v>44024</c:v>
                </c:pt>
                <c:pt idx="34">
                  <c:v>44025</c:v>
                </c:pt>
                <c:pt idx="35">
                  <c:v>44026</c:v>
                </c:pt>
                <c:pt idx="36">
                  <c:v>44027</c:v>
                </c:pt>
                <c:pt idx="37">
                  <c:v>44028</c:v>
                </c:pt>
                <c:pt idx="38">
                  <c:v>44029</c:v>
                </c:pt>
                <c:pt idx="39">
                  <c:v>44030</c:v>
                </c:pt>
                <c:pt idx="40">
                  <c:v>44031</c:v>
                </c:pt>
                <c:pt idx="41">
                  <c:v>44032</c:v>
                </c:pt>
                <c:pt idx="42">
                  <c:v>44033</c:v>
                </c:pt>
              </c:numCache>
            </c:numRef>
          </c:xVal>
          <c:yVal>
            <c:numRef>
              <c:f>德国!$L$128:$L$169</c:f>
              <c:numCache>
                <c:formatCode>General</c:formatCode>
                <c:ptCount val="42"/>
              </c:numCache>
            </c:numRef>
          </c:yVal>
          <c:smooth val="1"/>
        </c:ser>
        <c:ser>
          <c:idx val="4"/>
          <c:order val="4"/>
          <c:tx>
            <c:v>阶段4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德国!$A$178:$A$225</c:f>
              <c:numCache>
                <c:formatCode>m/d/yyyy</c:formatCode>
                <c:ptCount val="48"/>
                <c:pt idx="0">
                  <c:v>44033</c:v>
                </c:pt>
                <c:pt idx="1">
                  <c:v>44034</c:v>
                </c:pt>
                <c:pt idx="2">
                  <c:v>44035</c:v>
                </c:pt>
                <c:pt idx="3">
                  <c:v>44036</c:v>
                </c:pt>
                <c:pt idx="4">
                  <c:v>44037</c:v>
                </c:pt>
                <c:pt idx="5">
                  <c:v>44038</c:v>
                </c:pt>
                <c:pt idx="6">
                  <c:v>44039</c:v>
                </c:pt>
                <c:pt idx="7">
                  <c:v>44040</c:v>
                </c:pt>
                <c:pt idx="8">
                  <c:v>44041</c:v>
                </c:pt>
                <c:pt idx="9">
                  <c:v>44042</c:v>
                </c:pt>
                <c:pt idx="10">
                  <c:v>44043</c:v>
                </c:pt>
                <c:pt idx="11">
                  <c:v>44044</c:v>
                </c:pt>
                <c:pt idx="12">
                  <c:v>44045</c:v>
                </c:pt>
                <c:pt idx="13">
                  <c:v>44046</c:v>
                </c:pt>
                <c:pt idx="14">
                  <c:v>44047</c:v>
                </c:pt>
                <c:pt idx="15">
                  <c:v>44048</c:v>
                </c:pt>
                <c:pt idx="16">
                  <c:v>44049</c:v>
                </c:pt>
                <c:pt idx="17">
                  <c:v>44050</c:v>
                </c:pt>
                <c:pt idx="18">
                  <c:v>44051</c:v>
                </c:pt>
                <c:pt idx="19">
                  <c:v>44052</c:v>
                </c:pt>
                <c:pt idx="20">
                  <c:v>44053</c:v>
                </c:pt>
                <c:pt idx="21">
                  <c:v>44054</c:v>
                </c:pt>
                <c:pt idx="22">
                  <c:v>44055</c:v>
                </c:pt>
                <c:pt idx="23">
                  <c:v>44056</c:v>
                </c:pt>
                <c:pt idx="24">
                  <c:v>44057</c:v>
                </c:pt>
                <c:pt idx="25">
                  <c:v>44058</c:v>
                </c:pt>
                <c:pt idx="26">
                  <c:v>44059</c:v>
                </c:pt>
                <c:pt idx="27">
                  <c:v>44060</c:v>
                </c:pt>
                <c:pt idx="28">
                  <c:v>44061</c:v>
                </c:pt>
                <c:pt idx="29">
                  <c:v>44062</c:v>
                </c:pt>
                <c:pt idx="30">
                  <c:v>44063</c:v>
                </c:pt>
                <c:pt idx="31">
                  <c:v>44064</c:v>
                </c:pt>
                <c:pt idx="32">
                  <c:v>44065</c:v>
                </c:pt>
                <c:pt idx="33">
                  <c:v>44066</c:v>
                </c:pt>
                <c:pt idx="34">
                  <c:v>44067</c:v>
                </c:pt>
                <c:pt idx="35">
                  <c:v>44068</c:v>
                </c:pt>
                <c:pt idx="36">
                  <c:v>44069</c:v>
                </c:pt>
                <c:pt idx="37">
                  <c:v>44070</c:v>
                </c:pt>
                <c:pt idx="38">
                  <c:v>44071</c:v>
                </c:pt>
                <c:pt idx="39">
                  <c:v>44072</c:v>
                </c:pt>
                <c:pt idx="40">
                  <c:v>44073</c:v>
                </c:pt>
                <c:pt idx="41">
                  <c:v>44074</c:v>
                </c:pt>
                <c:pt idx="42">
                  <c:v>44075</c:v>
                </c:pt>
                <c:pt idx="43">
                  <c:v>44076</c:v>
                </c:pt>
                <c:pt idx="44">
                  <c:v>44077</c:v>
                </c:pt>
                <c:pt idx="45">
                  <c:v>44078</c:v>
                </c:pt>
                <c:pt idx="46">
                  <c:v>44079</c:v>
                </c:pt>
                <c:pt idx="47">
                  <c:v>44080</c:v>
                </c:pt>
              </c:numCache>
            </c:numRef>
          </c:xVal>
          <c:yVal>
            <c:numRef>
              <c:f>德国!$M$170:$M$217</c:f>
              <c:numCache>
                <c:formatCode>General</c:formatCode>
                <c:ptCount val="48"/>
                <c:pt idx="0">
                  <c:v>471.032556187838</c:v>
                </c:pt>
                <c:pt idx="1">
                  <c:v>149.338914122332</c:v>
                </c:pt>
                <c:pt idx="2">
                  <c:v>415.42065092749198</c:v>
                </c:pt>
                <c:pt idx="3">
                  <c:v>535.04227242292598</c:v>
                </c:pt>
                <c:pt idx="4">
                  <c:v>591.02194335524803</c:v>
                </c:pt>
                <c:pt idx="5">
                  <c:v>678.79920639315696</c:v>
                </c:pt>
                <c:pt idx="6">
                  <c:v>738.88311415496298</c:v>
                </c:pt>
                <c:pt idx="7">
                  <c:v>807.55707718411304</c:v>
                </c:pt>
                <c:pt idx="8">
                  <c:v>823.47427005069096</c:v>
                </c:pt>
                <c:pt idx="9">
                  <c:v>862.49957200134895</c:v>
                </c:pt>
                <c:pt idx="10">
                  <c:v>887.92061666721702</c:v>
                </c:pt>
                <c:pt idx="11">
                  <c:v>921.76806910839298</c:v>
                </c:pt>
                <c:pt idx="12">
                  <c:v>938.40971937323604</c:v>
                </c:pt>
                <c:pt idx="13">
                  <c:v>975.23753630441104</c:v>
                </c:pt>
                <c:pt idx="14">
                  <c:v>934.15160174030495</c:v>
                </c:pt>
                <c:pt idx="15">
                  <c:v>912.99371431900204</c:v>
                </c:pt>
                <c:pt idx="16">
                  <c:v>990.25384019238197</c:v>
                </c:pt>
                <c:pt idx="17">
                  <c:v>949.36981113917102</c:v>
                </c:pt>
                <c:pt idx="18">
                  <c:v>956.46605871255804</c:v>
                </c:pt>
                <c:pt idx="19">
                  <c:v>1031.9830150780899</c:v>
                </c:pt>
                <c:pt idx="20">
                  <c:v>1059.0240555529499</c:v>
                </c:pt>
                <c:pt idx="21">
                  <c:v>1006.65286018727</c:v>
                </c:pt>
                <c:pt idx="22">
                  <c:v>940.39998101743504</c:v>
                </c:pt>
                <c:pt idx="23">
                  <c:v>987.65282966794302</c:v>
                </c:pt>
                <c:pt idx="24">
                  <c:v>983.65756688142096</c:v>
                </c:pt>
                <c:pt idx="25">
                  <c:v>1051.3036547292199</c:v>
                </c:pt>
                <c:pt idx="26">
                  <c:v>1027.13098623373</c:v>
                </c:pt>
                <c:pt idx="27">
                  <c:v>1071.68447548277</c:v>
                </c:pt>
                <c:pt idx="28">
                  <c:v>1062.3293743014599</c:v>
                </c:pt>
                <c:pt idx="29">
                  <c:v>1010.36694780792</c:v>
                </c:pt>
                <c:pt idx="30">
                  <c:v>1041.5693977651999</c:v>
                </c:pt>
                <c:pt idx="31">
                  <c:v>1025.15710269141</c:v>
                </c:pt>
                <c:pt idx="32">
                  <c:v>1005.61527437335</c:v>
                </c:pt>
                <c:pt idx="33">
                  <c:v>1052.40652223964</c:v>
                </c:pt>
                <c:pt idx="34">
                  <c:v>1037.4034441838201</c:v>
                </c:pt>
                <c:pt idx="35">
                  <c:v>1023.43424798655</c:v>
                </c:pt>
                <c:pt idx="36">
                  <c:v>990.25089944481999</c:v>
                </c:pt>
                <c:pt idx="37">
                  <c:v>1040.5696512612301</c:v>
                </c:pt>
                <c:pt idx="38">
                  <c:v>1028.3005090005599</c:v>
                </c:pt>
                <c:pt idx="39">
                  <c:v>1052.2276064571799</c:v>
                </c:pt>
                <c:pt idx="40">
                  <c:v>1087.5675806874201</c:v>
                </c:pt>
                <c:pt idx="41">
                  <c:v>1098.8068505794399</c:v>
                </c:pt>
                <c:pt idx="42">
                  <c:v>1008.331823289</c:v>
                </c:pt>
                <c:pt idx="43">
                  <c:v>998.20479944231204</c:v>
                </c:pt>
                <c:pt idx="44">
                  <c:v>1053.3270805918501</c:v>
                </c:pt>
                <c:pt idx="45">
                  <c:v>1088.43149114377</c:v>
                </c:pt>
                <c:pt idx="46">
                  <c:v>989.47719357507901</c:v>
                </c:pt>
                <c:pt idx="47">
                  <c:v>1080.11007300965</c:v>
                </c:pt>
              </c:numCache>
            </c:numRef>
          </c:yVal>
          <c:smooth val="1"/>
        </c:ser>
        <c:ser>
          <c:idx val="5"/>
          <c:order val="5"/>
          <c:tx>
            <c:v>阶段5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德国!$A$224:$A$354</c:f>
              <c:numCache>
                <c:formatCode>m/d/yyyy</c:formatCode>
                <c:ptCount val="131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  <c:pt idx="14">
                  <c:v>44093</c:v>
                </c:pt>
                <c:pt idx="15">
                  <c:v>44094</c:v>
                </c:pt>
                <c:pt idx="16">
                  <c:v>44095</c:v>
                </c:pt>
                <c:pt idx="17">
                  <c:v>44096</c:v>
                </c:pt>
                <c:pt idx="18">
                  <c:v>44097</c:v>
                </c:pt>
                <c:pt idx="19">
                  <c:v>44098</c:v>
                </c:pt>
                <c:pt idx="20">
                  <c:v>44099</c:v>
                </c:pt>
                <c:pt idx="21">
                  <c:v>44100</c:v>
                </c:pt>
                <c:pt idx="22">
                  <c:v>44101</c:v>
                </c:pt>
                <c:pt idx="23">
                  <c:v>44102</c:v>
                </c:pt>
                <c:pt idx="24">
                  <c:v>44103</c:v>
                </c:pt>
                <c:pt idx="25">
                  <c:v>44104</c:v>
                </c:pt>
                <c:pt idx="26">
                  <c:v>44105</c:v>
                </c:pt>
                <c:pt idx="27">
                  <c:v>44106</c:v>
                </c:pt>
                <c:pt idx="28">
                  <c:v>44107</c:v>
                </c:pt>
                <c:pt idx="29">
                  <c:v>44108</c:v>
                </c:pt>
                <c:pt idx="30">
                  <c:v>44109</c:v>
                </c:pt>
                <c:pt idx="31">
                  <c:v>44110</c:v>
                </c:pt>
                <c:pt idx="32">
                  <c:v>44111</c:v>
                </c:pt>
                <c:pt idx="33">
                  <c:v>44112</c:v>
                </c:pt>
                <c:pt idx="34">
                  <c:v>44113</c:v>
                </c:pt>
                <c:pt idx="35">
                  <c:v>44114</c:v>
                </c:pt>
                <c:pt idx="36">
                  <c:v>44115</c:v>
                </c:pt>
                <c:pt idx="37">
                  <c:v>44116</c:v>
                </c:pt>
                <c:pt idx="38">
                  <c:v>44117</c:v>
                </c:pt>
                <c:pt idx="39">
                  <c:v>44118</c:v>
                </c:pt>
                <c:pt idx="40">
                  <c:v>44119</c:v>
                </c:pt>
                <c:pt idx="41">
                  <c:v>44120</c:v>
                </c:pt>
                <c:pt idx="42">
                  <c:v>44121</c:v>
                </c:pt>
                <c:pt idx="43">
                  <c:v>44122</c:v>
                </c:pt>
                <c:pt idx="44">
                  <c:v>44123</c:v>
                </c:pt>
                <c:pt idx="45">
                  <c:v>44124</c:v>
                </c:pt>
                <c:pt idx="46">
                  <c:v>44125</c:v>
                </c:pt>
                <c:pt idx="47">
                  <c:v>44126</c:v>
                </c:pt>
                <c:pt idx="48">
                  <c:v>44127</c:v>
                </c:pt>
                <c:pt idx="49">
                  <c:v>44128</c:v>
                </c:pt>
                <c:pt idx="50">
                  <c:v>44129</c:v>
                </c:pt>
                <c:pt idx="51">
                  <c:v>44130</c:v>
                </c:pt>
                <c:pt idx="52">
                  <c:v>44131</c:v>
                </c:pt>
                <c:pt idx="53">
                  <c:v>44132</c:v>
                </c:pt>
                <c:pt idx="54">
                  <c:v>44133</c:v>
                </c:pt>
                <c:pt idx="55">
                  <c:v>44134</c:v>
                </c:pt>
                <c:pt idx="56">
                  <c:v>44135</c:v>
                </c:pt>
                <c:pt idx="57">
                  <c:v>44136</c:v>
                </c:pt>
                <c:pt idx="58">
                  <c:v>44137</c:v>
                </c:pt>
                <c:pt idx="59">
                  <c:v>44138</c:v>
                </c:pt>
                <c:pt idx="60">
                  <c:v>44139</c:v>
                </c:pt>
                <c:pt idx="61">
                  <c:v>44140</c:v>
                </c:pt>
                <c:pt idx="62">
                  <c:v>44141</c:v>
                </c:pt>
                <c:pt idx="63">
                  <c:v>44142</c:v>
                </c:pt>
                <c:pt idx="64">
                  <c:v>44143</c:v>
                </c:pt>
                <c:pt idx="65">
                  <c:v>44144</c:v>
                </c:pt>
                <c:pt idx="66">
                  <c:v>44145</c:v>
                </c:pt>
                <c:pt idx="67">
                  <c:v>44146</c:v>
                </c:pt>
                <c:pt idx="68">
                  <c:v>44147</c:v>
                </c:pt>
                <c:pt idx="69">
                  <c:v>44148</c:v>
                </c:pt>
                <c:pt idx="70">
                  <c:v>44149</c:v>
                </c:pt>
                <c:pt idx="71">
                  <c:v>44150</c:v>
                </c:pt>
                <c:pt idx="72">
                  <c:v>44151</c:v>
                </c:pt>
                <c:pt idx="73">
                  <c:v>44152</c:v>
                </c:pt>
                <c:pt idx="74">
                  <c:v>44153</c:v>
                </c:pt>
                <c:pt idx="75">
                  <c:v>44154</c:v>
                </c:pt>
                <c:pt idx="76">
                  <c:v>44155</c:v>
                </c:pt>
                <c:pt idx="77">
                  <c:v>44156</c:v>
                </c:pt>
                <c:pt idx="78">
                  <c:v>44157</c:v>
                </c:pt>
                <c:pt idx="79">
                  <c:v>44158</c:v>
                </c:pt>
                <c:pt idx="80">
                  <c:v>44159</c:v>
                </c:pt>
                <c:pt idx="81">
                  <c:v>44160</c:v>
                </c:pt>
                <c:pt idx="82">
                  <c:v>44161</c:v>
                </c:pt>
                <c:pt idx="83">
                  <c:v>44162</c:v>
                </c:pt>
                <c:pt idx="84">
                  <c:v>44163</c:v>
                </c:pt>
                <c:pt idx="85">
                  <c:v>44164</c:v>
                </c:pt>
                <c:pt idx="86">
                  <c:v>44165</c:v>
                </c:pt>
                <c:pt idx="87">
                  <c:v>44166</c:v>
                </c:pt>
                <c:pt idx="88">
                  <c:v>44167</c:v>
                </c:pt>
                <c:pt idx="89">
                  <c:v>44168</c:v>
                </c:pt>
                <c:pt idx="90">
                  <c:v>44169</c:v>
                </c:pt>
                <c:pt idx="91">
                  <c:v>44170</c:v>
                </c:pt>
                <c:pt idx="92">
                  <c:v>44171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44177</c:v>
                </c:pt>
                <c:pt idx="99">
                  <c:v>44178</c:v>
                </c:pt>
                <c:pt idx="100">
                  <c:v>44179</c:v>
                </c:pt>
                <c:pt idx="101">
                  <c:v>44180</c:v>
                </c:pt>
                <c:pt idx="102">
                  <c:v>44181</c:v>
                </c:pt>
                <c:pt idx="103">
                  <c:v>44182</c:v>
                </c:pt>
                <c:pt idx="104">
                  <c:v>44183</c:v>
                </c:pt>
                <c:pt idx="105">
                  <c:v>44184</c:v>
                </c:pt>
                <c:pt idx="106">
                  <c:v>44185</c:v>
                </c:pt>
                <c:pt idx="107">
                  <c:v>44186</c:v>
                </c:pt>
                <c:pt idx="108">
                  <c:v>44187</c:v>
                </c:pt>
                <c:pt idx="109">
                  <c:v>44188</c:v>
                </c:pt>
                <c:pt idx="110">
                  <c:v>44189</c:v>
                </c:pt>
                <c:pt idx="111">
                  <c:v>44190</c:v>
                </c:pt>
                <c:pt idx="112">
                  <c:v>44191</c:v>
                </c:pt>
                <c:pt idx="113">
                  <c:v>44192</c:v>
                </c:pt>
                <c:pt idx="114">
                  <c:v>44193</c:v>
                </c:pt>
                <c:pt idx="115">
                  <c:v>44194</c:v>
                </c:pt>
                <c:pt idx="116">
                  <c:v>44195</c:v>
                </c:pt>
                <c:pt idx="117">
                  <c:v>44196</c:v>
                </c:pt>
                <c:pt idx="118">
                  <c:v>44197</c:v>
                </c:pt>
                <c:pt idx="119">
                  <c:v>44198</c:v>
                </c:pt>
                <c:pt idx="120">
                  <c:v>44199</c:v>
                </c:pt>
                <c:pt idx="121">
                  <c:v>44200</c:v>
                </c:pt>
                <c:pt idx="122">
                  <c:v>44201</c:v>
                </c:pt>
                <c:pt idx="123">
                  <c:v>44202</c:v>
                </c:pt>
                <c:pt idx="124">
                  <c:v>44203</c:v>
                </c:pt>
                <c:pt idx="125">
                  <c:v>44204</c:v>
                </c:pt>
                <c:pt idx="126">
                  <c:v>44205</c:v>
                </c:pt>
                <c:pt idx="127">
                  <c:v>44206</c:v>
                </c:pt>
                <c:pt idx="128">
                  <c:v>44207</c:v>
                </c:pt>
                <c:pt idx="129">
                  <c:v>44208</c:v>
                </c:pt>
                <c:pt idx="130">
                  <c:v>44209</c:v>
                </c:pt>
              </c:numCache>
            </c:numRef>
          </c:xVal>
          <c:yVal>
            <c:numRef>
              <c:f>德国!$N$216:$N$346</c:f>
              <c:numCache>
                <c:formatCode>General</c:formatCode>
                <c:ptCount val="131"/>
                <c:pt idx="68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阶段6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德国!$A$354:$A$412</c:f>
              <c:numCache>
                <c:formatCode>m/d/yyyy</c:formatCode>
                <c:ptCount val="59"/>
                <c:pt idx="0">
                  <c:v>44209</c:v>
                </c:pt>
                <c:pt idx="1">
                  <c:v>44210</c:v>
                </c:pt>
                <c:pt idx="2">
                  <c:v>44211</c:v>
                </c:pt>
                <c:pt idx="3">
                  <c:v>44212</c:v>
                </c:pt>
                <c:pt idx="4">
                  <c:v>44213</c:v>
                </c:pt>
                <c:pt idx="5">
                  <c:v>44214</c:v>
                </c:pt>
                <c:pt idx="6">
                  <c:v>44215</c:v>
                </c:pt>
                <c:pt idx="7">
                  <c:v>44216</c:v>
                </c:pt>
                <c:pt idx="8">
                  <c:v>44217</c:v>
                </c:pt>
                <c:pt idx="9">
                  <c:v>44218</c:v>
                </c:pt>
                <c:pt idx="10">
                  <c:v>44219</c:v>
                </c:pt>
                <c:pt idx="11">
                  <c:v>44220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44226</c:v>
                </c:pt>
                <c:pt idx="18">
                  <c:v>44227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44233</c:v>
                </c:pt>
                <c:pt idx="25">
                  <c:v>44234</c:v>
                </c:pt>
                <c:pt idx="26">
                  <c:v>44235</c:v>
                </c:pt>
                <c:pt idx="27">
                  <c:v>44236</c:v>
                </c:pt>
                <c:pt idx="28">
                  <c:v>44237</c:v>
                </c:pt>
                <c:pt idx="29">
                  <c:v>44238</c:v>
                </c:pt>
                <c:pt idx="30">
                  <c:v>44239</c:v>
                </c:pt>
                <c:pt idx="31">
                  <c:v>44240</c:v>
                </c:pt>
                <c:pt idx="32">
                  <c:v>44241</c:v>
                </c:pt>
                <c:pt idx="33">
                  <c:v>44242</c:v>
                </c:pt>
                <c:pt idx="34">
                  <c:v>44243</c:v>
                </c:pt>
                <c:pt idx="35">
                  <c:v>44244</c:v>
                </c:pt>
                <c:pt idx="36">
                  <c:v>44245</c:v>
                </c:pt>
                <c:pt idx="37">
                  <c:v>44246</c:v>
                </c:pt>
                <c:pt idx="38">
                  <c:v>44247</c:v>
                </c:pt>
                <c:pt idx="39">
                  <c:v>44248</c:v>
                </c:pt>
                <c:pt idx="40">
                  <c:v>44249</c:v>
                </c:pt>
                <c:pt idx="41">
                  <c:v>44250</c:v>
                </c:pt>
                <c:pt idx="42">
                  <c:v>44251</c:v>
                </c:pt>
                <c:pt idx="43">
                  <c:v>44252</c:v>
                </c:pt>
                <c:pt idx="44">
                  <c:v>44253</c:v>
                </c:pt>
                <c:pt idx="45">
                  <c:v>44254</c:v>
                </c:pt>
                <c:pt idx="46">
                  <c:v>44255</c:v>
                </c:pt>
                <c:pt idx="47">
                  <c:v>44256</c:v>
                </c:pt>
                <c:pt idx="48">
                  <c:v>44257</c:v>
                </c:pt>
                <c:pt idx="49">
                  <c:v>44258</c:v>
                </c:pt>
                <c:pt idx="50">
                  <c:v>44259</c:v>
                </c:pt>
                <c:pt idx="51">
                  <c:v>44260</c:v>
                </c:pt>
                <c:pt idx="52">
                  <c:v>44261</c:v>
                </c:pt>
                <c:pt idx="53">
                  <c:v>44262</c:v>
                </c:pt>
                <c:pt idx="54">
                  <c:v>44263</c:v>
                </c:pt>
                <c:pt idx="55">
                  <c:v>44264</c:v>
                </c:pt>
                <c:pt idx="56">
                  <c:v>44265</c:v>
                </c:pt>
                <c:pt idx="57">
                  <c:v>44266</c:v>
                </c:pt>
                <c:pt idx="58">
                  <c:v>44267</c:v>
                </c:pt>
              </c:numCache>
            </c:numRef>
          </c:xVal>
          <c:yVal>
            <c:numRef>
              <c:f>德国!$O$346:$O$404</c:f>
              <c:numCache>
                <c:formatCode>General</c:formatCode>
                <c:ptCount val="59"/>
              </c:numCache>
            </c:numRef>
          </c:yVal>
          <c:smooth val="1"/>
        </c:ser>
        <c:ser>
          <c:idx val="7"/>
          <c:order val="7"/>
          <c:tx>
            <c:v>阶段7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德国!$A$412:$A$452</c:f>
              <c:numCache>
                <c:formatCode>m/d/yyyy</c:formatCode>
                <c:ptCount val="41"/>
                <c:pt idx="0">
                  <c:v>44267</c:v>
                </c:pt>
                <c:pt idx="1">
                  <c:v>44268</c:v>
                </c:pt>
                <c:pt idx="2">
                  <c:v>44269</c:v>
                </c:pt>
                <c:pt idx="3">
                  <c:v>44270</c:v>
                </c:pt>
                <c:pt idx="4">
                  <c:v>44271</c:v>
                </c:pt>
                <c:pt idx="5">
                  <c:v>44272</c:v>
                </c:pt>
                <c:pt idx="6">
                  <c:v>44273</c:v>
                </c:pt>
                <c:pt idx="7">
                  <c:v>44274</c:v>
                </c:pt>
                <c:pt idx="8">
                  <c:v>44275</c:v>
                </c:pt>
                <c:pt idx="9">
                  <c:v>44276</c:v>
                </c:pt>
                <c:pt idx="10">
                  <c:v>44277</c:v>
                </c:pt>
                <c:pt idx="11">
                  <c:v>44278</c:v>
                </c:pt>
                <c:pt idx="12">
                  <c:v>44279</c:v>
                </c:pt>
                <c:pt idx="13">
                  <c:v>44280</c:v>
                </c:pt>
                <c:pt idx="14">
                  <c:v>44281</c:v>
                </c:pt>
                <c:pt idx="15">
                  <c:v>44282</c:v>
                </c:pt>
                <c:pt idx="16">
                  <c:v>44283</c:v>
                </c:pt>
                <c:pt idx="17">
                  <c:v>44284</c:v>
                </c:pt>
                <c:pt idx="18">
                  <c:v>44285</c:v>
                </c:pt>
                <c:pt idx="19">
                  <c:v>44286</c:v>
                </c:pt>
                <c:pt idx="20">
                  <c:v>44287</c:v>
                </c:pt>
                <c:pt idx="21">
                  <c:v>44288</c:v>
                </c:pt>
                <c:pt idx="22">
                  <c:v>44289</c:v>
                </c:pt>
                <c:pt idx="23">
                  <c:v>44290</c:v>
                </c:pt>
                <c:pt idx="24">
                  <c:v>44291</c:v>
                </c:pt>
                <c:pt idx="25">
                  <c:v>44292</c:v>
                </c:pt>
                <c:pt idx="26">
                  <c:v>44293</c:v>
                </c:pt>
                <c:pt idx="27">
                  <c:v>44294</c:v>
                </c:pt>
                <c:pt idx="28">
                  <c:v>44295</c:v>
                </c:pt>
                <c:pt idx="29">
                  <c:v>44296</c:v>
                </c:pt>
                <c:pt idx="30">
                  <c:v>44297</c:v>
                </c:pt>
                <c:pt idx="31">
                  <c:v>44298</c:v>
                </c:pt>
                <c:pt idx="32">
                  <c:v>44299</c:v>
                </c:pt>
                <c:pt idx="33">
                  <c:v>44300</c:v>
                </c:pt>
                <c:pt idx="34">
                  <c:v>44301</c:v>
                </c:pt>
                <c:pt idx="35">
                  <c:v>44302</c:v>
                </c:pt>
                <c:pt idx="36">
                  <c:v>44303</c:v>
                </c:pt>
                <c:pt idx="37">
                  <c:v>44304</c:v>
                </c:pt>
                <c:pt idx="38">
                  <c:v>44305</c:v>
                </c:pt>
                <c:pt idx="39">
                  <c:v>44306</c:v>
                </c:pt>
                <c:pt idx="40">
                  <c:v>44307</c:v>
                </c:pt>
              </c:numCache>
            </c:numRef>
          </c:xVal>
          <c:yVal>
            <c:numRef>
              <c:f>德国!$P$404:$P$444</c:f>
              <c:numCache>
                <c:formatCode>General</c:formatCode>
                <c:ptCount val="41"/>
              </c:numCache>
            </c:numRef>
          </c:yVal>
          <c:smooth val="1"/>
        </c:ser>
        <c:ser>
          <c:idx val="8"/>
          <c:order val="8"/>
          <c:tx>
            <c:v>阶段8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德国!$A$452:$A$512</c:f>
              <c:numCache>
                <c:formatCode>m/d/yyyy</c:formatCode>
                <c:ptCount val="61"/>
                <c:pt idx="0">
                  <c:v>44307</c:v>
                </c:pt>
                <c:pt idx="1">
                  <c:v>44308</c:v>
                </c:pt>
                <c:pt idx="2">
                  <c:v>44309</c:v>
                </c:pt>
                <c:pt idx="3">
                  <c:v>44310</c:v>
                </c:pt>
                <c:pt idx="4">
                  <c:v>44311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  <c:pt idx="9">
                  <c:v>44316</c:v>
                </c:pt>
                <c:pt idx="10">
                  <c:v>44317</c:v>
                </c:pt>
                <c:pt idx="11">
                  <c:v>44318</c:v>
                </c:pt>
                <c:pt idx="12">
                  <c:v>44319</c:v>
                </c:pt>
                <c:pt idx="13">
                  <c:v>44320</c:v>
                </c:pt>
                <c:pt idx="14">
                  <c:v>44321</c:v>
                </c:pt>
                <c:pt idx="15">
                  <c:v>44322</c:v>
                </c:pt>
                <c:pt idx="16">
                  <c:v>44323</c:v>
                </c:pt>
                <c:pt idx="17">
                  <c:v>44324</c:v>
                </c:pt>
                <c:pt idx="18">
                  <c:v>44325</c:v>
                </c:pt>
                <c:pt idx="19">
                  <c:v>44326</c:v>
                </c:pt>
                <c:pt idx="20">
                  <c:v>44327</c:v>
                </c:pt>
                <c:pt idx="21">
                  <c:v>44328</c:v>
                </c:pt>
                <c:pt idx="22">
                  <c:v>44329</c:v>
                </c:pt>
                <c:pt idx="23">
                  <c:v>44330</c:v>
                </c:pt>
                <c:pt idx="24">
                  <c:v>44331</c:v>
                </c:pt>
                <c:pt idx="25">
                  <c:v>44332</c:v>
                </c:pt>
                <c:pt idx="26">
                  <c:v>44333</c:v>
                </c:pt>
                <c:pt idx="27">
                  <c:v>44334</c:v>
                </c:pt>
                <c:pt idx="28">
                  <c:v>44335</c:v>
                </c:pt>
                <c:pt idx="29">
                  <c:v>44336</c:v>
                </c:pt>
                <c:pt idx="30">
                  <c:v>44337</c:v>
                </c:pt>
                <c:pt idx="31">
                  <c:v>44338</c:v>
                </c:pt>
                <c:pt idx="32">
                  <c:v>44339</c:v>
                </c:pt>
                <c:pt idx="33">
                  <c:v>44340</c:v>
                </c:pt>
                <c:pt idx="34">
                  <c:v>44341</c:v>
                </c:pt>
                <c:pt idx="35">
                  <c:v>44342</c:v>
                </c:pt>
                <c:pt idx="36">
                  <c:v>44343</c:v>
                </c:pt>
                <c:pt idx="37">
                  <c:v>44344</c:v>
                </c:pt>
                <c:pt idx="38">
                  <c:v>44345</c:v>
                </c:pt>
                <c:pt idx="39">
                  <c:v>44346</c:v>
                </c:pt>
                <c:pt idx="40">
                  <c:v>44347</c:v>
                </c:pt>
                <c:pt idx="41">
                  <c:v>44348</c:v>
                </c:pt>
                <c:pt idx="42">
                  <c:v>44349</c:v>
                </c:pt>
                <c:pt idx="43">
                  <c:v>44350</c:v>
                </c:pt>
                <c:pt idx="44">
                  <c:v>44351</c:v>
                </c:pt>
                <c:pt idx="45">
                  <c:v>44352</c:v>
                </c:pt>
                <c:pt idx="46">
                  <c:v>44353</c:v>
                </c:pt>
                <c:pt idx="47">
                  <c:v>44354</c:v>
                </c:pt>
                <c:pt idx="48">
                  <c:v>44355</c:v>
                </c:pt>
                <c:pt idx="49">
                  <c:v>44356</c:v>
                </c:pt>
                <c:pt idx="50">
                  <c:v>44357</c:v>
                </c:pt>
                <c:pt idx="51">
                  <c:v>44358</c:v>
                </c:pt>
                <c:pt idx="52">
                  <c:v>44359</c:v>
                </c:pt>
                <c:pt idx="53">
                  <c:v>44360</c:v>
                </c:pt>
                <c:pt idx="54">
                  <c:v>44361</c:v>
                </c:pt>
                <c:pt idx="55">
                  <c:v>44362</c:v>
                </c:pt>
                <c:pt idx="56">
                  <c:v>44363</c:v>
                </c:pt>
                <c:pt idx="57">
                  <c:v>44364</c:v>
                </c:pt>
                <c:pt idx="58">
                  <c:v>44365</c:v>
                </c:pt>
                <c:pt idx="59">
                  <c:v>44366</c:v>
                </c:pt>
                <c:pt idx="60">
                  <c:v>44367</c:v>
                </c:pt>
              </c:numCache>
            </c:numRef>
          </c:xVal>
          <c:yVal>
            <c:numRef>
              <c:f>德国!$Q$444:$Q$504</c:f>
              <c:numCache>
                <c:formatCode>General</c:formatCode>
                <c:ptCount val="61"/>
              </c:numCache>
            </c:numRef>
          </c:yVal>
          <c:smooth val="1"/>
        </c:ser>
        <c:ser>
          <c:idx val="9"/>
          <c:order val="9"/>
          <c:tx>
            <c:v>阶段9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德国!$A$512:$A$588</c:f>
              <c:numCache>
                <c:formatCode>m/d/yyyy</c:formatCode>
                <c:ptCount val="77"/>
                <c:pt idx="0">
                  <c:v>44367</c:v>
                </c:pt>
                <c:pt idx="1">
                  <c:v>44368</c:v>
                </c:pt>
                <c:pt idx="2">
                  <c:v>44369</c:v>
                </c:pt>
                <c:pt idx="3">
                  <c:v>44370</c:v>
                </c:pt>
                <c:pt idx="4">
                  <c:v>44371</c:v>
                </c:pt>
                <c:pt idx="5">
                  <c:v>44372</c:v>
                </c:pt>
                <c:pt idx="6">
                  <c:v>44373</c:v>
                </c:pt>
                <c:pt idx="7">
                  <c:v>44374</c:v>
                </c:pt>
                <c:pt idx="8">
                  <c:v>44375</c:v>
                </c:pt>
                <c:pt idx="9">
                  <c:v>44376</c:v>
                </c:pt>
                <c:pt idx="10">
                  <c:v>44377</c:v>
                </c:pt>
                <c:pt idx="11">
                  <c:v>44378</c:v>
                </c:pt>
                <c:pt idx="12">
                  <c:v>44379</c:v>
                </c:pt>
                <c:pt idx="13">
                  <c:v>44380</c:v>
                </c:pt>
                <c:pt idx="14">
                  <c:v>44381</c:v>
                </c:pt>
                <c:pt idx="15">
                  <c:v>44382</c:v>
                </c:pt>
                <c:pt idx="16">
                  <c:v>44383</c:v>
                </c:pt>
                <c:pt idx="17">
                  <c:v>44384</c:v>
                </c:pt>
                <c:pt idx="18">
                  <c:v>44385</c:v>
                </c:pt>
                <c:pt idx="19">
                  <c:v>44386</c:v>
                </c:pt>
                <c:pt idx="20">
                  <c:v>44387</c:v>
                </c:pt>
                <c:pt idx="21">
                  <c:v>44388</c:v>
                </c:pt>
                <c:pt idx="22">
                  <c:v>44389</c:v>
                </c:pt>
                <c:pt idx="23">
                  <c:v>44390</c:v>
                </c:pt>
                <c:pt idx="24">
                  <c:v>44391</c:v>
                </c:pt>
                <c:pt idx="25">
                  <c:v>44392</c:v>
                </c:pt>
                <c:pt idx="26">
                  <c:v>44393</c:v>
                </c:pt>
                <c:pt idx="27">
                  <c:v>44394</c:v>
                </c:pt>
                <c:pt idx="28">
                  <c:v>44395</c:v>
                </c:pt>
                <c:pt idx="29">
                  <c:v>44396</c:v>
                </c:pt>
                <c:pt idx="30">
                  <c:v>44397</c:v>
                </c:pt>
                <c:pt idx="31">
                  <c:v>44398</c:v>
                </c:pt>
                <c:pt idx="32">
                  <c:v>44399</c:v>
                </c:pt>
                <c:pt idx="33">
                  <c:v>44400</c:v>
                </c:pt>
                <c:pt idx="34">
                  <c:v>44401</c:v>
                </c:pt>
                <c:pt idx="35">
                  <c:v>44402</c:v>
                </c:pt>
                <c:pt idx="36">
                  <c:v>44403</c:v>
                </c:pt>
                <c:pt idx="37">
                  <c:v>44404</c:v>
                </c:pt>
                <c:pt idx="38">
                  <c:v>44405</c:v>
                </c:pt>
                <c:pt idx="39">
                  <c:v>44406</c:v>
                </c:pt>
                <c:pt idx="40">
                  <c:v>44407</c:v>
                </c:pt>
                <c:pt idx="41">
                  <c:v>44408</c:v>
                </c:pt>
                <c:pt idx="42">
                  <c:v>44409</c:v>
                </c:pt>
                <c:pt idx="43">
                  <c:v>44410</c:v>
                </c:pt>
                <c:pt idx="44">
                  <c:v>44411</c:v>
                </c:pt>
                <c:pt idx="45">
                  <c:v>44412</c:v>
                </c:pt>
                <c:pt idx="46">
                  <c:v>44413</c:v>
                </c:pt>
                <c:pt idx="47">
                  <c:v>44414</c:v>
                </c:pt>
                <c:pt idx="48">
                  <c:v>44415</c:v>
                </c:pt>
                <c:pt idx="49">
                  <c:v>44416</c:v>
                </c:pt>
                <c:pt idx="50">
                  <c:v>44417</c:v>
                </c:pt>
                <c:pt idx="51">
                  <c:v>44418</c:v>
                </c:pt>
                <c:pt idx="52">
                  <c:v>44419</c:v>
                </c:pt>
                <c:pt idx="53">
                  <c:v>44420</c:v>
                </c:pt>
                <c:pt idx="54">
                  <c:v>44421</c:v>
                </c:pt>
                <c:pt idx="55">
                  <c:v>44422</c:v>
                </c:pt>
                <c:pt idx="56">
                  <c:v>44423</c:v>
                </c:pt>
                <c:pt idx="57">
                  <c:v>44424</c:v>
                </c:pt>
                <c:pt idx="58">
                  <c:v>44425</c:v>
                </c:pt>
                <c:pt idx="59">
                  <c:v>44426</c:v>
                </c:pt>
                <c:pt idx="60">
                  <c:v>44427</c:v>
                </c:pt>
                <c:pt idx="61">
                  <c:v>44428</c:v>
                </c:pt>
                <c:pt idx="62">
                  <c:v>44429</c:v>
                </c:pt>
                <c:pt idx="63">
                  <c:v>44430</c:v>
                </c:pt>
                <c:pt idx="64">
                  <c:v>44431</c:v>
                </c:pt>
                <c:pt idx="65">
                  <c:v>44432</c:v>
                </c:pt>
                <c:pt idx="66">
                  <c:v>44433</c:v>
                </c:pt>
                <c:pt idx="67">
                  <c:v>44434</c:v>
                </c:pt>
                <c:pt idx="68">
                  <c:v>44435</c:v>
                </c:pt>
                <c:pt idx="69">
                  <c:v>44436</c:v>
                </c:pt>
                <c:pt idx="70">
                  <c:v>44437</c:v>
                </c:pt>
                <c:pt idx="71">
                  <c:v>44438</c:v>
                </c:pt>
                <c:pt idx="72">
                  <c:v>44439</c:v>
                </c:pt>
                <c:pt idx="73">
                  <c:v>44440</c:v>
                </c:pt>
                <c:pt idx="74">
                  <c:v>44441</c:v>
                </c:pt>
                <c:pt idx="75">
                  <c:v>44442</c:v>
                </c:pt>
                <c:pt idx="76">
                  <c:v>44443</c:v>
                </c:pt>
              </c:numCache>
            </c:numRef>
          </c:xVal>
          <c:yVal>
            <c:numRef>
              <c:f>德国!$R$504:$R$580</c:f>
              <c:numCache>
                <c:formatCode>General</c:formatCode>
                <c:ptCount val="77"/>
              </c:numCache>
            </c:numRef>
          </c:yVal>
          <c:smooth val="1"/>
        </c:ser>
        <c:ser>
          <c:idx val="10"/>
          <c:order val="10"/>
          <c:tx>
            <c:v>未来预测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德国!$A$588:$A$675</c:f>
              <c:numCache>
                <c:formatCode>m/d/yyyy</c:formatCode>
                <c:ptCount val="88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  <c:pt idx="43">
                  <c:v>44486</c:v>
                </c:pt>
                <c:pt idx="44">
                  <c:v>44487</c:v>
                </c:pt>
                <c:pt idx="45">
                  <c:v>44488</c:v>
                </c:pt>
                <c:pt idx="46">
                  <c:v>44489</c:v>
                </c:pt>
                <c:pt idx="47">
                  <c:v>44490</c:v>
                </c:pt>
                <c:pt idx="48">
                  <c:v>44491</c:v>
                </c:pt>
                <c:pt idx="49">
                  <c:v>44492</c:v>
                </c:pt>
                <c:pt idx="50">
                  <c:v>44493</c:v>
                </c:pt>
                <c:pt idx="51">
                  <c:v>44494</c:v>
                </c:pt>
                <c:pt idx="52">
                  <c:v>44495</c:v>
                </c:pt>
                <c:pt idx="53">
                  <c:v>44496</c:v>
                </c:pt>
                <c:pt idx="54">
                  <c:v>44497</c:v>
                </c:pt>
                <c:pt idx="55">
                  <c:v>44498</c:v>
                </c:pt>
                <c:pt idx="56">
                  <c:v>44499</c:v>
                </c:pt>
                <c:pt idx="57">
                  <c:v>44500</c:v>
                </c:pt>
                <c:pt idx="58">
                  <c:v>44501</c:v>
                </c:pt>
                <c:pt idx="59">
                  <c:v>44502</c:v>
                </c:pt>
                <c:pt idx="60">
                  <c:v>44503</c:v>
                </c:pt>
                <c:pt idx="61">
                  <c:v>44504</c:v>
                </c:pt>
                <c:pt idx="62">
                  <c:v>44505</c:v>
                </c:pt>
                <c:pt idx="63">
                  <c:v>44506</c:v>
                </c:pt>
                <c:pt idx="64">
                  <c:v>44507</c:v>
                </c:pt>
                <c:pt idx="65">
                  <c:v>44508</c:v>
                </c:pt>
                <c:pt idx="66">
                  <c:v>44509</c:v>
                </c:pt>
                <c:pt idx="67">
                  <c:v>44510</c:v>
                </c:pt>
                <c:pt idx="68">
                  <c:v>44511</c:v>
                </c:pt>
                <c:pt idx="69">
                  <c:v>44512</c:v>
                </c:pt>
                <c:pt idx="70">
                  <c:v>44513</c:v>
                </c:pt>
                <c:pt idx="71">
                  <c:v>44514</c:v>
                </c:pt>
                <c:pt idx="72">
                  <c:v>44515</c:v>
                </c:pt>
                <c:pt idx="73">
                  <c:v>44516</c:v>
                </c:pt>
                <c:pt idx="74">
                  <c:v>44517</c:v>
                </c:pt>
                <c:pt idx="75">
                  <c:v>44518</c:v>
                </c:pt>
                <c:pt idx="76">
                  <c:v>44519</c:v>
                </c:pt>
                <c:pt idx="77">
                  <c:v>44520</c:v>
                </c:pt>
                <c:pt idx="78">
                  <c:v>44521</c:v>
                </c:pt>
                <c:pt idx="79">
                  <c:v>44522</c:v>
                </c:pt>
                <c:pt idx="80">
                  <c:v>44523</c:v>
                </c:pt>
                <c:pt idx="81">
                  <c:v>44524</c:v>
                </c:pt>
                <c:pt idx="82">
                  <c:v>44525</c:v>
                </c:pt>
                <c:pt idx="83">
                  <c:v>44526</c:v>
                </c:pt>
                <c:pt idx="84">
                  <c:v>44527</c:v>
                </c:pt>
                <c:pt idx="85">
                  <c:v>44528</c:v>
                </c:pt>
                <c:pt idx="86">
                  <c:v>44529</c:v>
                </c:pt>
                <c:pt idx="87">
                  <c:v>44530</c:v>
                </c:pt>
              </c:numCache>
            </c:numRef>
          </c:xVal>
          <c:yVal>
            <c:numRef>
              <c:f>德国!$X$588:$X$675</c:f>
              <c:numCache>
                <c:formatCode>General</c:formatCode>
                <c:ptCount val="88"/>
                <c:pt idx="26">
                  <c:v>44469</c:v>
                </c:pt>
                <c:pt idx="87">
                  <c:v>44530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68736"/>
        <c:axId val="223069312"/>
      </c:scatterChart>
      <c:valAx>
        <c:axId val="223068736"/>
        <c:scaling>
          <c:orientation val="minMax"/>
          <c:max val="44530"/>
          <c:min val="438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时间</a:t>
                </a:r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069312"/>
        <c:crosses val="autoZero"/>
        <c:crossBetween val="midCat"/>
        <c:majorUnit val="155"/>
      </c:valAx>
      <c:valAx>
        <c:axId val="223069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每日新增感染人数</a:t>
                </a:r>
                <a:r>
                  <a:rPr lang="en-US" altLang="zh-CN"/>
                  <a:t>/</a:t>
                </a:r>
                <a:r>
                  <a:rPr lang="zh-CN" altLang="en-US"/>
                  <a:t>个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39102564102554E-4"/>
              <c:y val="0.26349737532808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068736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8.8843796634445457E-2"/>
          <c:y val="6.9679643424464491E-2"/>
          <c:w val="0.31809112374334275"/>
          <c:h val="0.598032060347896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'2'!$F$2:$F$121</c:f>
              <c:numCache>
                <c:formatCode>General</c:formatCode>
                <c:ptCount val="120"/>
                <c:pt idx="0">
                  <c:v>210</c:v>
                </c:pt>
                <c:pt idx="1">
                  <c:v>261</c:v>
                </c:pt>
                <c:pt idx="2">
                  <c:v>276</c:v>
                </c:pt>
                <c:pt idx="3">
                  <c:v>434</c:v>
                </c:pt>
                <c:pt idx="4">
                  <c:v>560</c:v>
                </c:pt>
                <c:pt idx="5">
                  <c:v>595</c:v>
                </c:pt>
                <c:pt idx="6">
                  <c:v>381</c:v>
                </c:pt>
                <c:pt idx="7">
                  <c:v>309</c:v>
                </c:pt>
                <c:pt idx="8">
                  <c:v>590</c:v>
                </c:pt>
                <c:pt idx="9">
                  <c:v>392</c:v>
                </c:pt>
                <c:pt idx="10">
                  <c:v>559</c:v>
                </c:pt>
                <c:pt idx="11">
                  <c:v>605</c:v>
                </c:pt>
                <c:pt idx="12">
                  <c:v>742</c:v>
                </c:pt>
                <c:pt idx="13">
                  <c:v>655</c:v>
                </c:pt>
                <c:pt idx="14">
                  <c:v>389</c:v>
                </c:pt>
                <c:pt idx="15">
                  <c:v>445</c:v>
                </c:pt>
                <c:pt idx="16">
                  <c:v>595</c:v>
                </c:pt>
                <c:pt idx="17">
                  <c:v>839</c:v>
                </c:pt>
                <c:pt idx="18">
                  <c:v>989</c:v>
                </c:pt>
                <c:pt idx="19">
                  <c:v>864</c:v>
                </c:pt>
                <c:pt idx="20">
                  <c:v>606</c:v>
                </c:pt>
                <c:pt idx="21">
                  <c:v>215</c:v>
                </c:pt>
                <c:pt idx="22">
                  <c:v>891</c:v>
                </c:pt>
                <c:pt idx="23">
                  <c:v>717</c:v>
                </c:pt>
                <c:pt idx="24">
                  <c:v>1285</c:v>
                </c:pt>
                <c:pt idx="25">
                  <c:v>926</c:v>
                </c:pt>
                <c:pt idx="26">
                  <c:v>1157</c:v>
                </c:pt>
                <c:pt idx="27">
                  <c:v>707</c:v>
                </c:pt>
                <c:pt idx="28">
                  <c:v>385</c:v>
                </c:pt>
                <c:pt idx="29">
                  <c:v>1220</c:v>
                </c:pt>
                <c:pt idx="30">
                  <c:v>1032</c:v>
                </c:pt>
                <c:pt idx="31">
                  <c:v>1319</c:v>
                </c:pt>
                <c:pt idx="32">
                  <c:v>1422</c:v>
                </c:pt>
                <c:pt idx="33">
                  <c:v>1510</c:v>
                </c:pt>
                <c:pt idx="34">
                  <c:v>697</c:v>
                </c:pt>
                <c:pt idx="35">
                  <c:v>519</c:v>
                </c:pt>
                <c:pt idx="36">
                  <c:v>1693</c:v>
                </c:pt>
                <c:pt idx="37">
                  <c:v>1420</c:v>
                </c:pt>
                <c:pt idx="38">
                  <c:v>1586</c:v>
                </c:pt>
                <c:pt idx="39">
                  <c:v>1586</c:v>
                </c:pt>
                <c:pt idx="40">
                  <c:v>1737</c:v>
                </c:pt>
                <c:pt idx="41">
                  <c:v>832</c:v>
                </c:pt>
                <c:pt idx="42">
                  <c:v>633</c:v>
                </c:pt>
                <c:pt idx="43">
                  <c:v>1628</c:v>
                </c:pt>
                <c:pt idx="44">
                  <c:v>1461</c:v>
                </c:pt>
                <c:pt idx="45">
                  <c:v>1427</c:v>
                </c:pt>
                <c:pt idx="46">
                  <c:v>1561</c:v>
                </c:pt>
                <c:pt idx="47">
                  <c:v>1555</c:v>
                </c:pt>
                <c:pt idx="48">
                  <c:v>709</c:v>
                </c:pt>
                <c:pt idx="49">
                  <c:v>470</c:v>
                </c:pt>
                <c:pt idx="50">
                  <c:v>1497</c:v>
                </c:pt>
                <c:pt idx="51">
                  <c:v>1213</c:v>
                </c:pt>
                <c:pt idx="52">
                  <c:v>1396</c:v>
                </c:pt>
                <c:pt idx="53">
                  <c:v>1429</c:v>
                </c:pt>
                <c:pt idx="54">
                  <c:v>1443</c:v>
                </c:pt>
                <c:pt idx="55">
                  <c:v>775</c:v>
                </c:pt>
                <c:pt idx="56">
                  <c:v>670</c:v>
                </c:pt>
                <c:pt idx="57">
                  <c:v>1898</c:v>
                </c:pt>
                <c:pt idx="58">
                  <c:v>1331</c:v>
                </c:pt>
                <c:pt idx="59">
                  <c:v>1476</c:v>
                </c:pt>
                <c:pt idx="60">
                  <c:v>1716</c:v>
                </c:pt>
                <c:pt idx="61">
                  <c:v>1586</c:v>
                </c:pt>
                <c:pt idx="62">
                  <c:v>1082</c:v>
                </c:pt>
                <c:pt idx="63">
                  <c:v>920</c:v>
                </c:pt>
                <c:pt idx="64">
                  <c:v>1485</c:v>
                </c:pt>
                <c:pt idx="65">
                  <c:v>1792</c:v>
                </c:pt>
                <c:pt idx="66">
                  <c:v>1855</c:v>
                </c:pt>
                <c:pt idx="67">
                  <c:v>2179</c:v>
                </c:pt>
                <c:pt idx="68">
                  <c:v>2199</c:v>
                </c:pt>
                <c:pt idx="69">
                  <c:v>1685</c:v>
                </c:pt>
                <c:pt idx="70">
                  <c:v>1033</c:v>
                </c:pt>
                <c:pt idx="71">
                  <c:v>1595</c:v>
                </c:pt>
                <c:pt idx="72">
                  <c:v>1852</c:v>
                </c:pt>
                <c:pt idx="73">
                  <c:v>1613</c:v>
                </c:pt>
                <c:pt idx="74">
                  <c:v>2321</c:v>
                </c:pt>
                <c:pt idx="75">
                  <c:v>2366</c:v>
                </c:pt>
                <c:pt idx="76">
                  <c:v>1314</c:v>
                </c:pt>
                <c:pt idx="77">
                  <c:v>1313</c:v>
                </c:pt>
                <c:pt idx="78">
                  <c:v>2292</c:v>
                </c:pt>
                <c:pt idx="79">
                  <c:v>1840</c:v>
                </c:pt>
                <c:pt idx="80">
                  <c:v>2442</c:v>
                </c:pt>
                <c:pt idx="81">
                  <c:v>2626</c:v>
                </c:pt>
                <c:pt idx="82">
                  <c:v>2835</c:v>
                </c:pt>
                <c:pt idx="83">
                  <c:v>1653</c:v>
                </c:pt>
                <c:pt idx="84">
                  <c:v>1546</c:v>
                </c:pt>
                <c:pt idx="85">
                  <c:v>3100</c:v>
                </c:pt>
                <c:pt idx="86">
                  <c:v>2454</c:v>
                </c:pt>
                <c:pt idx="87">
                  <c:v>4010</c:v>
                </c:pt>
                <c:pt idx="88">
                  <c:v>4804</c:v>
                </c:pt>
                <c:pt idx="89">
                  <c:v>4554</c:v>
                </c:pt>
                <c:pt idx="90">
                  <c:v>2968</c:v>
                </c:pt>
                <c:pt idx="91">
                  <c:v>2846</c:v>
                </c:pt>
                <c:pt idx="92">
                  <c:v>6541</c:v>
                </c:pt>
                <c:pt idx="93">
                  <c:v>4464</c:v>
                </c:pt>
                <c:pt idx="94">
                  <c:v>7173</c:v>
                </c:pt>
                <c:pt idx="95">
                  <c:v>7620</c:v>
                </c:pt>
                <c:pt idx="96">
                  <c:v>7695</c:v>
                </c:pt>
                <c:pt idx="97">
                  <c:v>4862</c:v>
                </c:pt>
                <c:pt idx="98">
                  <c:v>4007</c:v>
                </c:pt>
                <c:pt idx="99">
                  <c:v>8397</c:v>
                </c:pt>
                <c:pt idx="100">
                  <c:v>8523</c:v>
                </c:pt>
                <c:pt idx="101">
                  <c:v>12331</c:v>
                </c:pt>
                <c:pt idx="102">
                  <c:v>5952</c:v>
                </c:pt>
                <c:pt idx="103">
                  <c:v>13476</c:v>
                </c:pt>
                <c:pt idx="104">
                  <c:v>10458</c:v>
                </c:pt>
                <c:pt idx="105">
                  <c:v>9890</c:v>
                </c:pt>
                <c:pt idx="106">
                  <c:v>12560</c:v>
                </c:pt>
                <c:pt idx="107">
                  <c:v>13161</c:v>
                </c:pt>
                <c:pt idx="108">
                  <c:v>16202</c:v>
                </c:pt>
                <c:pt idx="109">
                  <c:v>18733</c:v>
                </c:pt>
                <c:pt idx="110">
                  <c:v>19382</c:v>
                </c:pt>
                <c:pt idx="111">
                  <c:v>14054</c:v>
                </c:pt>
                <c:pt idx="112">
                  <c:v>12556</c:v>
                </c:pt>
                <c:pt idx="113">
                  <c:v>25252</c:v>
                </c:pt>
                <c:pt idx="114">
                  <c:v>7533</c:v>
                </c:pt>
                <c:pt idx="115">
                  <c:v>31480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'2'!$Y$2:$Y$121</c:f>
              <c:numCache>
                <c:formatCode>General</c:formatCode>
                <c:ptCount val="120"/>
                <c:pt idx="0">
                  <c:v>471.15700538161099</c:v>
                </c:pt>
                <c:pt idx="1">
                  <c:v>471.032556187838</c:v>
                </c:pt>
                <c:pt idx="2">
                  <c:v>149.338914122332</c:v>
                </c:pt>
                <c:pt idx="3">
                  <c:v>415.42065092749198</c:v>
                </c:pt>
                <c:pt idx="4">
                  <c:v>535.04227242292598</c:v>
                </c:pt>
                <c:pt idx="5">
                  <c:v>591.02194335524803</c:v>
                </c:pt>
                <c:pt idx="6">
                  <c:v>678.79920639315696</c:v>
                </c:pt>
                <c:pt idx="7">
                  <c:v>738.88311415496298</c:v>
                </c:pt>
                <c:pt idx="8">
                  <c:v>807.55707718411304</c:v>
                </c:pt>
                <c:pt idx="9">
                  <c:v>823.47427005069096</c:v>
                </c:pt>
                <c:pt idx="10">
                  <c:v>862.49957200134895</c:v>
                </c:pt>
                <c:pt idx="11">
                  <c:v>887.92061666721702</c:v>
                </c:pt>
                <c:pt idx="12">
                  <c:v>921.76806910839298</c:v>
                </c:pt>
                <c:pt idx="13">
                  <c:v>938.40971937323604</c:v>
                </c:pt>
                <c:pt idx="14">
                  <c:v>975.23753630441104</c:v>
                </c:pt>
                <c:pt idx="15">
                  <c:v>934.15160174030495</c:v>
                </c:pt>
                <c:pt idx="16">
                  <c:v>912.99371431900204</c:v>
                </c:pt>
                <c:pt idx="17">
                  <c:v>990.25384019238197</c:v>
                </c:pt>
                <c:pt idx="18">
                  <c:v>949.36981113917102</c:v>
                </c:pt>
                <c:pt idx="19">
                  <c:v>956.46605871255804</c:v>
                </c:pt>
                <c:pt idx="20">
                  <c:v>1031.9830150780899</c:v>
                </c:pt>
                <c:pt idx="21">
                  <c:v>1059.0240555529499</c:v>
                </c:pt>
                <c:pt idx="22">
                  <c:v>1006.65286018727</c:v>
                </c:pt>
                <c:pt idx="23">
                  <c:v>940.39998101743504</c:v>
                </c:pt>
                <c:pt idx="24">
                  <c:v>987.65282966794302</c:v>
                </c:pt>
                <c:pt idx="25">
                  <c:v>983.65756688142096</c:v>
                </c:pt>
                <c:pt idx="26">
                  <c:v>1051.3036547292199</c:v>
                </c:pt>
                <c:pt idx="27">
                  <c:v>1027.13098623373</c:v>
                </c:pt>
                <c:pt idx="28">
                  <c:v>1071.68447548277</c:v>
                </c:pt>
                <c:pt idx="29">
                  <c:v>1062.3293743014599</c:v>
                </c:pt>
                <c:pt idx="30">
                  <c:v>1010.36694780792</c:v>
                </c:pt>
                <c:pt idx="31">
                  <c:v>1041.5693977651999</c:v>
                </c:pt>
                <c:pt idx="32">
                  <c:v>1025.15710269141</c:v>
                </c:pt>
                <c:pt idx="33">
                  <c:v>1005.61527437335</c:v>
                </c:pt>
                <c:pt idx="34">
                  <c:v>1052.40652223964</c:v>
                </c:pt>
                <c:pt idx="35">
                  <c:v>1037.4034441838201</c:v>
                </c:pt>
                <c:pt idx="36">
                  <c:v>1023.43424798655</c:v>
                </c:pt>
                <c:pt idx="37">
                  <c:v>990.25089944481999</c:v>
                </c:pt>
                <c:pt idx="38">
                  <c:v>1040.5696512612301</c:v>
                </c:pt>
                <c:pt idx="39">
                  <c:v>1028.3005090005599</c:v>
                </c:pt>
                <c:pt idx="40">
                  <c:v>1052.2276064571799</c:v>
                </c:pt>
                <c:pt idx="41">
                  <c:v>1087.5675806874201</c:v>
                </c:pt>
                <c:pt idx="42">
                  <c:v>1098.8068505794399</c:v>
                </c:pt>
                <c:pt idx="43">
                  <c:v>1008.331823289</c:v>
                </c:pt>
                <c:pt idx="44">
                  <c:v>998.20479944231204</c:v>
                </c:pt>
                <c:pt idx="45">
                  <c:v>1053.3270805918501</c:v>
                </c:pt>
                <c:pt idx="46">
                  <c:v>1088.43149114377</c:v>
                </c:pt>
                <c:pt idx="47">
                  <c:v>989.47719357507901</c:v>
                </c:pt>
                <c:pt idx="48">
                  <c:v>1080.11007300965</c:v>
                </c:pt>
                <c:pt idx="49">
                  <c:v>1096.00422664132</c:v>
                </c:pt>
                <c:pt idx="50">
                  <c:v>1071.7631057158201</c:v>
                </c:pt>
                <c:pt idx="51">
                  <c:v>1087.9131205179101</c:v>
                </c:pt>
                <c:pt idx="52">
                  <c:v>1097.00215286507</c:v>
                </c:pt>
                <c:pt idx="53">
                  <c:v>1132.1957796562101</c:v>
                </c:pt>
                <c:pt idx="54">
                  <c:v>1177.55916819814</c:v>
                </c:pt>
                <c:pt idx="55">
                  <c:v>1222.0574936621499</c:v>
                </c:pt>
                <c:pt idx="56">
                  <c:v>1171.0851023744899</c:v>
                </c:pt>
                <c:pt idx="57">
                  <c:v>1173.5290246685199</c:v>
                </c:pt>
                <c:pt idx="58">
                  <c:v>1149.5782900522499</c:v>
                </c:pt>
                <c:pt idx="59">
                  <c:v>1273.9026748977701</c:v>
                </c:pt>
                <c:pt idx="60">
                  <c:v>1300.2338299286901</c:v>
                </c:pt>
                <c:pt idx="61">
                  <c:v>1315.9705290412401</c:v>
                </c:pt>
                <c:pt idx="62">
                  <c:v>1286.3657521892901</c:v>
                </c:pt>
                <c:pt idx="63">
                  <c:v>1437.5169551696099</c:v>
                </c:pt>
                <c:pt idx="64">
                  <c:v>1422.4833164623101</c:v>
                </c:pt>
                <c:pt idx="65">
                  <c:v>1386.2097580541499</c:v>
                </c:pt>
                <c:pt idx="66">
                  <c:v>1576.6636975386</c:v>
                </c:pt>
                <c:pt idx="67">
                  <c:v>1649.8276731511501</c:v>
                </c:pt>
                <c:pt idx="68">
                  <c:v>1688.18721349728</c:v>
                </c:pt>
                <c:pt idx="69">
                  <c:v>1420.31216758145</c:v>
                </c:pt>
                <c:pt idx="70">
                  <c:v>1583.66654728136</c:v>
                </c:pt>
                <c:pt idx="71">
                  <c:v>1637.6345169234901</c:v>
                </c:pt>
                <c:pt idx="72">
                  <c:v>1702.5858169092601</c:v>
                </c:pt>
                <c:pt idx="73">
                  <c:v>1978.04861148594</c:v>
                </c:pt>
                <c:pt idx="74">
                  <c:v>2159.2692346141498</c:v>
                </c:pt>
                <c:pt idx="75">
                  <c:v>2102.2679769797101</c:v>
                </c:pt>
                <c:pt idx="76">
                  <c:v>1935.0295396905501</c:v>
                </c:pt>
                <c:pt idx="77">
                  <c:v>2003.0248428714899</c:v>
                </c:pt>
                <c:pt idx="78">
                  <c:v>2048.3845527486701</c:v>
                </c:pt>
                <c:pt idx="79">
                  <c:v>2095.1172748836898</c:v>
                </c:pt>
                <c:pt idx="80">
                  <c:v>2437.4352972843299</c:v>
                </c:pt>
                <c:pt idx="81">
                  <c:v>2586.2968713719501</c:v>
                </c:pt>
                <c:pt idx="82">
                  <c:v>2725.6812775398498</c:v>
                </c:pt>
                <c:pt idx="83">
                  <c:v>2865.5363942407798</c:v>
                </c:pt>
                <c:pt idx="84">
                  <c:v>2896.7122548285402</c:v>
                </c:pt>
                <c:pt idx="85">
                  <c:v>2908.2070515294299</c:v>
                </c:pt>
                <c:pt idx="86">
                  <c:v>3093.1584369821799</c:v>
                </c:pt>
                <c:pt idx="87">
                  <c:v>3496.09294813626</c:v>
                </c:pt>
                <c:pt idx="88">
                  <c:v>3511.2916447835901</c:v>
                </c:pt>
                <c:pt idx="89">
                  <c:v>3804.4065335587302</c:v>
                </c:pt>
                <c:pt idx="90">
                  <c:v>4105.1506522659502</c:v>
                </c:pt>
                <c:pt idx="91">
                  <c:v>4489.3331635539998</c:v>
                </c:pt>
                <c:pt idx="92">
                  <c:v>4651.8347173320199</c:v>
                </c:pt>
                <c:pt idx="93">
                  <c:v>4970.5542761736197</c:v>
                </c:pt>
                <c:pt idx="94">
                  <c:v>5719.1240075488004</c:v>
                </c:pt>
                <c:pt idx="95">
                  <c:v>6080.9607212968403</c:v>
                </c:pt>
                <c:pt idx="96">
                  <c:v>6166.1826227670599</c:v>
                </c:pt>
                <c:pt idx="97">
                  <c:v>6508.9370686372504</c:v>
                </c:pt>
                <c:pt idx="98">
                  <c:v>7150.6985010280096</c:v>
                </c:pt>
                <c:pt idx="99">
                  <c:v>7755.55783029338</c:v>
                </c:pt>
                <c:pt idx="100">
                  <c:v>8106.9997721560203</c:v>
                </c:pt>
                <c:pt idx="101">
                  <c:v>9359.6519279854401</c:v>
                </c:pt>
                <c:pt idx="102">
                  <c:v>10074.1065809786</c:v>
                </c:pt>
                <c:pt idx="103">
                  <c:v>10734.8850707414</c:v>
                </c:pt>
                <c:pt idx="104">
                  <c:v>11639.153302160799</c:v>
                </c:pt>
                <c:pt idx="105">
                  <c:v>12568.494641327499</c:v>
                </c:pt>
                <c:pt idx="106">
                  <c:v>11994.372702324201</c:v>
                </c:pt>
                <c:pt idx="107">
                  <c:v>12934.493310992</c:v>
                </c:pt>
                <c:pt idx="108">
                  <c:v>14493.5482655535</c:v>
                </c:pt>
                <c:pt idx="109">
                  <c:v>15234.351760830399</c:v>
                </c:pt>
                <c:pt idx="110">
                  <c:v>16221.322546892799</c:v>
                </c:pt>
                <c:pt idx="111">
                  <c:v>17165.5262624774</c:v>
                </c:pt>
                <c:pt idx="112">
                  <c:v>18401.198983625</c:v>
                </c:pt>
                <c:pt idx="113">
                  <c:v>19838.6153647051</c:v>
                </c:pt>
                <c:pt idx="114">
                  <c:v>20412.317550489701</c:v>
                </c:pt>
                <c:pt idx="115">
                  <c:v>21569.998003667399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33280"/>
        <c:axId val="213546048"/>
      </c:lineChart>
      <c:catAx>
        <c:axId val="2240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6048"/>
        <c:crosses val="autoZero"/>
        <c:auto val="1"/>
        <c:lblAlgn val="ctr"/>
        <c:lblOffset val="100"/>
        <c:noMultiLvlLbl val="0"/>
      </c:catAx>
      <c:valAx>
        <c:axId val="21354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3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'3'!$F$2:$F$48</c:f>
              <c:numCache>
                <c:formatCode>General</c:formatCode>
                <c:ptCount val="47"/>
                <c:pt idx="0">
                  <c:v>31480</c:v>
                </c:pt>
                <c:pt idx="1">
                  <c:v>22561</c:v>
                </c:pt>
                <c:pt idx="2">
                  <c:v>22820</c:v>
                </c:pt>
                <c:pt idx="3">
                  <c:v>14122</c:v>
                </c:pt>
                <c:pt idx="4">
                  <c:v>14510</c:v>
                </c:pt>
                <c:pt idx="5">
                  <c:v>6522</c:v>
                </c:pt>
                <c:pt idx="6">
                  <c:v>26547</c:v>
                </c:pt>
                <c:pt idx="7">
                  <c:v>22401</c:v>
                </c:pt>
                <c:pt idx="8">
                  <c:v>24738</c:v>
                </c:pt>
                <c:pt idx="9">
                  <c:v>22261</c:v>
                </c:pt>
                <c:pt idx="10">
                  <c:v>14640</c:v>
                </c:pt>
                <c:pt idx="11">
                  <c:v>3213</c:v>
                </c:pt>
                <c:pt idx="12">
                  <c:v>14580</c:v>
                </c:pt>
                <c:pt idx="13">
                  <c:v>26231</c:v>
                </c:pt>
                <c:pt idx="14">
                  <c:v>23727</c:v>
                </c:pt>
                <c:pt idx="15">
                  <c:v>24041</c:v>
                </c:pt>
                <c:pt idx="16">
                  <c:v>22593</c:v>
                </c:pt>
                <c:pt idx="17">
                  <c:v>13872</c:v>
                </c:pt>
                <c:pt idx="18">
                  <c:v>4377</c:v>
                </c:pt>
                <c:pt idx="19">
                  <c:v>14455</c:v>
                </c:pt>
                <c:pt idx="20">
                  <c:v>16370</c:v>
                </c:pt>
                <c:pt idx="21">
                  <c:v>32687</c:v>
                </c:pt>
                <c:pt idx="22">
                  <c:v>21951</c:v>
                </c:pt>
                <c:pt idx="23">
                  <c:v>20819</c:v>
                </c:pt>
                <c:pt idx="24">
                  <c:v>13845</c:v>
                </c:pt>
                <c:pt idx="25">
                  <c:v>3197</c:v>
                </c:pt>
                <c:pt idx="26">
                  <c:v>14221</c:v>
                </c:pt>
                <c:pt idx="27">
                  <c:v>24766</c:v>
                </c:pt>
                <c:pt idx="28">
                  <c:v>23275</c:v>
                </c:pt>
                <c:pt idx="29">
                  <c:v>23591</c:v>
                </c:pt>
                <c:pt idx="30">
                  <c:v>15970</c:v>
                </c:pt>
                <c:pt idx="31">
                  <c:v>26126</c:v>
                </c:pt>
                <c:pt idx="32">
                  <c:v>10910</c:v>
                </c:pt>
                <c:pt idx="33">
                  <c:v>5456</c:v>
                </c:pt>
                <c:pt idx="34">
                  <c:v>29263</c:v>
                </c:pt>
                <c:pt idx="35">
                  <c:v>25089</c:v>
                </c:pt>
                <c:pt idx="36">
                  <c:v>32734</c:v>
                </c:pt>
                <c:pt idx="37">
                  <c:v>27217</c:v>
                </c:pt>
                <c:pt idx="38">
                  <c:v>21792</c:v>
                </c:pt>
                <c:pt idx="39">
                  <c:v>14709</c:v>
                </c:pt>
                <c:pt idx="40">
                  <c:v>6451</c:v>
                </c:pt>
                <c:pt idx="41">
                  <c:v>33825</c:v>
                </c:pt>
                <c:pt idx="42">
                  <c:v>32744</c:v>
                </c:pt>
                <c:pt idx="43">
                  <c:v>30179</c:v>
                </c:pt>
                <c:pt idx="44">
                  <c:v>32830</c:v>
                </c:pt>
                <c:pt idx="45">
                  <c:v>21679</c:v>
                </c:pt>
                <c:pt idx="46">
                  <c:v>6444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'3'!$G$2:$G$48</c:f>
              <c:numCache>
                <c:formatCode>General</c:formatCode>
                <c:ptCount val="47"/>
                <c:pt idx="0">
                  <c:v>21406.448670000002</c:v>
                </c:pt>
                <c:pt idx="1">
                  <c:v>18699.225412851902</c:v>
                </c:pt>
                <c:pt idx="2">
                  <c:v>20767.352319600501</c:v>
                </c:pt>
                <c:pt idx="3">
                  <c:v>20355.358007676401</c:v>
                </c:pt>
                <c:pt idx="4">
                  <c:v>17754.8939006568</c:v>
                </c:pt>
                <c:pt idx="5">
                  <c:v>17879.006351635599</c:v>
                </c:pt>
                <c:pt idx="6">
                  <c:v>19007.088211778901</c:v>
                </c:pt>
                <c:pt idx="7">
                  <c:v>18391.953158747699</c:v>
                </c:pt>
                <c:pt idx="8">
                  <c:v>18277.953091108899</c:v>
                </c:pt>
                <c:pt idx="9">
                  <c:v>18500.7965748565</c:v>
                </c:pt>
                <c:pt idx="10">
                  <c:v>20225.801212220798</c:v>
                </c:pt>
                <c:pt idx="11">
                  <c:v>18071.606914682001</c:v>
                </c:pt>
                <c:pt idx="12">
                  <c:v>13960.145209082601</c:v>
                </c:pt>
                <c:pt idx="13">
                  <c:v>13161.840736010499</c:v>
                </c:pt>
                <c:pt idx="14">
                  <c:v>16031.8961149887</c:v>
                </c:pt>
                <c:pt idx="15">
                  <c:v>18280.013419981799</c:v>
                </c:pt>
                <c:pt idx="16">
                  <c:v>14901.470651473401</c:v>
                </c:pt>
                <c:pt idx="17">
                  <c:v>19498.161482330601</c:v>
                </c:pt>
                <c:pt idx="18">
                  <c:v>18394.578681508399</c:v>
                </c:pt>
                <c:pt idx="19">
                  <c:v>15306.906876454001</c:v>
                </c:pt>
                <c:pt idx="20">
                  <c:v>20925.789525083401</c:v>
                </c:pt>
                <c:pt idx="21">
                  <c:v>19134.876104565101</c:v>
                </c:pt>
                <c:pt idx="22">
                  <c:v>18703.734292146</c:v>
                </c:pt>
                <c:pt idx="23">
                  <c:v>21277.793238026599</c:v>
                </c:pt>
                <c:pt idx="24">
                  <c:v>21044.1005825918</c:v>
                </c:pt>
                <c:pt idx="25">
                  <c:v>18190.4624152135</c:v>
                </c:pt>
                <c:pt idx="26">
                  <c:v>13763.258234716501</c:v>
                </c:pt>
                <c:pt idx="27">
                  <c:v>22123.840847056799</c:v>
                </c:pt>
                <c:pt idx="28">
                  <c:v>21113.9782821177</c:v>
                </c:pt>
                <c:pt idx="29">
                  <c:v>19838.535402465899</c:v>
                </c:pt>
                <c:pt idx="30">
                  <c:v>19592.252019649601</c:v>
                </c:pt>
                <c:pt idx="31">
                  <c:v>20566.7794761445</c:v>
                </c:pt>
                <c:pt idx="32">
                  <c:v>22946.101172669201</c:v>
                </c:pt>
                <c:pt idx="33">
                  <c:v>18706.690976513801</c:v>
                </c:pt>
                <c:pt idx="34">
                  <c:v>21837.667567953798</c:v>
                </c:pt>
                <c:pt idx="35">
                  <c:v>23145.443341038801</c:v>
                </c:pt>
                <c:pt idx="36">
                  <c:v>22729.872712787899</c:v>
                </c:pt>
                <c:pt idx="37">
                  <c:v>21411.943633307001</c:v>
                </c:pt>
                <c:pt idx="38">
                  <c:v>21264.392650777801</c:v>
                </c:pt>
                <c:pt idx="39">
                  <c:v>20831.040691198301</c:v>
                </c:pt>
                <c:pt idx="40">
                  <c:v>17092.822496043798</c:v>
                </c:pt>
                <c:pt idx="41">
                  <c:v>22920.516651102</c:v>
                </c:pt>
                <c:pt idx="42">
                  <c:v>27099.564730216302</c:v>
                </c:pt>
                <c:pt idx="43">
                  <c:v>26213.598277596</c:v>
                </c:pt>
                <c:pt idx="44">
                  <c:v>24899.0215779188</c:v>
                </c:pt>
                <c:pt idx="45">
                  <c:v>27671.932855895098</c:v>
                </c:pt>
                <c:pt idx="46">
                  <c:v>23430.030610696798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34304"/>
        <c:axId val="213548352"/>
      </c:lineChart>
      <c:catAx>
        <c:axId val="22403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48352"/>
        <c:crosses val="autoZero"/>
        <c:auto val="1"/>
        <c:lblAlgn val="ctr"/>
        <c:lblOffset val="100"/>
        <c:noMultiLvlLbl val="0"/>
      </c:catAx>
      <c:valAx>
        <c:axId val="213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'3'!$F$2:$F$66</c:f>
              <c:numCache>
                <c:formatCode>General</c:formatCode>
                <c:ptCount val="65"/>
                <c:pt idx="0">
                  <c:v>31480</c:v>
                </c:pt>
                <c:pt idx="1">
                  <c:v>22561</c:v>
                </c:pt>
                <c:pt idx="2">
                  <c:v>22820</c:v>
                </c:pt>
                <c:pt idx="3">
                  <c:v>14122</c:v>
                </c:pt>
                <c:pt idx="4">
                  <c:v>14510</c:v>
                </c:pt>
                <c:pt idx="5">
                  <c:v>6522</c:v>
                </c:pt>
                <c:pt idx="6">
                  <c:v>26547</c:v>
                </c:pt>
                <c:pt idx="7">
                  <c:v>22401</c:v>
                </c:pt>
                <c:pt idx="8">
                  <c:v>24738</c:v>
                </c:pt>
                <c:pt idx="9">
                  <c:v>22261</c:v>
                </c:pt>
                <c:pt idx="10">
                  <c:v>14640</c:v>
                </c:pt>
                <c:pt idx="11">
                  <c:v>3213</c:v>
                </c:pt>
                <c:pt idx="12">
                  <c:v>14580</c:v>
                </c:pt>
                <c:pt idx="13">
                  <c:v>26231</c:v>
                </c:pt>
                <c:pt idx="14">
                  <c:v>23727</c:v>
                </c:pt>
                <c:pt idx="15">
                  <c:v>24041</c:v>
                </c:pt>
                <c:pt idx="16">
                  <c:v>22593</c:v>
                </c:pt>
                <c:pt idx="17">
                  <c:v>13872</c:v>
                </c:pt>
                <c:pt idx="18">
                  <c:v>4377</c:v>
                </c:pt>
                <c:pt idx="19">
                  <c:v>14455</c:v>
                </c:pt>
                <c:pt idx="20">
                  <c:v>16370</c:v>
                </c:pt>
                <c:pt idx="21">
                  <c:v>32687</c:v>
                </c:pt>
                <c:pt idx="22">
                  <c:v>21951</c:v>
                </c:pt>
                <c:pt idx="23">
                  <c:v>20819</c:v>
                </c:pt>
                <c:pt idx="24">
                  <c:v>13845</c:v>
                </c:pt>
                <c:pt idx="25">
                  <c:v>3197</c:v>
                </c:pt>
                <c:pt idx="26">
                  <c:v>14221</c:v>
                </c:pt>
                <c:pt idx="27">
                  <c:v>24766</c:v>
                </c:pt>
                <c:pt idx="28">
                  <c:v>23275</c:v>
                </c:pt>
                <c:pt idx="29">
                  <c:v>23591</c:v>
                </c:pt>
                <c:pt idx="30">
                  <c:v>15970</c:v>
                </c:pt>
                <c:pt idx="31">
                  <c:v>26126</c:v>
                </c:pt>
                <c:pt idx="32">
                  <c:v>10910</c:v>
                </c:pt>
                <c:pt idx="33">
                  <c:v>5456</c:v>
                </c:pt>
                <c:pt idx="34">
                  <c:v>29263</c:v>
                </c:pt>
                <c:pt idx="35">
                  <c:v>25089</c:v>
                </c:pt>
                <c:pt idx="36">
                  <c:v>32734</c:v>
                </c:pt>
                <c:pt idx="37">
                  <c:v>27217</c:v>
                </c:pt>
                <c:pt idx="38">
                  <c:v>21792</c:v>
                </c:pt>
                <c:pt idx="39">
                  <c:v>14709</c:v>
                </c:pt>
                <c:pt idx="40">
                  <c:v>6451</c:v>
                </c:pt>
                <c:pt idx="41">
                  <c:v>33825</c:v>
                </c:pt>
                <c:pt idx="42">
                  <c:v>32744</c:v>
                </c:pt>
                <c:pt idx="43">
                  <c:v>30179</c:v>
                </c:pt>
                <c:pt idx="44">
                  <c:v>32830</c:v>
                </c:pt>
                <c:pt idx="45">
                  <c:v>21679</c:v>
                </c:pt>
                <c:pt idx="46">
                  <c:v>6444</c:v>
                </c:pt>
                <c:pt idx="47">
                  <c:v>19256</c:v>
                </c:pt>
                <c:pt idx="48">
                  <c:v>36153</c:v>
                </c:pt>
                <c:pt idx="49">
                  <c:v>33758</c:v>
                </c:pt>
                <c:pt idx="50">
                  <c:v>26467</c:v>
                </c:pt>
                <c:pt idx="51">
                  <c:v>2140</c:v>
                </c:pt>
                <c:pt idx="52">
                  <c:v>13504</c:v>
                </c:pt>
                <c:pt idx="53">
                  <c:v>12399</c:v>
                </c:pt>
                <c:pt idx="54">
                  <c:v>14004</c:v>
                </c:pt>
                <c:pt idx="55">
                  <c:v>19112</c:v>
                </c:pt>
                <c:pt idx="56">
                  <c:v>31941</c:v>
                </c:pt>
                <c:pt idx="57">
                  <c:v>23233</c:v>
                </c:pt>
                <c:pt idx="58">
                  <c:v>15575</c:v>
                </c:pt>
                <c:pt idx="59">
                  <c:v>11036</c:v>
                </c:pt>
                <c:pt idx="60">
                  <c:v>10356</c:v>
                </c:pt>
                <c:pt idx="61">
                  <c:v>12320</c:v>
                </c:pt>
                <c:pt idx="62">
                  <c:v>18349</c:v>
                </c:pt>
                <c:pt idx="63">
                  <c:v>26663</c:v>
                </c:pt>
                <c:pt idx="64">
                  <c:v>45333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'3'!$Y$2:$Y$66</c:f>
              <c:numCache>
                <c:formatCode>General</c:formatCode>
                <c:ptCount val="65"/>
                <c:pt idx="0">
                  <c:v>21569.998</c:v>
                </c:pt>
                <c:pt idx="1">
                  <c:v>23978.302594987701</c:v>
                </c:pt>
                <c:pt idx="2">
                  <c:v>24695.042707069901</c:v>
                </c:pt>
                <c:pt idx="3">
                  <c:v>22006.176772851199</c:v>
                </c:pt>
                <c:pt idx="4">
                  <c:v>22293.541935695899</c:v>
                </c:pt>
                <c:pt idx="5">
                  <c:v>23352.653856734301</c:v>
                </c:pt>
                <c:pt idx="6">
                  <c:v>22519.741033418199</c:v>
                </c:pt>
                <c:pt idx="7">
                  <c:v>21477.449976615899</c:v>
                </c:pt>
                <c:pt idx="8">
                  <c:v>21682.238694460098</c:v>
                </c:pt>
                <c:pt idx="9">
                  <c:v>21370.7524321684</c:v>
                </c:pt>
                <c:pt idx="10">
                  <c:v>21012.597039243301</c:v>
                </c:pt>
                <c:pt idx="11">
                  <c:v>19924.078608410699</c:v>
                </c:pt>
                <c:pt idx="12">
                  <c:v>21070.848875749401</c:v>
                </c:pt>
                <c:pt idx="13">
                  <c:v>22707.662480504801</c:v>
                </c:pt>
                <c:pt idx="14">
                  <c:v>22681.228505094499</c:v>
                </c:pt>
                <c:pt idx="15">
                  <c:v>20897.966830242302</c:v>
                </c:pt>
                <c:pt idx="16">
                  <c:v>19925.112480372802</c:v>
                </c:pt>
                <c:pt idx="17">
                  <c:v>21505.029837393999</c:v>
                </c:pt>
                <c:pt idx="18">
                  <c:v>18953.6675552944</c:v>
                </c:pt>
                <c:pt idx="19">
                  <c:v>19939.7095963129</c:v>
                </c:pt>
                <c:pt idx="20">
                  <c:v>20932.890956923999</c:v>
                </c:pt>
                <c:pt idx="21">
                  <c:v>18231.331750339701</c:v>
                </c:pt>
                <c:pt idx="22">
                  <c:v>19579.726569946401</c:v>
                </c:pt>
                <c:pt idx="23">
                  <c:v>19392.594388297199</c:v>
                </c:pt>
                <c:pt idx="24">
                  <c:v>18411.174329746798</c:v>
                </c:pt>
                <c:pt idx="25">
                  <c:v>18739.333488053799</c:v>
                </c:pt>
                <c:pt idx="26">
                  <c:v>19638.735821064201</c:v>
                </c:pt>
                <c:pt idx="27">
                  <c:v>20999.438680345898</c:v>
                </c:pt>
                <c:pt idx="28">
                  <c:v>17574.907693593399</c:v>
                </c:pt>
                <c:pt idx="29">
                  <c:v>18791.006758786702</c:v>
                </c:pt>
                <c:pt idx="30">
                  <c:v>18911.416269196801</c:v>
                </c:pt>
                <c:pt idx="31">
                  <c:v>18942.305970122699</c:v>
                </c:pt>
                <c:pt idx="32">
                  <c:v>18601.103191378799</c:v>
                </c:pt>
                <c:pt idx="33">
                  <c:v>17932.613953161799</c:v>
                </c:pt>
                <c:pt idx="34">
                  <c:v>19339.493839367598</c:v>
                </c:pt>
                <c:pt idx="35">
                  <c:v>18093.173001244799</c:v>
                </c:pt>
                <c:pt idx="36">
                  <c:v>17998.332139089001</c:v>
                </c:pt>
                <c:pt idx="37">
                  <c:v>18145.166974702399</c:v>
                </c:pt>
                <c:pt idx="38">
                  <c:v>18474.4377300509</c:v>
                </c:pt>
                <c:pt idx="39">
                  <c:v>18435.4905366821</c:v>
                </c:pt>
                <c:pt idx="40">
                  <c:v>18543.3072906454</c:v>
                </c:pt>
                <c:pt idx="41">
                  <c:v>19495.830811099499</c:v>
                </c:pt>
                <c:pt idx="42">
                  <c:v>17711.842141480702</c:v>
                </c:pt>
                <c:pt idx="43">
                  <c:v>17044.737736124</c:v>
                </c:pt>
                <c:pt idx="44">
                  <c:v>17456.032814291899</c:v>
                </c:pt>
                <c:pt idx="45">
                  <c:v>17684.321149937099</c:v>
                </c:pt>
                <c:pt idx="46">
                  <c:v>16992.3867396079</c:v>
                </c:pt>
                <c:pt idx="47">
                  <c:v>18120.783968411099</c:v>
                </c:pt>
                <c:pt idx="48">
                  <c:v>18160.5335179494</c:v>
                </c:pt>
                <c:pt idx="49">
                  <c:v>17670.521982891201</c:v>
                </c:pt>
                <c:pt idx="50">
                  <c:v>19789.236441434099</c:v>
                </c:pt>
                <c:pt idx="51">
                  <c:v>17338.797531370601</c:v>
                </c:pt>
                <c:pt idx="52">
                  <c:v>20387.668833436299</c:v>
                </c:pt>
                <c:pt idx="53">
                  <c:v>19918.913101036898</c:v>
                </c:pt>
                <c:pt idx="54">
                  <c:v>18904.597394953002</c:v>
                </c:pt>
                <c:pt idx="55">
                  <c:v>19886.461640457299</c:v>
                </c:pt>
                <c:pt idx="56">
                  <c:v>17555.5792608353</c:v>
                </c:pt>
                <c:pt idx="57">
                  <c:v>17820.5483405288</c:v>
                </c:pt>
                <c:pt idx="58">
                  <c:v>17286.396049366798</c:v>
                </c:pt>
                <c:pt idx="59">
                  <c:v>18074.5076993609</c:v>
                </c:pt>
                <c:pt idx="60">
                  <c:v>17835.156143321499</c:v>
                </c:pt>
                <c:pt idx="61">
                  <c:v>18943.283267291099</c:v>
                </c:pt>
                <c:pt idx="62">
                  <c:v>23020.721678019399</c:v>
                </c:pt>
                <c:pt idx="63">
                  <c:v>28674.1475746297</c:v>
                </c:pt>
                <c:pt idx="64">
                  <c:v>42075.085026397603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97472"/>
        <c:axId val="222243072"/>
      </c:lineChart>
      <c:catAx>
        <c:axId val="22429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43072"/>
        <c:crosses val="autoZero"/>
        <c:auto val="1"/>
        <c:lblAlgn val="ctr"/>
        <c:lblOffset val="100"/>
        <c:noMultiLvlLbl val="0"/>
      </c:catAx>
      <c:valAx>
        <c:axId val="22224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2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70739960629921261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'4'!$F$2:$F$51</c:f>
              <c:numCache>
                <c:formatCode>General</c:formatCode>
                <c:ptCount val="50"/>
                <c:pt idx="0">
                  <c:v>45333</c:v>
                </c:pt>
                <c:pt idx="1">
                  <c:v>19077</c:v>
                </c:pt>
                <c:pt idx="2">
                  <c:v>22824</c:v>
                </c:pt>
                <c:pt idx="3">
                  <c:v>948</c:v>
                </c:pt>
                <c:pt idx="4">
                  <c:v>11706</c:v>
                </c:pt>
                <c:pt idx="5">
                  <c:v>27210</c:v>
                </c:pt>
                <c:pt idx="6">
                  <c:v>25566</c:v>
                </c:pt>
                <c:pt idx="7">
                  <c:v>21343</c:v>
                </c:pt>
                <c:pt idx="8">
                  <c:v>8593</c:v>
                </c:pt>
                <c:pt idx="9">
                  <c:v>14817</c:v>
                </c:pt>
                <c:pt idx="10">
                  <c:v>11484</c:v>
                </c:pt>
                <c:pt idx="11">
                  <c:v>9253</c:v>
                </c:pt>
                <c:pt idx="12">
                  <c:v>12233</c:v>
                </c:pt>
                <c:pt idx="13">
                  <c:v>29003</c:v>
                </c:pt>
                <c:pt idx="14">
                  <c:v>8277</c:v>
                </c:pt>
                <c:pt idx="15">
                  <c:v>16366</c:v>
                </c:pt>
                <c:pt idx="16">
                  <c:v>12430</c:v>
                </c:pt>
                <c:pt idx="17">
                  <c:v>10078</c:v>
                </c:pt>
                <c:pt idx="18">
                  <c:v>6887</c:v>
                </c:pt>
                <c:pt idx="19">
                  <c:v>9387</c:v>
                </c:pt>
                <c:pt idx="20">
                  <c:v>15636</c:v>
                </c:pt>
                <c:pt idx="21">
                  <c:v>14883</c:v>
                </c:pt>
                <c:pt idx="22">
                  <c:v>12831</c:v>
                </c:pt>
                <c:pt idx="23">
                  <c:v>17518</c:v>
                </c:pt>
                <c:pt idx="24">
                  <c:v>748</c:v>
                </c:pt>
                <c:pt idx="25">
                  <c:v>6668</c:v>
                </c:pt>
                <c:pt idx="26">
                  <c:v>7690</c:v>
                </c:pt>
                <c:pt idx="27">
                  <c:v>12487</c:v>
                </c:pt>
                <c:pt idx="28">
                  <c:v>13032</c:v>
                </c:pt>
                <c:pt idx="29">
                  <c:v>10835</c:v>
                </c:pt>
                <c:pt idx="30">
                  <c:v>8632</c:v>
                </c:pt>
                <c:pt idx="31">
                  <c:v>6670</c:v>
                </c:pt>
                <c:pt idx="32">
                  <c:v>4650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'4'!$G$2:$G$51</c:f>
              <c:numCache>
                <c:formatCode>General</c:formatCode>
                <c:ptCount val="50"/>
                <c:pt idx="0">
                  <c:v>23043.7565</c:v>
                </c:pt>
                <c:pt idx="1">
                  <c:v>16959.409938537799</c:v>
                </c:pt>
                <c:pt idx="2">
                  <c:v>16787.871223415801</c:v>
                </c:pt>
                <c:pt idx="3">
                  <c:v>16606.978186236302</c:v>
                </c:pt>
                <c:pt idx="4">
                  <c:v>16437.237902250701</c:v>
                </c:pt>
                <c:pt idx="5">
                  <c:v>16253.021661169099</c:v>
                </c:pt>
                <c:pt idx="6">
                  <c:v>15988.0736004474</c:v>
                </c:pt>
                <c:pt idx="7">
                  <c:v>15776.562065690199</c:v>
                </c:pt>
                <c:pt idx="8">
                  <c:v>15566.270950804599</c:v>
                </c:pt>
                <c:pt idx="9">
                  <c:v>15332.1236676155</c:v>
                </c:pt>
                <c:pt idx="10">
                  <c:v>15074.288200418399</c:v>
                </c:pt>
                <c:pt idx="11">
                  <c:v>14818.4638926098</c:v>
                </c:pt>
                <c:pt idx="12">
                  <c:v>14552.819185574301</c:v>
                </c:pt>
                <c:pt idx="13">
                  <c:v>14242.4149052659</c:v>
                </c:pt>
                <c:pt idx="14">
                  <c:v>14027.8595700318</c:v>
                </c:pt>
                <c:pt idx="15">
                  <c:v>13685.816707448899</c:v>
                </c:pt>
                <c:pt idx="16">
                  <c:v>13371.9977802995</c:v>
                </c:pt>
                <c:pt idx="17">
                  <c:v>13072.567212595801</c:v>
                </c:pt>
                <c:pt idx="18">
                  <c:v>12692.9291604464</c:v>
                </c:pt>
                <c:pt idx="19">
                  <c:v>12448.8302335525</c:v>
                </c:pt>
                <c:pt idx="20">
                  <c:v>12051.235893883801</c:v>
                </c:pt>
                <c:pt idx="21">
                  <c:v>11718.816788845899</c:v>
                </c:pt>
                <c:pt idx="22">
                  <c:v>11326.5079296033</c:v>
                </c:pt>
                <c:pt idx="23">
                  <c:v>10935.8044831842</c:v>
                </c:pt>
                <c:pt idx="24">
                  <c:v>10528.6098661534</c:v>
                </c:pt>
                <c:pt idx="25">
                  <c:v>10170.8914087634</c:v>
                </c:pt>
                <c:pt idx="26">
                  <c:v>9807.6776016742806</c:v>
                </c:pt>
                <c:pt idx="27">
                  <c:v>9394.9942149432009</c:v>
                </c:pt>
                <c:pt idx="28">
                  <c:v>8956.9040995851101</c:v>
                </c:pt>
                <c:pt idx="29">
                  <c:v>8544.5113716757005</c:v>
                </c:pt>
                <c:pt idx="30">
                  <c:v>8144.8128902640001</c:v>
                </c:pt>
                <c:pt idx="31">
                  <c:v>7642.8353983326797</c:v>
                </c:pt>
                <c:pt idx="32">
                  <c:v>7142.9342524141302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33792"/>
        <c:axId val="222245376"/>
      </c:lineChart>
      <c:catAx>
        <c:axId val="2240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45376"/>
        <c:crosses val="autoZero"/>
        <c:auto val="1"/>
        <c:lblAlgn val="ctr"/>
        <c:lblOffset val="100"/>
        <c:noMultiLvlLbl val="0"/>
      </c:catAx>
      <c:valAx>
        <c:axId val="2222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3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'4'!$F$2:$F$51</c:f>
              <c:numCache>
                <c:formatCode>General</c:formatCode>
                <c:ptCount val="50"/>
                <c:pt idx="0">
                  <c:v>45333</c:v>
                </c:pt>
                <c:pt idx="1">
                  <c:v>19077</c:v>
                </c:pt>
                <c:pt idx="2">
                  <c:v>22824</c:v>
                </c:pt>
                <c:pt idx="3">
                  <c:v>948</c:v>
                </c:pt>
                <c:pt idx="4">
                  <c:v>11706</c:v>
                </c:pt>
                <c:pt idx="5">
                  <c:v>27210</c:v>
                </c:pt>
                <c:pt idx="6">
                  <c:v>25566</c:v>
                </c:pt>
                <c:pt idx="7">
                  <c:v>21343</c:v>
                </c:pt>
                <c:pt idx="8">
                  <c:v>8593</c:v>
                </c:pt>
                <c:pt idx="9">
                  <c:v>14817</c:v>
                </c:pt>
                <c:pt idx="10">
                  <c:v>11484</c:v>
                </c:pt>
                <c:pt idx="11">
                  <c:v>9253</c:v>
                </c:pt>
                <c:pt idx="12">
                  <c:v>12233</c:v>
                </c:pt>
                <c:pt idx="13">
                  <c:v>29003</c:v>
                </c:pt>
                <c:pt idx="14">
                  <c:v>8277</c:v>
                </c:pt>
                <c:pt idx="15">
                  <c:v>16366</c:v>
                </c:pt>
                <c:pt idx="16">
                  <c:v>12430</c:v>
                </c:pt>
                <c:pt idx="17">
                  <c:v>10078</c:v>
                </c:pt>
                <c:pt idx="18">
                  <c:v>6887</c:v>
                </c:pt>
                <c:pt idx="19">
                  <c:v>9387</c:v>
                </c:pt>
                <c:pt idx="20">
                  <c:v>15636</c:v>
                </c:pt>
                <c:pt idx="21">
                  <c:v>14883</c:v>
                </c:pt>
                <c:pt idx="22">
                  <c:v>12831</c:v>
                </c:pt>
                <c:pt idx="23">
                  <c:v>17518</c:v>
                </c:pt>
                <c:pt idx="24">
                  <c:v>748</c:v>
                </c:pt>
                <c:pt idx="25">
                  <c:v>6668</c:v>
                </c:pt>
                <c:pt idx="26">
                  <c:v>7690</c:v>
                </c:pt>
                <c:pt idx="27">
                  <c:v>12487</c:v>
                </c:pt>
                <c:pt idx="28">
                  <c:v>13032</c:v>
                </c:pt>
                <c:pt idx="29">
                  <c:v>10835</c:v>
                </c:pt>
                <c:pt idx="30">
                  <c:v>8632</c:v>
                </c:pt>
                <c:pt idx="31">
                  <c:v>6670</c:v>
                </c:pt>
                <c:pt idx="32">
                  <c:v>4650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'4'!$Z$1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'4'!$Z$2:$Z$51</c:f>
              <c:numCache>
                <c:formatCode>General</c:formatCode>
                <c:ptCount val="50"/>
                <c:pt idx="0">
                  <c:v>42075.085026397603</c:v>
                </c:pt>
                <c:pt idx="1">
                  <c:v>59737.299747607103</c:v>
                </c:pt>
                <c:pt idx="2">
                  <c:v>67380.125566024493</c:v>
                </c:pt>
                <c:pt idx="3">
                  <c:v>51346.167108666399</c:v>
                </c:pt>
                <c:pt idx="4">
                  <c:v>42812.362577998698</c:v>
                </c:pt>
                <c:pt idx="5">
                  <c:v>28569.602136064299</c:v>
                </c:pt>
                <c:pt idx="6">
                  <c:v>23022.025893165199</c:v>
                </c:pt>
                <c:pt idx="7">
                  <c:v>29719.172683024801</c:v>
                </c:pt>
                <c:pt idx="8">
                  <c:v>23259.999673613798</c:v>
                </c:pt>
                <c:pt idx="9">
                  <c:v>17185.433113551</c:v>
                </c:pt>
                <c:pt idx="10">
                  <c:v>15376.8254975363</c:v>
                </c:pt>
                <c:pt idx="11">
                  <c:v>14813.2380892813</c:v>
                </c:pt>
                <c:pt idx="12">
                  <c:v>12986.3762029589</c:v>
                </c:pt>
                <c:pt idx="13">
                  <c:v>11855.239212381801</c:v>
                </c:pt>
                <c:pt idx="14">
                  <c:v>13850.8845313451</c:v>
                </c:pt>
                <c:pt idx="15">
                  <c:v>5762.0863314928401</c:v>
                </c:pt>
                <c:pt idx="16">
                  <c:v>11326.381544035599</c:v>
                </c:pt>
                <c:pt idx="17">
                  <c:v>10102.969268199</c:v>
                </c:pt>
                <c:pt idx="18">
                  <c:v>8675.8486082614909</c:v>
                </c:pt>
                <c:pt idx="19">
                  <c:v>11975.2566254048</c:v>
                </c:pt>
                <c:pt idx="20">
                  <c:v>4323.7773067239395</c:v>
                </c:pt>
                <c:pt idx="21">
                  <c:v>10026.4281442218</c:v>
                </c:pt>
                <c:pt idx="22">
                  <c:v>7139.8154147168398</c:v>
                </c:pt>
                <c:pt idx="23">
                  <c:v>9416.4488501985707</c:v>
                </c:pt>
                <c:pt idx="24">
                  <c:v>10009.0494337374</c:v>
                </c:pt>
                <c:pt idx="25">
                  <c:v>11519.436785550501</c:v>
                </c:pt>
                <c:pt idx="26">
                  <c:v>8977.75316057487</c:v>
                </c:pt>
                <c:pt idx="27">
                  <c:v>6978.3143041610201</c:v>
                </c:pt>
                <c:pt idx="28">
                  <c:v>7781.1642036547801</c:v>
                </c:pt>
                <c:pt idx="29">
                  <c:v>8394.0861122287406</c:v>
                </c:pt>
                <c:pt idx="30">
                  <c:v>7158.9847969856201</c:v>
                </c:pt>
                <c:pt idx="31">
                  <c:v>5206.7093493971097</c:v>
                </c:pt>
                <c:pt idx="32">
                  <c:v>7198.5063435182001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0544"/>
        <c:axId val="222247104"/>
      </c:lineChart>
      <c:catAx>
        <c:axId val="2243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47104"/>
        <c:crosses val="autoZero"/>
        <c:auto val="1"/>
        <c:lblAlgn val="ctr"/>
        <c:lblOffset val="100"/>
        <c:noMultiLvlLbl val="0"/>
      </c:catAx>
      <c:valAx>
        <c:axId val="22224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0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'5'!$F$2:$F$60</c:f>
              <c:numCache>
                <c:formatCode>General</c:formatCode>
                <c:ptCount val="59"/>
                <c:pt idx="0">
                  <c:v>4650</c:v>
                </c:pt>
                <c:pt idx="1">
                  <c:v>5728</c:v>
                </c:pt>
                <c:pt idx="2">
                  <c:v>9246</c:v>
                </c:pt>
                <c:pt idx="3">
                  <c:v>9928</c:v>
                </c:pt>
                <c:pt idx="4">
                  <c:v>9197</c:v>
                </c:pt>
                <c:pt idx="5">
                  <c:v>6484</c:v>
                </c:pt>
                <c:pt idx="6">
                  <c:v>4838</c:v>
                </c:pt>
                <c:pt idx="7">
                  <c:v>5132</c:v>
                </c:pt>
                <c:pt idx="8">
                  <c:v>5890</c:v>
                </c:pt>
                <c:pt idx="9">
                  <c:v>9598</c:v>
                </c:pt>
                <c:pt idx="10">
                  <c:v>9845</c:v>
                </c:pt>
                <c:pt idx="11">
                  <c:v>9050</c:v>
                </c:pt>
                <c:pt idx="12">
                  <c:v>7162</c:v>
                </c:pt>
                <c:pt idx="13">
                  <c:v>6094</c:v>
                </c:pt>
                <c:pt idx="14">
                  <c:v>4984</c:v>
                </c:pt>
                <c:pt idx="15">
                  <c:v>5764</c:v>
                </c:pt>
                <c:pt idx="16">
                  <c:v>10774</c:v>
                </c:pt>
                <c:pt idx="17">
                  <c:v>11032</c:v>
                </c:pt>
                <c:pt idx="18">
                  <c:v>9437</c:v>
                </c:pt>
                <c:pt idx="19">
                  <c:v>7671</c:v>
                </c:pt>
                <c:pt idx="20">
                  <c:v>6118</c:v>
                </c:pt>
                <c:pt idx="21">
                  <c:v>5274</c:v>
                </c:pt>
                <c:pt idx="22">
                  <c:v>6492</c:v>
                </c:pt>
                <c:pt idx="23">
                  <c:v>10852</c:v>
                </c:pt>
                <c:pt idx="24">
                  <c:v>11393</c:v>
                </c:pt>
                <c:pt idx="25">
                  <c:v>9581</c:v>
                </c:pt>
                <c:pt idx="26">
                  <c:v>8264</c:v>
                </c:pt>
                <c:pt idx="27">
                  <c:v>6504</c:v>
                </c:pt>
                <c:pt idx="28">
                  <c:v>5129</c:v>
                </c:pt>
                <c:pt idx="29">
                  <c:v>6834</c:v>
                </c:pt>
                <c:pt idx="30">
                  <c:v>21163</c:v>
                </c:pt>
                <c:pt idx="31">
                  <c:v>4745</c:v>
                </c:pt>
                <c:pt idx="32">
                  <c:v>12770</c:v>
                </c:pt>
                <c:pt idx="33">
                  <c:v>10568</c:v>
                </c:pt>
                <c:pt idx="34">
                  <c:v>8978</c:v>
                </c:pt>
                <c:pt idx="35">
                  <c:v>6543</c:v>
                </c:pt>
                <c:pt idx="36">
                  <c:v>9673</c:v>
                </c:pt>
                <c:pt idx="37">
                  <c:v>17850</c:v>
                </c:pt>
                <c:pt idx="38">
                  <c:v>17052</c:v>
                </c:pt>
                <c:pt idx="39">
                  <c:v>16147</c:v>
                </c:pt>
                <c:pt idx="40">
                  <c:v>13685</c:v>
                </c:pt>
                <c:pt idx="41">
                  <c:v>10209</c:v>
                </c:pt>
                <c:pt idx="42">
                  <c:v>8261</c:v>
                </c:pt>
                <c:pt idx="43">
                  <c:v>20969</c:v>
                </c:pt>
                <c:pt idx="44">
                  <c:v>23757</c:v>
                </c:pt>
                <c:pt idx="45">
                  <c:v>21620</c:v>
                </c:pt>
                <c:pt idx="46">
                  <c:v>20689</c:v>
                </c:pt>
                <c:pt idx="47">
                  <c:v>17628</c:v>
                </c:pt>
                <c:pt idx="48">
                  <c:v>1727</c:v>
                </c:pt>
                <c:pt idx="49">
                  <c:v>10297</c:v>
                </c:pt>
                <c:pt idx="50">
                  <c:v>23681</c:v>
                </c:pt>
                <c:pt idx="51">
                  <c:v>25014</c:v>
                </c:pt>
                <c:pt idx="52">
                  <c:v>22679</c:v>
                </c:pt>
                <c:pt idx="53">
                  <c:v>16033</c:v>
                </c:pt>
                <c:pt idx="54">
                  <c:v>3673</c:v>
                </c:pt>
                <c:pt idx="55">
                  <c:v>10300</c:v>
                </c:pt>
                <c:pt idx="56">
                  <c:v>5980</c:v>
                </c:pt>
                <c:pt idx="57">
                  <c:v>7593</c:v>
                </c:pt>
                <c:pt idx="58">
                  <c:v>30377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'5'!$G$2:$G$60</c:f>
              <c:numCache>
                <c:formatCode>General</c:formatCode>
                <c:ptCount val="59"/>
                <c:pt idx="0">
                  <c:v>7149.9746731638197</c:v>
                </c:pt>
                <c:pt idx="1">
                  <c:v>1949.7505021638599</c:v>
                </c:pt>
                <c:pt idx="2">
                  <c:v>5291.5596763458998</c:v>
                </c:pt>
                <c:pt idx="3">
                  <c:v>6903.2777257805901</c:v>
                </c:pt>
                <c:pt idx="4">
                  <c:v>7151.9510131438401</c:v>
                </c:pt>
                <c:pt idx="5">
                  <c:v>5085.9503319927899</c:v>
                </c:pt>
                <c:pt idx="6">
                  <c:v>5297.2560249131402</c:v>
                </c:pt>
                <c:pt idx="7">
                  <c:v>4884.5013241692805</c:v>
                </c:pt>
                <c:pt idx="8">
                  <c:v>8898.4502639262391</c:v>
                </c:pt>
                <c:pt idx="9">
                  <c:v>8293.4465707251802</c:v>
                </c:pt>
                <c:pt idx="10">
                  <c:v>4479.3839098896397</c:v>
                </c:pt>
                <c:pt idx="11">
                  <c:v>7107.5488710879899</c:v>
                </c:pt>
                <c:pt idx="12">
                  <c:v>5206.9471398753203</c:v>
                </c:pt>
                <c:pt idx="13">
                  <c:v>5097.7065898092696</c:v>
                </c:pt>
                <c:pt idx="14">
                  <c:v>4700.6582087793204</c:v>
                </c:pt>
                <c:pt idx="15">
                  <c:v>7693.3377081216904</c:v>
                </c:pt>
                <c:pt idx="16">
                  <c:v>9882.1869248006806</c:v>
                </c:pt>
                <c:pt idx="17">
                  <c:v>9402.1740214805195</c:v>
                </c:pt>
                <c:pt idx="18">
                  <c:v>10606.8903289958</c:v>
                </c:pt>
                <c:pt idx="19">
                  <c:v>7019.1012075955796</c:v>
                </c:pt>
                <c:pt idx="20">
                  <c:v>3694.3579415013401</c:v>
                </c:pt>
                <c:pt idx="21">
                  <c:v>4271.7341902913504</c:v>
                </c:pt>
                <c:pt idx="22">
                  <c:v>8970.6849442192797</c:v>
                </c:pt>
                <c:pt idx="23">
                  <c:v>11559.7483095274</c:v>
                </c:pt>
                <c:pt idx="24">
                  <c:v>14035.6969615286</c:v>
                </c:pt>
                <c:pt idx="25">
                  <c:v>9802.2549746360492</c:v>
                </c:pt>
                <c:pt idx="26">
                  <c:v>7317.4857201336999</c:v>
                </c:pt>
                <c:pt idx="27">
                  <c:v>9641.4731738088303</c:v>
                </c:pt>
                <c:pt idx="28">
                  <c:v>9290.4821861095807</c:v>
                </c:pt>
                <c:pt idx="29">
                  <c:v>12387.611218673401</c:v>
                </c:pt>
                <c:pt idx="30">
                  <c:v>13392.871740124299</c:v>
                </c:pt>
                <c:pt idx="31">
                  <c:v>12729.1221274031</c:v>
                </c:pt>
                <c:pt idx="32">
                  <c:v>8563.3311467320309</c:v>
                </c:pt>
                <c:pt idx="33">
                  <c:v>7805.9195525475698</c:v>
                </c:pt>
                <c:pt idx="34">
                  <c:v>7434.9231050624503</c:v>
                </c:pt>
                <c:pt idx="35">
                  <c:v>7803.6672672188697</c:v>
                </c:pt>
                <c:pt idx="36">
                  <c:v>10159.617027960699</c:v>
                </c:pt>
                <c:pt idx="37">
                  <c:v>10813.3424217173</c:v>
                </c:pt>
                <c:pt idx="38">
                  <c:v>13507.8492888242</c:v>
                </c:pt>
                <c:pt idx="39">
                  <c:v>15505.457469004799</c:v>
                </c:pt>
                <c:pt idx="40">
                  <c:v>13191.755466668699</c:v>
                </c:pt>
                <c:pt idx="41">
                  <c:v>13270.011969822501</c:v>
                </c:pt>
                <c:pt idx="42">
                  <c:v>11115.1810299519</c:v>
                </c:pt>
                <c:pt idx="43">
                  <c:v>13981.342889752799</c:v>
                </c:pt>
                <c:pt idx="44">
                  <c:v>16206.6783925773</c:v>
                </c:pt>
                <c:pt idx="45">
                  <c:v>20064.168829404902</c:v>
                </c:pt>
                <c:pt idx="46">
                  <c:v>20905.505202001001</c:v>
                </c:pt>
                <c:pt idx="47">
                  <c:v>19387.5027728977</c:v>
                </c:pt>
                <c:pt idx="48">
                  <c:v>12741.550410399501</c:v>
                </c:pt>
                <c:pt idx="49">
                  <c:v>13471.0678838859</c:v>
                </c:pt>
                <c:pt idx="50">
                  <c:v>18368.440790337499</c:v>
                </c:pt>
                <c:pt idx="51">
                  <c:v>23703.0086303977</c:v>
                </c:pt>
                <c:pt idx="52">
                  <c:v>25430.2556733438</c:v>
                </c:pt>
                <c:pt idx="53">
                  <c:v>20673.5165643574</c:v>
                </c:pt>
                <c:pt idx="54">
                  <c:v>12564.4007226746</c:v>
                </c:pt>
                <c:pt idx="55">
                  <c:v>12608.112914379701</c:v>
                </c:pt>
                <c:pt idx="56">
                  <c:v>14794.837381016499</c:v>
                </c:pt>
                <c:pt idx="57">
                  <c:v>12811.8936202524</c:v>
                </c:pt>
                <c:pt idx="58">
                  <c:v>13377.276000902601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0032"/>
        <c:axId val="222347840"/>
      </c:lineChart>
      <c:catAx>
        <c:axId val="22430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47840"/>
        <c:crosses val="autoZero"/>
        <c:auto val="1"/>
        <c:lblAlgn val="ctr"/>
        <c:lblOffset val="100"/>
        <c:noMultiLvlLbl val="0"/>
      </c:catAx>
      <c:valAx>
        <c:axId val="222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'5'!$F$2:$F$60</c:f>
              <c:numCache>
                <c:formatCode>General</c:formatCode>
                <c:ptCount val="59"/>
                <c:pt idx="0">
                  <c:v>4650</c:v>
                </c:pt>
                <c:pt idx="1">
                  <c:v>5728</c:v>
                </c:pt>
                <c:pt idx="2">
                  <c:v>9246</c:v>
                </c:pt>
                <c:pt idx="3">
                  <c:v>9928</c:v>
                </c:pt>
                <c:pt idx="4">
                  <c:v>9197</c:v>
                </c:pt>
                <c:pt idx="5">
                  <c:v>6484</c:v>
                </c:pt>
                <c:pt idx="6">
                  <c:v>4838</c:v>
                </c:pt>
                <c:pt idx="7">
                  <c:v>5132</c:v>
                </c:pt>
                <c:pt idx="8">
                  <c:v>5890</c:v>
                </c:pt>
                <c:pt idx="9">
                  <c:v>9598</c:v>
                </c:pt>
                <c:pt idx="10">
                  <c:v>9845</c:v>
                </c:pt>
                <c:pt idx="11">
                  <c:v>9050</c:v>
                </c:pt>
                <c:pt idx="12">
                  <c:v>7162</c:v>
                </c:pt>
                <c:pt idx="13">
                  <c:v>6094</c:v>
                </c:pt>
                <c:pt idx="14">
                  <c:v>4984</c:v>
                </c:pt>
                <c:pt idx="15">
                  <c:v>5764</c:v>
                </c:pt>
                <c:pt idx="16">
                  <c:v>10774</c:v>
                </c:pt>
                <c:pt idx="17">
                  <c:v>11032</c:v>
                </c:pt>
                <c:pt idx="18">
                  <c:v>9437</c:v>
                </c:pt>
                <c:pt idx="19">
                  <c:v>7671</c:v>
                </c:pt>
                <c:pt idx="20">
                  <c:v>6118</c:v>
                </c:pt>
                <c:pt idx="21">
                  <c:v>5274</c:v>
                </c:pt>
                <c:pt idx="22">
                  <c:v>6492</c:v>
                </c:pt>
                <c:pt idx="23">
                  <c:v>10852</c:v>
                </c:pt>
                <c:pt idx="24">
                  <c:v>11393</c:v>
                </c:pt>
                <c:pt idx="25">
                  <c:v>9581</c:v>
                </c:pt>
                <c:pt idx="26">
                  <c:v>8264</c:v>
                </c:pt>
                <c:pt idx="27">
                  <c:v>6504</c:v>
                </c:pt>
                <c:pt idx="28">
                  <c:v>5129</c:v>
                </c:pt>
                <c:pt idx="29">
                  <c:v>6834</c:v>
                </c:pt>
                <c:pt idx="30">
                  <c:v>21163</c:v>
                </c:pt>
                <c:pt idx="31">
                  <c:v>4745</c:v>
                </c:pt>
                <c:pt idx="32">
                  <c:v>12770</c:v>
                </c:pt>
                <c:pt idx="33">
                  <c:v>10568</c:v>
                </c:pt>
                <c:pt idx="34">
                  <c:v>8978</c:v>
                </c:pt>
                <c:pt idx="35">
                  <c:v>6543</c:v>
                </c:pt>
                <c:pt idx="36">
                  <c:v>9673</c:v>
                </c:pt>
                <c:pt idx="37">
                  <c:v>17850</c:v>
                </c:pt>
                <c:pt idx="38">
                  <c:v>17052</c:v>
                </c:pt>
                <c:pt idx="39">
                  <c:v>16147</c:v>
                </c:pt>
                <c:pt idx="40">
                  <c:v>13685</c:v>
                </c:pt>
                <c:pt idx="41">
                  <c:v>10209</c:v>
                </c:pt>
                <c:pt idx="42">
                  <c:v>8261</c:v>
                </c:pt>
                <c:pt idx="43">
                  <c:v>20969</c:v>
                </c:pt>
                <c:pt idx="44">
                  <c:v>23757</c:v>
                </c:pt>
                <c:pt idx="45">
                  <c:v>21620</c:v>
                </c:pt>
                <c:pt idx="46">
                  <c:v>20689</c:v>
                </c:pt>
                <c:pt idx="47">
                  <c:v>17628</c:v>
                </c:pt>
                <c:pt idx="48">
                  <c:v>1727</c:v>
                </c:pt>
                <c:pt idx="49">
                  <c:v>10297</c:v>
                </c:pt>
                <c:pt idx="50">
                  <c:v>23681</c:v>
                </c:pt>
                <c:pt idx="51">
                  <c:v>25014</c:v>
                </c:pt>
                <c:pt idx="52">
                  <c:v>22679</c:v>
                </c:pt>
                <c:pt idx="53">
                  <c:v>16033</c:v>
                </c:pt>
                <c:pt idx="54">
                  <c:v>3673</c:v>
                </c:pt>
                <c:pt idx="55">
                  <c:v>10300</c:v>
                </c:pt>
                <c:pt idx="56">
                  <c:v>5980</c:v>
                </c:pt>
                <c:pt idx="57">
                  <c:v>7593</c:v>
                </c:pt>
                <c:pt idx="58">
                  <c:v>30377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'5'!$Y$2:$Y$60</c:f>
              <c:numCache>
                <c:formatCode>General</c:formatCode>
                <c:ptCount val="59"/>
                <c:pt idx="0">
                  <c:v>7198.5063435182001</c:v>
                </c:pt>
                <c:pt idx="1">
                  <c:v>8166.7448639876302</c:v>
                </c:pt>
                <c:pt idx="2">
                  <c:v>3955.6149894558298</c:v>
                </c:pt>
                <c:pt idx="3">
                  <c:v>5711.2107430209799</c:v>
                </c:pt>
                <c:pt idx="4">
                  <c:v>6297.84915411562</c:v>
                </c:pt>
                <c:pt idx="5">
                  <c:v>6726.1956541719801</c:v>
                </c:pt>
                <c:pt idx="6">
                  <c:v>6713.4873822660002</c:v>
                </c:pt>
                <c:pt idx="7">
                  <c:v>7011.7969601649602</c:v>
                </c:pt>
                <c:pt idx="8">
                  <c:v>7117.8167671376696</c:v>
                </c:pt>
                <c:pt idx="9">
                  <c:v>7922.4486335142801</c:v>
                </c:pt>
                <c:pt idx="10">
                  <c:v>7904.08140495322</c:v>
                </c:pt>
                <c:pt idx="11">
                  <c:v>7295.3292977770398</c:v>
                </c:pt>
                <c:pt idx="12">
                  <c:v>7876.7938123452304</c:v>
                </c:pt>
                <c:pt idx="13">
                  <c:v>7530.7506223939899</c:v>
                </c:pt>
                <c:pt idx="14">
                  <c:v>7577.7370647505404</c:v>
                </c:pt>
                <c:pt idx="15">
                  <c:v>7514.1198589723299</c:v>
                </c:pt>
                <c:pt idx="16">
                  <c:v>8032.5104474031996</c:v>
                </c:pt>
                <c:pt idx="17">
                  <c:v>8376.5849391905394</c:v>
                </c:pt>
                <c:pt idx="18">
                  <c:v>8248.1583907962304</c:v>
                </c:pt>
                <c:pt idx="19">
                  <c:v>8444.8515758050908</c:v>
                </c:pt>
                <c:pt idx="20">
                  <c:v>7726.3298593278996</c:v>
                </c:pt>
                <c:pt idx="21">
                  <c:v>7208.0540195876301</c:v>
                </c:pt>
                <c:pt idx="22">
                  <c:v>7386.6677666583801</c:v>
                </c:pt>
                <c:pt idx="23">
                  <c:v>8121.0190973056897</c:v>
                </c:pt>
                <c:pt idx="24">
                  <c:v>8526.93422099081</c:v>
                </c:pt>
                <c:pt idx="25">
                  <c:v>9004.38920611096</c:v>
                </c:pt>
                <c:pt idx="26">
                  <c:v>8238.3607125550207</c:v>
                </c:pt>
                <c:pt idx="27">
                  <c:v>8015.0836731758</c:v>
                </c:pt>
                <c:pt idx="28">
                  <c:v>8693.7202998074499</c:v>
                </c:pt>
                <c:pt idx="29">
                  <c:v>8872.8212456730107</c:v>
                </c:pt>
                <c:pt idx="30">
                  <c:v>9876.1646025967202</c:v>
                </c:pt>
                <c:pt idx="31">
                  <c:v>10529.2818408617</c:v>
                </c:pt>
                <c:pt idx="32">
                  <c:v>10931.812269563399</c:v>
                </c:pt>
                <c:pt idx="33">
                  <c:v>10575.055558464201</c:v>
                </c:pt>
                <c:pt idx="34">
                  <c:v>11152.569173278</c:v>
                </c:pt>
                <c:pt idx="35">
                  <c:v>11586.849307198299</c:v>
                </c:pt>
                <c:pt idx="36">
                  <c:v>12167.3653823238</c:v>
                </c:pt>
                <c:pt idx="37">
                  <c:v>13148.4117275556</c:v>
                </c:pt>
                <c:pt idx="38">
                  <c:v>13562.2409155682</c:v>
                </c:pt>
                <c:pt idx="39">
                  <c:v>14588.713728909701</c:v>
                </c:pt>
                <c:pt idx="40">
                  <c:v>15303.493044123299</c:v>
                </c:pt>
                <c:pt idx="41">
                  <c:v>14679.2916998166</c:v>
                </c:pt>
                <c:pt idx="42">
                  <c:v>14944.741889532601</c:v>
                </c:pt>
                <c:pt idx="43">
                  <c:v>14340.604108409399</c:v>
                </c:pt>
                <c:pt idx="44">
                  <c:v>15372.908543318999</c:v>
                </c:pt>
                <c:pt idx="45">
                  <c:v>15920.705221379299</c:v>
                </c:pt>
                <c:pt idx="46">
                  <c:v>17072.350027264001</c:v>
                </c:pt>
                <c:pt idx="47">
                  <c:v>17244.313041717</c:v>
                </c:pt>
                <c:pt idx="48">
                  <c:v>16642.280008568301</c:v>
                </c:pt>
                <c:pt idx="49">
                  <c:v>14441.4490028132</c:v>
                </c:pt>
                <c:pt idx="50">
                  <c:v>15057.636705073801</c:v>
                </c:pt>
                <c:pt idx="51">
                  <c:v>16317.1166460198</c:v>
                </c:pt>
                <c:pt idx="52">
                  <c:v>17783.289110453999</c:v>
                </c:pt>
                <c:pt idx="53">
                  <c:v>18239.956239408999</c:v>
                </c:pt>
                <c:pt idx="54">
                  <c:v>16463.1241821935</c:v>
                </c:pt>
                <c:pt idx="55">
                  <c:v>13970.298529314799</c:v>
                </c:pt>
                <c:pt idx="56">
                  <c:v>14484.8316109035</c:v>
                </c:pt>
                <c:pt idx="57">
                  <c:v>14898.673135802699</c:v>
                </c:pt>
                <c:pt idx="58">
                  <c:v>14202.4860205774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08864"/>
        <c:axId val="222349568"/>
      </c:lineChart>
      <c:catAx>
        <c:axId val="230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49568"/>
        <c:crosses val="autoZero"/>
        <c:auto val="1"/>
        <c:lblAlgn val="ctr"/>
        <c:lblOffset val="100"/>
        <c:noMultiLvlLbl val="0"/>
      </c:catAx>
      <c:valAx>
        <c:axId val="2223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'6'!$F$2:$F$75</c:f>
              <c:numCache>
                <c:formatCode>General</c:formatCode>
                <c:ptCount val="74"/>
                <c:pt idx="0">
                  <c:v>30377</c:v>
                </c:pt>
                <c:pt idx="1">
                  <c:v>26510</c:v>
                </c:pt>
                <c:pt idx="2">
                  <c:v>23935</c:v>
                </c:pt>
                <c:pt idx="3">
                  <c:v>18728</c:v>
                </c:pt>
                <c:pt idx="4">
                  <c:v>2706</c:v>
                </c:pt>
                <c:pt idx="5">
                  <c:v>12446</c:v>
                </c:pt>
                <c:pt idx="6">
                  <c:v>29421</c:v>
                </c:pt>
                <c:pt idx="7">
                  <c:v>31117</c:v>
                </c:pt>
                <c:pt idx="8">
                  <c:v>25110</c:v>
                </c:pt>
                <c:pt idx="9">
                  <c:v>23856</c:v>
                </c:pt>
                <c:pt idx="10">
                  <c:v>20197</c:v>
                </c:pt>
                <c:pt idx="11">
                  <c:v>1217</c:v>
                </c:pt>
                <c:pt idx="12">
                  <c:v>11615</c:v>
                </c:pt>
                <c:pt idx="13">
                  <c:v>31397</c:v>
                </c:pt>
                <c:pt idx="14">
                  <c:v>24354</c:v>
                </c:pt>
                <c:pt idx="15">
                  <c:v>31721</c:v>
                </c:pt>
                <c:pt idx="16">
                  <c:v>22262</c:v>
                </c:pt>
                <c:pt idx="17">
                  <c:v>14422</c:v>
                </c:pt>
                <c:pt idx="18">
                  <c:v>15399</c:v>
                </c:pt>
                <c:pt idx="19">
                  <c:v>5961</c:v>
                </c:pt>
                <c:pt idx="20">
                  <c:v>25911</c:v>
                </c:pt>
                <c:pt idx="21">
                  <c:v>28263</c:v>
                </c:pt>
                <c:pt idx="22">
                  <c:v>24212</c:v>
                </c:pt>
                <c:pt idx="23">
                  <c:v>14326</c:v>
                </c:pt>
                <c:pt idx="24">
                  <c:v>18535</c:v>
                </c:pt>
                <c:pt idx="25">
                  <c:v>8776</c:v>
                </c:pt>
                <c:pt idx="26">
                  <c:v>5510</c:v>
                </c:pt>
                <c:pt idx="27">
                  <c:v>24111</c:v>
                </c:pt>
                <c:pt idx="28">
                  <c:v>22458</c:v>
                </c:pt>
                <c:pt idx="29">
                  <c:v>17917</c:v>
                </c:pt>
                <c:pt idx="30">
                  <c:v>15090</c:v>
                </c:pt>
                <c:pt idx="31">
                  <c:v>13125</c:v>
                </c:pt>
                <c:pt idx="32">
                  <c:v>0</c:v>
                </c:pt>
                <c:pt idx="33">
                  <c:v>7321</c:v>
                </c:pt>
                <c:pt idx="34">
                  <c:v>19696</c:v>
                </c:pt>
                <c:pt idx="35">
                  <c:v>6590</c:v>
                </c:pt>
                <c:pt idx="36">
                  <c:v>13631</c:v>
                </c:pt>
                <c:pt idx="37">
                  <c:v>10377</c:v>
                </c:pt>
                <c:pt idx="38">
                  <c:v>7370</c:v>
                </c:pt>
                <c:pt idx="39">
                  <c:v>7067</c:v>
                </c:pt>
                <c:pt idx="40">
                  <c:v>5381</c:v>
                </c:pt>
                <c:pt idx="41">
                  <c:v>7576</c:v>
                </c:pt>
                <c:pt idx="42">
                  <c:v>11881</c:v>
                </c:pt>
                <c:pt idx="43">
                  <c:v>10727</c:v>
                </c:pt>
                <c:pt idx="44">
                  <c:v>8096</c:v>
                </c:pt>
                <c:pt idx="45">
                  <c:v>6419</c:v>
                </c:pt>
                <c:pt idx="46">
                  <c:v>4643</c:v>
                </c:pt>
                <c:pt idx="47">
                  <c:v>2328</c:v>
                </c:pt>
                <c:pt idx="48">
                  <c:v>2578</c:v>
                </c:pt>
                <c:pt idx="49">
                  <c:v>4473</c:v>
                </c:pt>
                <c:pt idx="50">
                  <c:v>6949</c:v>
                </c:pt>
                <c:pt idx="51">
                  <c:v>6169</c:v>
                </c:pt>
                <c:pt idx="52">
                  <c:v>4513</c:v>
                </c:pt>
                <c:pt idx="53">
                  <c:v>3043</c:v>
                </c:pt>
                <c:pt idx="54">
                  <c:v>2206</c:v>
                </c:pt>
                <c:pt idx="55">
                  <c:v>2987</c:v>
                </c:pt>
                <c:pt idx="56">
                  <c:v>5096</c:v>
                </c:pt>
                <c:pt idx="57">
                  <c:v>3688</c:v>
                </c:pt>
                <c:pt idx="58">
                  <c:v>2993</c:v>
                </c:pt>
                <c:pt idx="59">
                  <c:v>2249</c:v>
                </c:pt>
                <c:pt idx="60">
                  <c:v>1964</c:v>
                </c:pt>
                <c:pt idx="61">
                  <c:v>1444</c:v>
                </c:pt>
                <c:pt idx="62">
                  <c:v>2253</c:v>
                </c:pt>
                <c:pt idx="63">
                  <c:v>3275</c:v>
                </c:pt>
                <c:pt idx="64">
                  <c:v>2747</c:v>
                </c:pt>
                <c:pt idx="65">
                  <c:v>2194</c:v>
                </c:pt>
                <c:pt idx="66">
                  <c:v>1484</c:v>
                </c:pt>
                <c:pt idx="67">
                  <c:v>1000</c:v>
                </c:pt>
                <c:pt idx="68">
                  <c:v>873</c:v>
                </c:pt>
                <c:pt idx="69">
                  <c:v>1160</c:v>
                </c:pt>
                <c:pt idx="70">
                  <c:v>1439</c:v>
                </c:pt>
                <c:pt idx="71">
                  <c:v>901</c:v>
                </c:pt>
                <c:pt idx="72">
                  <c:v>933</c:v>
                </c:pt>
                <c:pt idx="73">
                  <c:v>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'6'!$G$2:$G$75</c:f>
              <c:numCache>
                <c:formatCode>General</c:formatCode>
                <c:ptCount val="74"/>
                <c:pt idx="0">
                  <c:v>13377.276000902601</c:v>
                </c:pt>
                <c:pt idx="1">
                  <c:v>17241.420007279299</c:v>
                </c:pt>
                <c:pt idx="2">
                  <c:v>19273.0001114855</c:v>
                </c:pt>
                <c:pt idx="3">
                  <c:v>24411.841529285</c:v>
                </c:pt>
                <c:pt idx="4">
                  <c:v>20059.950593346799</c:v>
                </c:pt>
                <c:pt idx="5">
                  <c:v>18101.270152167901</c:v>
                </c:pt>
                <c:pt idx="6">
                  <c:v>19318.825847148699</c:v>
                </c:pt>
                <c:pt idx="7">
                  <c:v>22320.798396325699</c:v>
                </c:pt>
                <c:pt idx="8">
                  <c:v>23079.320112590402</c:v>
                </c:pt>
                <c:pt idx="9">
                  <c:v>22825.1245689717</c:v>
                </c:pt>
                <c:pt idx="10">
                  <c:v>20579.032177604498</c:v>
                </c:pt>
                <c:pt idx="11">
                  <c:v>19263.035482682601</c:v>
                </c:pt>
                <c:pt idx="12">
                  <c:v>17546.871946822299</c:v>
                </c:pt>
                <c:pt idx="13">
                  <c:v>23414.748246626299</c:v>
                </c:pt>
                <c:pt idx="14">
                  <c:v>23434.185932018601</c:v>
                </c:pt>
                <c:pt idx="15">
                  <c:v>23268.3334407492</c:v>
                </c:pt>
                <c:pt idx="16">
                  <c:v>17185.032418272502</c:v>
                </c:pt>
                <c:pt idx="17">
                  <c:v>20048.018788819802</c:v>
                </c:pt>
                <c:pt idx="18">
                  <c:v>19200.181487881498</c:v>
                </c:pt>
                <c:pt idx="19">
                  <c:v>14447.231652984199</c:v>
                </c:pt>
                <c:pt idx="20">
                  <c:v>17248.0397338244</c:v>
                </c:pt>
                <c:pt idx="21">
                  <c:v>16876.018786962901</c:v>
                </c:pt>
                <c:pt idx="22">
                  <c:v>19111.4442636409</c:v>
                </c:pt>
                <c:pt idx="23">
                  <c:v>16319.9362379059</c:v>
                </c:pt>
                <c:pt idx="24">
                  <c:v>17652.227257451399</c:v>
                </c:pt>
                <c:pt idx="25">
                  <c:v>15035.682969462199</c:v>
                </c:pt>
                <c:pt idx="26">
                  <c:v>12617.773945192999</c:v>
                </c:pt>
                <c:pt idx="27">
                  <c:v>15409.085312233899</c:v>
                </c:pt>
                <c:pt idx="28">
                  <c:v>13036.6605857673</c:v>
                </c:pt>
                <c:pt idx="29">
                  <c:v>10975.665284475601</c:v>
                </c:pt>
                <c:pt idx="30">
                  <c:v>13288.260695224501</c:v>
                </c:pt>
                <c:pt idx="31">
                  <c:v>13684.772644352401</c:v>
                </c:pt>
                <c:pt idx="32">
                  <c:v>14972.7362489507</c:v>
                </c:pt>
                <c:pt idx="33">
                  <c:v>11430.6430933265</c:v>
                </c:pt>
                <c:pt idx="34">
                  <c:v>13705.265485620201</c:v>
                </c:pt>
                <c:pt idx="35">
                  <c:v>12636.2831577741</c:v>
                </c:pt>
                <c:pt idx="36">
                  <c:v>11894.973036619</c:v>
                </c:pt>
                <c:pt idx="37">
                  <c:v>9557.9014006483503</c:v>
                </c:pt>
                <c:pt idx="38">
                  <c:v>10020.167628441901</c:v>
                </c:pt>
                <c:pt idx="39">
                  <c:v>9151.9134888577992</c:v>
                </c:pt>
                <c:pt idx="40">
                  <c:v>6119.2506033438804</c:v>
                </c:pt>
                <c:pt idx="41">
                  <c:v>9141.1837537781103</c:v>
                </c:pt>
                <c:pt idx="42">
                  <c:v>8982.8511526190596</c:v>
                </c:pt>
                <c:pt idx="43">
                  <c:v>10482.4204673719</c:v>
                </c:pt>
                <c:pt idx="44">
                  <c:v>9031.2283181598796</c:v>
                </c:pt>
                <c:pt idx="45">
                  <c:v>8311.2645166830607</c:v>
                </c:pt>
                <c:pt idx="46">
                  <c:v>4662.4171636884603</c:v>
                </c:pt>
                <c:pt idx="47">
                  <c:v>2830.7178331525101</c:v>
                </c:pt>
                <c:pt idx="48">
                  <c:v>4614.8608794685597</c:v>
                </c:pt>
                <c:pt idx="49">
                  <c:v>3985.5296426875302</c:v>
                </c:pt>
                <c:pt idx="50">
                  <c:v>4777.4451191182598</c:v>
                </c:pt>
                <c:pt idx="51">
                  <c:v>4241.3850661953302</c:v>
                </c:pt>
                <c:pt idx="52">
                  <c:v>5130.6439026359003</c:v>
                </c:pt>
                <c:pt idx="53">
                  <c:v>4925.9900675300696</c:v>
                </c:pt>
                <c:pt idx="54">
                  <c:v>2222.025130341</c:v>
                </c:pt>
                <c:pt idx="55">
                  <c:v>4563.6520943883797</c:v>
                </c:pt>
                <c:pt idx="56">
                  <c:v>6135.7010723506701</c:v>
                </c:pt>
                <c:pt idx="57">
                  <c:v>5921.3212126783901</c:v>
                </c:pt>
                <c:pt idx="58">
                  <c:v>4039.4043883158001</c:v>
                </c:pt>
                <c:pt idx="59">
                  <c:v>6224.3567466332497</c:v>
                </c:pt>
                <c:pt idx="60">
                  <c:v>1560.80090828525</c:v>
                </c:pt>
                <c:pt idx="61">
                  <c:v>-1127.01170829637</c:v>
                </c:pt>
                <c:pt idx="62">
                  <c:v>278.42617415578599</c:v>
                </c:pt>
                <c:pt idx="63">
                  <c:v>2531.3440479768301</c:v>
                </c:pt>
                <c:pt idx="64">
                  <c:v>4386.8236830972601</c:v>
                </c:pt>
                <c:pt idx="65">
                  <c:v>4498.4767751033696</c:v>
                </c:pt>
                <c:pt idx="66">
                  <c:v>3795.4454382966501</c:v>
                </c:pt>
                <c:pt idx="67">
                  <c:v>-1464.07669398247</c:v>
                </c:pt>
                <c:pt idx="68">
                  <c:v>-5698.8550996866497</c:v>
                </c:pt>
                <c:pt idx="69">
                  <c:v>993.89206547656795</c:v>
                </c:pt>
                <c:pt idx="70">
                  <c:v>522.31526156718598</c:v>
                </c:pt>
                <c:pt idx="71">
                  <c:v>705.73920289101102</c:v>
                </c:pt>
                <c:pt idx="72">
                  <c:v>336.58169329649502</c:v>
                </c:pt>
                <c:pt idx="73">
                  <c:v>775.41617888415897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62464"/>
        <c:axId val="222351872"/>
      </c:lineChart>
      <c:catAx>
        <c:axId val="2320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51872"/>
        <c:crosses val="autoZero"/>
        <c:auto val="1"/>
        <c:lblAlgn val="ctr"/>
        <c:lblOffset val="100"/>
        <c:noMultiLvlLbl val="0"/>
      </c:catAx>
      <c:valAx>
        <c:axId val="22235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0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'6'!$F$2:$F$77</c:f>
              <c:numCache>
                <c:formatCode>General</c:formatCode>
                <c:ptCount val="76"/>
                <c:pt idx="0">
                  <c:v>30377</c:v>
                </c:pt>
                <c:pt idx="1">
                  <c:v>26510</c:v>
                </c:pt>
                <c:pt idx="2">
                  <c:v>23935</c:v>
                </c:pt>
                <c:pt idx="3">
                  <c:v>18728</c:v>
                </c:pt>
                <c:pt idx="4">
                  <c:v>2706</c:v>
                </c:pt>
                <c:pt idx="5">
                  <c:v>12446</c:v>
                </c:pt>
                <c:pt idx="6">
                  <c:v>29421</c:v>
                </c:pt>
                <c:pt idx="7">
                  <c:v>31117</c:v>
                </c:pt>
                <c:pt idx="8">
                  <c:v>25110</c:v>
                </c:pt>
                <c:pt idx="9">
                  <c:v>23856</c:v>
                </c:pt>
                <c:pt idx="10">
                  <c:v>20197</c:v>
                </c:pt>
                <c:pt idx="11">
                  <c:v>1217</c:v>
                </c:pt>
                <c:pt idx="12">
                  <c:v>11615</c:v>
                </c:pt>
                <c:pt idx="13">
                  <c:v>31397</c:v>
                </c:pt>
                <c:pt idx="14">
                  <c:v>24354</c:v>
                </c:pt>
                <c:pt idx="15">
                  <c:v>31721</c:v>
                </c:pt>
                <c:pt idx="16">
                  <c:v>22262</c:v>
                </c:pt>
                <c:pt idx="17">
                  <c:v>14422</c:v>
                </c:pt>
                <c:pt idx="18">
                  <c:v>15399</c:v>
                </c:pt>
                <c:pt idx="19">
                  <c:v>5961</c:v>
                </c:pt>
                <c:pt idx="20">
                  <c:v>25911</c:v>
                </c:pt>
                <c:pt idx="21">
                  <c:v>28263</c:v>
                </c:pt>
                <c:pt idx="22">
                  <c:v>24212</c:v>
                </c:pt>
                <c:pt idx="23">
                  <c:v>14326</c:v>
                </c:pt>
                <c:pt idx="24">
                  <c:v>18535</c:v>
                </c:pt>
                <c:pt idx="25">
                  <c:v>8776</c:v>
                </c:pt>
                <c:pt idx="26">
                  <c:v>5510</c:v>
                </c:pt>
                <c:pt idx="27">
                  <c:v>24111</c:v>
                </c:pt>
                <c:pt idx="28">
                  <c:v>22458</c:v>
                </c:pt>
                <c:pt idx="29">
                  <c:v>17917</c:v>
                </c:pt>
                <c:pt idx="30">
                  <c:v>15090</c:v>
                </c:pt>
                <c:pt idx="31">
                  <c:v>13125</c:v>
                </c:pt>
                <c:pt idx="32">
                  <c:v>0</c:v>
                </c:pt>
                <c:pt idx="33">
                  <c:v>7321</c:v>
                </c:pt>
                <c:pt idx="34">
                  <c:v>19696</c:v>
                </c:pt>
                <c:pt idx="35">
                  <c:v>6590</c:v>
                </c:pt>
                <c:pt idx="36">
                  <c:v>13631</c:v>
                </c:pt>
                <c:pt idx="37">
                  <c:v>10377</c:v>
                </c:pt>
                <c:pt idx="38">
                  <c:v>7370</c:v>
                </c:pt>
                <c:pt idx="39">
                  <c:v>7067</c:v>
                </c:pt>
                <c:pt idx="40">
                  <c:v>5381</c:v>
                </c:pt>
                <c:pt idx="41">
                  <c:v>7576</c:v>
                </c:pt>
                <c:pt idx="42">
                  <c:v>11881</c:v>
                </c:pt>
                <c:pt idx="43">
                  <c:v>10727</c:v>
                </c:pt>
                <c:pt idx="44">
                  <c:v>8096</c:v>
                </c:pt>
                <c:pt idx="45">
                  <c:v>6419</c:v>
                </c:pt>
                <c:pt idx="46">
                  <c:v>4643</c:v>
                </c:pt>
                <c:pt idx="47">
                  <c:v>2328</c:v>
                </c:pt>
                <c:pt idx="48">
                  <c:v>2578</c:v>
                </c:pt>
                <c:pt idx="49">
                  <c:v>4473</c:v>
                </c:pt>
                <c:pt idx="50">
                  <c:v>6949</c:v>
                </c:pt>
                <c:pt idx="51">
                  <c:v>6169</c:v>
                </c:pt>
                <c:pt idx="52">
                  <c:v>4513</c:v>
                </c:pt>
                <c:pt idx="53">
                  <c:v>3043</c:v>
                </c:pt>
                <c:pt idx="54">
                  <c:v>2206</c:v>
                </c:pt>
                <c:pt idx="55">
                  <c:v>2987</c:v>
                </c:pt>
                <c:pt idx="56">
                  <c:v>5096</c:v>
                </c:pt>
                <c:pt idx="57">
                  <c:v>3688</c:v>
                </c:pt>
                <c:pt idx="58">
                  <c:v>2993</c:v>
                </c:pt>
                <c:pt idx="59">
                  <c:v>2249</c:v>
                </c:pt>
                <c:pt idx="60">
                  <c:v>1964</c:v>
                </c:pt>
                <c:pt idx="61">
                  <c:v>1444</c:v>
                </c:pt>
                <c:pt idx="62">
                  <c:v>2253</c:v>
                </c:pt>
                <c:pt idx="63">
                  <c:v>3275</c:v>
                </c:pt>
                <c:pt idx="64">
                  <c:v>2747</c:v>
                </c:pt>
                <c:pt idx="65">
                  <c:v>2194</c:v>
                </c:pt>
                <c:pt idx="66">
                  <c:v>1484</c:v>
                </c:pt>
                <c:pt idx="67">
                  <c:v>1000</c:v>
                </c:pt>
                <c:pt idx="68">
                  <c:v>873</c:v>
                </c:pt>
                <c:pt idx="69">
                  <c:v>1160</c:v>
                </c:pt>
                <c:pt idx="70">
                  <c:v>1439</c:v>
                </c:pt>
                <c:pt idx="71">
                  <c:v>901</c:v>
                </c:pt>
                <c:pt idx="72">
                  <c:v>933</c:v>
                </c:pt>
                <c:pt idx="73">
                  <c:v>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'6'!$Y$2:$Y$77</c:f>
              <c:numCache>
                <c:formatCode>General</c:formatCode>
                <c:ptCount val="76"/>
                <c:pt idx="0">
                  <c:v>14202.4860205774</c:v>
                </c:pt>
                <c:pt idx="1">
                  <c:v>14445.0974207664</c:v>
                </c:pt>
                <c:pt idx="2">
                  <c:v>22481.899457300398</c:v>
                </c:pt>
                <c:pt idx="3">
                  <c:v>22634.031755031901</c:v>
                </c:pt>
                <c:pt idx="4">
                  <c:v>14483.381097712499</c:v>
                </c:pt>
                <c:pt idx="5">
                  <c:v>21357.148041885001</c:v>
                </c:pt>
                <c:pt idx="6">
                  <c:v>25459.314939825501</c:v>
                </c:pt>
                <c:pt idx="7">
                  <c:v>24179.825527288001</c:v>
                </c:pt>
                <c:pt idx="8">
                  <c:v>18540.864458870299</c:v>
                </c:pt>
                <c:pt idx="9">
                  <c:v>17806.202104535099</c:v>
                </c:pt>
                <c:pt idx="10">
                  <c:v>18077.214807385801</c:v>
                </c:pt>
                <c:pt idx="11">
                  <c:v>20719.030019510501</c:v>
                </c:pt>
                <c:pt idx="12">
                  <c:v>22394.095557472301</c:v>
                </c:pt>
                <c:pt idx="13">
                  <c:v>24838.184358575301</c:v>
                </c:pt>
                <c:pt idx="14">
                  <c:v>14589.6762406015</c:v>
                </c:pt>
                <c:pt idx="15">
                  <c:v>16062.9521363201</c:v>
                </c:pt>
                <c:pt idx="16">
                  <c:v>15501.7621843944</c:v>
                </c:pt>
                <c:pt idx="17">
                  <c:v>21575.505608642601</c:v>
                </c:pt>
                <c:pt idx="18">
                  <c:v>17963.5392246509</c:v>
                </c:pt>
                <c:pt idx="19">
                  <c:v>18274.471995915901</c:v>
                </c:pt>
                <c:pt idx="20">
                  <c:v>23420.475857760099</c:v>
                </c:pt>
                <c:pt idx="21">
                  <c:v>19969.998719506199</c:v>
                </c:pt>
                <c:pt idx="22">
                  <c:v>19044.769548370401</c:v>
                </c:pt>
                <c:pt idx="23">
                  <c:v>15178.1034351581</c:v>
                </c:pt>
                <c:pt idx="24">
                  <c:v>17139.2719397484</c:v>
                </c:pt>
                <c:pt idx="25">
                  <c:v>15094.622160992099</c:v>
                </c:pt>
                <c:pt idx="26">
                  <c:v>16663.9350997603</c:v>
                </c:pt>
                <c:pt idx="27">
                  <c:v>18720.905770284899</c:v>
                </c:pt>
                <c:pt idx="28">
                  <c:v>15086.167733067499</c:v>
                </c:pt>
                <c:pt idx="29">
                  <c:v>15869.6742536357</c:v>
                </c:pt>
                <c:pt idx="30">
                  <c:v>17272.814460532602</c:v>
                </c:pt>
                <c:pt idx="31">
                  <c:v>14314.970696403099</c:v>
                </c:pt>
                <c:pt idx="32">
                  <c:v>12320.6157414025</c:v>
                </c:pt>
                <c:pt idx="33">
                  <c:v>10070.724732954801</c:v>
                </c:pt>
                <c:pt idx="34">
                  <c:v>11343.086020139101</c:v>
                </c:pt>
                <c:pt idx="35">
                  <c:v>9323.3817699230494</c:v>
                </c:pt>
                <c:pt idx="36">
                  <c:v>8957.2290161058008</c:v>
                </c:pt>
                <c:pt idx="37">
                  <c:v>8628.9475741603292</c:v>
                </c:pt>
                <c:pt idx="38">
                  <c:v>9174.4003361657306</c:v>
                </c:pt>
                <c:pt idx="39">
                  <c:v>8457.1994948805695</c:v>
                </c:pt>
                <c:pt idx="40">
                  <c:v>8114.0295576749304</c:v>
                </c:pt>
                <c:pt idx="41">
                  <c:v>8970.5612133457998</c:v>
                </c:pt>
                <c:pt idx="42">
                  <c:v>7146.3363886813904</c:v>
                </c:pt>
                <c:pt idx="43">
                  <c:v>6233.9037800319902</c:v>
                </c:pt>
                <c:pt idx="44">
                  <c:v>4984.7728761409599</c:v>
                </c:pt>
                <c:pt idx="45">
                  <c:v>4870.5757004139596</c:v>
                </c:pt>
                <c:pt idx="46">
                  <c:v>4705.5425526926801</c:v>
                </c:pt>
                <c:pt idx="47">
                  <c:v>5385.6986044179603</c:v>
                </c:pt>
                <c:pt idx="48">
                  <c:v>5946.4332874355396</c:v>
                </c:pt>
                <c:pt idx="49">
                  <c:v>5257.8284548985002</c:v>
                </c:pt>
                <c:pt idx="50">
                  <c:v>4903.4379537688801</c:v>
                </c:pt>
                <c:pt idx="51">
                  <c:v>4258.3849485278897</c:v>
                </c:pt>
                <c:pt idx="52">
                  <c:v>3953.3747870797201</c:v>
                </c:pt>
                <c:pt idx="53">
                  <c:v>3423.7594486732901</c:v>
                </c:pt>
                <c:pt idx="54">
                  <c:v>3145.1066142995601</c:v>
                </c:pt>
                <c:pt idx="55">
                  <c:v>3422.7448914980901</c:v>
                </c:pt>
                <c:pt idx="56">
                  <c:v>2871.0364034784502</c:v>
                </c:pt>
                <c:pt idx="57">
                  <c:v>2339.0776175189098</c:v>
                </c:pt>
                <c:pt idx="58">
                  <c:v>2200.9543025487401</c:v>
                </c:pt>
                <c:pt idx="59">
                  <c:v>2327.82436044016</c:v>
                </c:pt>
                <c:pt idx="60">
                  <c:v>1931.9971195349499</c:v>
                </c:pt>
                <c:pt idx="61">
                  <c:v>2378.6806137632998</c:v>
                </c:pt>
                <c:pt idx="62">
                  <c:v>2776.8301256331001</c:v>
                </c:pt>
                <c:pt idx="63">
                  <c:v>2592.3669461384002</c:v>
                </c:pt>
                <c:pt idx="64">
                  <c:v>2091.5886586227898</c:v>
                </c:pt>
                <c:pt idx="65">
                  <c:v>1716.7326072237399</c:v>
                </c:pt>
                <c:pt idx="66">
                  <c:v>1643.46526978051</c:v>
                </c:pt>
                <c:pt idx="67">
                  <c:v>1653.6995711884799</c:v>
                </c:pt>
                <c:pt idx="68">
                  <c:v>2113.4641906669499</c:v>
                </c:pt>
                <c:pt idx="69">
                  <c:v>2698.5530357699199</c:v>
                </c:pt>
                <c:pt idx="70">
                  <c:v>1820.4812813993401</c:v>
                </c:pt>
                <c:pt idx="71">
                  <c:v>1758.79251812643</c:v>
                </c:pt>
                <c:pt idx="72">
                  <c:v>1680.40623326949</c:v>
                </c:pt>
                <c:pt idx="73">
                  <c:v>1663.76317588439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9952"/>
        <c:axId val="222353600"/>
      </c:lineChart>
      <c:catAx>
        <c:axId val="2325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53600"/>
        <c:crosses val="autoZero"/>
        <c:auto val="1"/>
        <c:lblAlgn val="ctr"/>
        <c:lblOffset val="100"/>
        <c:noMultiLvlLbl val="0"/>
      </c:catAx>
      <c:valAx>
        <c:axId val="2223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'7'!$F$2:$F$85</c:f>
              <c:numCache>
                <c:formatCode>General</c:formatCode>
                <c:ptCount val="84"/>
                <c:pt idx="0">
                  <c:v>996</c:v>
                </c:pt>
                <c:pt idx="1">
                  <c:v>529</c:v>
                </c:pt>
                <c:pt idx="2">
                  <c:v>493</c:v>
                </c:pt>
                <c:pt idx="3">
                  <c:v>685</c:v>
                </c:pt>
                <c:pt idx="4">
                  <c:v>1135</c:v>
                </c:pt>
                <c:pt idx="5">
                  <c:v>475</c:v>
                </c:pt>
                <c:pt idx="6">
                  <c:v>751</c:v>
                </c:pt>
                <c:pt idx="7">
                  <c:v>488</c:v>
                </c:pt>
                <c:pt idx="8">
                  <c:v>336</c:v>
                </c:pt>
                <c:pt idx="9">
                  <c:v>341</c:v>
                </c:pt>
                <c:pt idx="10">
                  <c:v>569</c:v>
                </c:pt>
                <c:pt idx="11">
                  <c:v>806</c:v>
                </c:pt>
                <c:pt idx="12">
                  <c:v>754</c:v>
                </c:pt>
                <c:pt idx="13">
                  <c:v>671</c:v>
                </c:pt>
                <c:pt idx="14">
                  <c:v>429</c:v>
                </c:pt>
                <c:pt idx="15">
                  <c:v>411</c:v>
                </c:pt>
                <c:pt idx="16">
                  <c:v>392</c:v>
                </c:pt>
                <c:pt idx="17">
                  <c:v>713</c:v>
                </c:pt>
                <c:pt idx="18">
                  <c:v>992</c:v>
                </c:pt>
                <c:pt idx="19">
                  <c:v>903</c:v>
                </c:pt>
                <c:pt idx="20">
                  <c:v>885</c:v>
                </c:pt>
                <c:pt idx="21">
                  <c:v>809</c:v>
                </c:pt>
                <c:pt idx="22">
                  <c:v>568</c:v>
                </c:pt>
                <c:pt idx="23">
                  <c:v>553</c:v>
                </c:pt>
                <c:pt idx="24">
                  <c:v>1027</c:v>
                </c:pt>
                <c:pt idx="25">
                  <c:v>1623</c:v>
                </c:pt>
                <c:pt idx="26">
                  <c:v>1444</c:v>
                </c:pt>
                <c:pt idx="27">
                  <c:v>1565</c:v>
                </c:pt>
                <c:pt idx="28">
                  <c:v>1309</c:v>
                </c:pt>
                <c:pt idx="29">
                  <c:v>983</c:v>
                </c:pt>
                <c:pt idx="30">
                  <c:v>984</c:v>
                </c:pt>
                <c:pt idx="31">
                  <c:v>1626</c:v>
                </c:pt>
                <c:pt idx="32">
                  <c:v>1651</c:v>
                </c:pt>
                <c:pt idx="33">
                  <c:v>1928</c:v>
                </c:pt>
                <c:pt idx="34">
                  <c:v>1866</c:v>
                </c:pt>
                <c:pt idx="35">
                  <c:v>1578</c:v>
                </c:pt>
                <c:pt idx="36">
                  <c:v>1149</c:v>
                </c:pt>
                <c:pt idx="37">
                  <c:v>1423</c:v>
                </c:pt>
                <c:pt idx="38">
                  <c:v>2060</c:v>
                </c:pt>
                <c:pt idx="39">
                  <c:v>3051</c:v>
                </c:pt>
                <c:pt idx="40">
                  <c:v>2774</c:v>
                </c:pt>
                <c:pt idx="41">
                  <c:v>2592</c:v>
                </c:pt>
                <c:pt idx="42">
                  <c:v>1806</c:v>
                </c:pt>
                <c:pt idx="43">
                  <c:v>1553</c:v>
                </c:pt>
                <c:pt idx="44">
                  <c:v>1520</c:v>
                </c:pt>
                <c:pt idx="45">
                  <c:v>2547</c:v>
                </c:pt>
                <c:pt idx="46">
                  <c:v>3659</c:v>
                </c:pt>
                <c:pt idx="47">
                  <c:v>3457</c:v>
                </c:pt>
                <c:pt idx="48">
                  <c:v>3388</c:v>
                </c:pt>
                <c:pt idx="49">
                  <c:v>2761</c:v>
                </c:pt>
                <c:pt idx="50">
                  <c:v>2240</c:v>
                </c:pt>
                <c:pt idx="51">
                  <c:v>2220</c:v>
                </c:pt>
                <c:pt idx="52">
                  <c:v>3282</c:v>
                </c:pt>
                <c:pt idx="53">
                  <c:v>5487</c:v>
                </c:pt>
                <c:pt idx="54">
                  <c:v>5497</c:v>
                </c:pt>
                <c:pt idx="55">
                  <c:v>5536</c:v>
                </c:pt>
                <c:pt idx="56">
                  <c:v>4675</c:v>
                </c:pt>
                <c:pt idx="57">
                  <c:v>3732</c:v>
                </c:pt>
                <c:pt idx="58">
                  <c:v>3549</c:v>
                </c:pt>
                <c:pt idx="59">
                  <c:v>5391</c:v>
                </c:pt>
                <c:pt idx="60">
                  <c:v>9008</c:v>
                </c:pt>
                <c:pt idx="61">
                  <c:v>8303</c:v>
                </c:pt>
                <c:pt idx="62">
                  <c:v>8966</c:v>
                </c:pt>
                <c:pt idx="63">
                  <c:v>6600</c:v>
                </c:pt>
                <c:pt idx="64">
                  <c:v>5946</c:v>
                </c:pt>
                <c:pt idx="65">
                  <c:v>5592</c:v>
                </c:pt>
                <c:pt idx="66">
                  <c:v>16654</c:v>
                </c:pt>
                <c:pt idx="67">
                  <c:v>13275</c:v>
                </c:pt>
                <c:pt idx="68">
                  <c:v>11688</c:v>
                </c:pt>
                <c:pt idx="69">
                  <c:v>1940</c:v>
                </c:pt>
                <c:pt idx="70">
                  <c:v>8395</c:v>
                </c:pt>
                <c:pt idx="71">
                  <c:v>6627</c:v>
                </c:pt>
                <c:pt idx="72">
                  <c:v>6823</c:v>
                </c:pt>
                <c:pt idx="73">
                  <c:v>18646</c:v>
                </c:pt>
                <c:pt idx="74">
                  <c:v>14158</c:v>
                </c:pt>
                <c:pt idx="75">
                  <c:v>13950</c:v>
                </c:pt>
                <c:pt idx="76">
                  <c:v>2899</c:v>
                </c:pt>
                <c:pt idx="77">
                  <c:v>8944</c:v>
                </c:pt>
                <c:pt idx="78">
                  <c:v>8176</c:v>
                </c:pt>
                <c:pt idx="79">
                  <c:v>6779</c:v>
                </c:pt>
                <c:pt idx="80">
                  <c:v>19080</c:v>
                </c:pt>
                <c:pt idx="81">
                  <c:v>5110</c:v>
                </c:pt>
                <c:pt idx="82">
                  <c:v>23718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'7'!$G$3:$G$85</c:f>
              <c:numCache>
                <c:formatCode>General</c:formatCode>
                <c:ptCount val="83"/>
                <c:pt idx="0">
                  <c:v>349.472855116299</c:v>
                </c:pt>
                <c:pt idx="1">
                  <c:v>109.23316239379299</c:v>
                </c:pt>
                <c:pt idx="2">
                  <c:v>250.414114230953</c:v>
                </c:pt>
                <c:pt idx="3">
                  <c:v>306.141644318413</c:v>
                </c:pt>
                <c:pt idx="4">
                  <c:v>418.66964520420902</c:v>
                </c:pt>
                <c:pt idx="5">
                  <c:v>424.68604151066398</c:v>
                </c:pt>
                <c:pt idx="6">
                  <c:v>457.80248772219102</c:v>
                </c:pt>
                <c:pt idx="7">
                  <c:v>615.09664512245195</c:v>
                </c:pt>
                <c:pt idx="8">
                  <c:v>383.58807781187397</c:v>
                </c:pt>
                <c:pt idx="9">
                  <c:v>705.00671271845897</c:v>
                </c:pt>
                <c:pt idx="10">
                  <c:v>630.811421263905</c:v>
                </c:pt>
                <c:pt idx="11">
                  <c:v>486.814326830499</c:v>
                </c:pt>
                <c:pt idx="12">
                  <c:v>512.59738214023002</c:v>
                </c:pt>
                <c:pt idx="13">
                  <c:v>665.98447421175695</c:v>
                </c:pt>
                <c:pt idx="14">
                  <c:v>881.69011555658699</c:v>
                </c:pt>
                <c:pt idx="15">
                  <c:v>586.15899125632097</c:v>
                </c:pt>
                <c:pt idx="16">
                  <c:v>815.95201652526202</c:v>
                </c:pt>
                <c:pt idx="17">
                  <c:v>838.75168979441503</c:v>
                </c:pt>
                <c:pt idx="18">
                  <c:v>944.38155160122596</c:v>
                </c:pt>
                <c:pt idx="19">
                  <c:v>1203.3346245012399</c:v>
                </c:pt>
                <c:pt idx="20">
                  <c:v>982.73090897238603</c:v>
                </c:pt>
                <c:pt idx="21">
                  <c:v>1007.02339632792</c:v>
                </c:pt>
                <c:pt idx="22">
                  <c:v>826.27433748426904</c:v>
                </c:pt>
                <c:pt idx="23">
                  <c:v>1250.52584408398</c:v>
                </c:pt>
                <c:pt idx="24">
                  <c:v>1347.6429469095899</c:v>
                </c:pt>
                <c:pt idx="25">
                  <c:v>1200.3314938488199</c:v>
                </c:pt>
                <c:pt idx="26">
                  <c:v>1324.8749549530901</c:v>
                </c:pt>
                <c:pt idx="27">
                  <c:v>1292.94551675656</c:v>
                </c:pt>
                <c:pt idx="28">
                  <c:v>1239.69305162056</c:v>
                </c:pt>
                <c:pt idx="29">
                  <c:v>1163.2706134667401</c:v>
                </c:pt>
                <c:pt idx="30">
                  <c:v>1519.1032081210899</c:v>
                </c:pt>
                <c:pt idx="31">
                  <c:v>1674.4883816107799</c:v>
                </c:pt>
                <c:pt idx="32">
                  <c:v>1952.4292514167601</c:v>
                </c:pt>
                <c:pt idx="33">
                  <c:v>2293.3091507284598</c:v>
                </c:pt>
                <c:pt idx="34">
                  <c:v>2205.3960562464799</c:v>
                </c:pt>
                <c:pt idx="35">
                  <c:v>2212.17462263262</c:v>
                </c:pt>
                <c:pt idx="36">
                  <c:v>1964.8773344292999</c:v>
                </c:pt>
                <c:pt idx="37">
                  <c:v>2352.8773502279701</c:v>
                </c:pt>
                <c:pt idx="38">
                  <c:v>2384.5561625747901</c:v>
                </c:pt>
                <c:pt idx="39">
                  <c:v>2456.5659845288001</c:v>
                </c:pt>
                <c:pt idx="40">
                  <c:v>2476.80730914173</c:v>
                </c:pt>
                <c:pt idx="41">
                  <c:v>2903.49966213875</c:v>
                </c:pt>
                <c:pt idx="42">
                  <c:v>2519.1000431674802</c:v>
                </c:pt>
                <c:pt idx="43">
                  <c:v>2663.9552997687101</c:v>
                </c:pt>
                <c:pt idx="44">
                  <c:v>2935.12790144776</c:v>
                </c:pt>
                <c:pt idx="45">
                  <c:v>3356.6091537879001</c:v>
                </c:pt>
                <c:pt idx="46">
                  <c:v>3462.3739554354102</c:v>
                </c:pt>
                <c:pt idx="47">
                  <c:v>3694.28860473435</c:v>
                </c:pt>
                <c:pt idx="48">
                  <c:v>3738.9577118237498</c:v>
                </c:pt>
                <c:pt idx="49">
                  <c:v>3840.67192861583</c:v>
                </c:pt>
                <c:pt idx="50">
                  <c:v>3626.31729246432</c:v>
                </c:pt>
                <c:pt idx="51">
                  <c:v>4186.0319702923898</c:v>
                </c:pt>
                <c:pt idx="52">
                  <c:v>4578.1895209700997</c:v>
                </c:pt>
                <c:pt idx="53">
                  <c:v>4952.8448248639497</c:v>
                </c:pt>
                <c:pt idx="54">
                  <c:v>5403.7483774462598</c:v>
                </c:pt>
                <c:pt idx="55">
                  <c:v>5671.2380880766405</c:v>
                </c:pt>
                <c:pt idx="56">
                  <c:v>5432.5074375968497</c:v>
                </c:pt>
                <c:pt idx="57">
                  <c:v>5611.5907249025204</c:v>
                </c:pt>
                <c:pt idx="58">
                  <c:v>5606.8228264373001</c:v>
                </c:pt>
                <c:pt idx="59">
                  <c:v>5721.8324271931797</c:v>
                </c:pt>
                <c:pt idx="60">
                  <c:v>6007.1500735980799</c:v>
                </c:pt>
                <c:pt idx="61">
                  <c:v>6297.8068845777898</c:v>
                </c:pt>
                <c:pt idx="62">
                  <c:v>6887.0511845852598</c:v>
                </c:pt>
                <c:pt idx="63">
                  <c:v>7260.9797048527398</c:v>
                </c:pt>
                <c:pt idx="64">
                  <c:v>7057.1540168177498</c:v>
                </c:pt>
                <c:pt idx="65">
                  <c:v>7440.9584102526997</c:v>
                </c:pt>
                <c:pt idx="66">
                  <c:v>7768.2584083890497</c:v>
                </c:pt>
                <c:pt idx="67">
                  <c:v>8269.1687620125595</c:v>
                </c:pt>
                <c:pt idx="68">
                  <c:v>8471.4140962047404</c:v>
                </c:pt>
                <c:pt idx="69">
                  <c:v>8752.4796258108108</c:v>
                </c:pt>
                <c:pt idx="70">
                  <c:v>9044.2567502520997</c:v>
                </c:pt>
                <c:pt idx="71">
                  <c:v>9343.8538739375108</c:v>
                </c:pt>
                <c:pt idx="72">
                  <c:v>9934.2458512947796</c:v>
                </c:pt>
                <c:pt idx="73">
                  <c:v>10438.929635480201</c:v>
                </c:pt>
                <c:pt idx="74">
                  <c:v>11005.455469217401</c:v>
                </c:pt>
                <c:pt idx="75">
                  <c:v>11566.9096411921</c:v>
                </c:pt>
                <c:pt idx="76">
                  <c:v>12063.6711824288</c:v>
                </c:pt>
                <c:pt idx="77">
                  <c:v>12255.648321430899</c:v>
                </c:pt>
                <c:pt idx="78">
                  <c:v>12574.7193767962</c:v>
                </c:pt>
                <c:pt idx="79">
                  <c:v>13667.023214205699</c:v>
                </c:pt>
                <c:pt idx="80">
                  <c:v>14229.2723282318</c:v>
                </c:pt>
                <c:pt idx="81">
                  <c:v>14575.219330588499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10976"/>
        <c:axId val="221897280"/>
      </c:lineChart>
      <c:catAx>
        <c:axId val="2325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97280"/>
        <c:crosses val="autoZero"/>
        <c:auto val="1"/>
        <c:lblAlgn val="ctr"/>
        <c:lblOffset val="100"/>
        <c:noMultiLvlLbl val="0"/>
      </c:catAx>
      <c:valAx>
        <c:axId val="2218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64597612869647E-2"/>
          <c:y val="6.5289322350153778E-2"/>
          <c:w val="0.8469030789560047"/>
          <c:h val="0.78629314406000317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德国!$A$62:$A$169</c:f>
              <c:numCache>
                <c:formatCode>m/d/yyyy</c:formatCode>
                <c:ptCount val="108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</c:numCache>
            </c:numRef>
          </c:xVal>
          <c:yVal>
            <c:numRef>
              <c:f>德国!$F$62:$F$169</c:f>
              <c:numCache>
                <c:formatCode>General</c:formatCode>
                <c:ptCount val="108"/>
                <c:pt idx="0">
                  <c:v>6933</c:v>
                </c:pt>
                <c:pt idx="1">
                  <c:v>6824</c:v>
                </c:pt>
                <c:pt idx="2">
                  <c:v>4400</c:v>
                </c:pt>
                <c:pt idx="3">
                  <c:v>4790</c:v>
                </c:pt>
                <c:pt idx="4">
                  <c:v>4923</c:v>
                </c:pt>
                <c:pt idx="5">
                  <c:v>6064</c:v>
                </c:pt>
                <c:pt idx="6">
                  <c:v>6922</c:v>
                </c:pt>
                <c:pt idx="7">
                  <c:v>6365</c:v>
                </c:pt>
                <c:pt idx="8">
                  <c:v>4933</c:v>
                </c:pt>
                <c:pt idx="9">
                  <c:v>4031</c:v>
                </c:pt>
                <c:pt idx="10">
                  <c:v>3251</c:v>
                </c:pt>
                <c:pt idx="11">
                  <c:v>4289</c:v>
                </c:pt>
                <c:pt idx="12">
                  <c:v>5633</c:v>
                </c:pt>
                <c:pt idx="13">
                  <c:v>4885</c:v>
                </c:pt>
                <c:pt idx="14">
                  <c:v>3990</c:v>
                </c:pt>
                <c:pt idx="15">
                  <c:v>2737</c:v>
                </c:pt>
                <c:pt idx="16">
                  <c:v>2946</c:v>
                </c:pt>
                <c:pt idx="17">
                  <c:v>2218</c:v>
                </c:pt>
                <c:pt idx="18">
                  <c:v>1287</c:v>
                </c:pt>
                <c:pt idx="19">
                  <c:v>3394</c:v>
                </c:pt>
                <c:pt idx="20">
                  <c:v>2945</c:v>
                </c:pt>
                <c:pt idx="21">
                  <c:v>3699</c:v>
                </c:pt>
                <c:pt idx="22">
                  <c:v>1945</c:v>
                </c:pt>
                <c:pt idx="23">
                  <c:v>1842</c:v>
                </c:pt>
                <c:pt idx="24">
                  <c:v>1881</c:v>
                </c:pt>
                <c:pt idx="25">
                  <c:v>1226</c:v>
                </c:pt>
                <c:pt idx="26">
                  <c:v>2357</c:v>
                </c:pt>
                <c:pt idx="27">
                  <c:v>2481</c:v>
                </c:pt>
                <c:pt idx="28">
                  <c:v>1870</c:v>
                </c:pt>
                <c:pt idx="29">
                  <c:v>1514</c:v>
                </c:pt>
                <c:pt idx="30">
                  <c:v>1257</c:v>
                </c:pt>
                <c:pt idx="31">
                  <c:v>988</c:v>
                </c:pt>
                <c:pt idx="32">
                  <c:v>1154</c:v>
                </c:pt>
                <c:pt idx="33">
                  <c:v>1627</c:v>
                </c:pt>
                <c:pt idx="34">
                  <c:v>1470</c:v>
                </c:pt>
                <c:pt idx="35">
                  <c:v>1068</c:v>
                </c:pt>
                <c:pt idx="36">
                  <c:v>890</c:v>
                </c:pt>
                <c:pt idx="37">
                  <c:v>697</c:v>
                </c:pt>
                <c:pt idx="38">
                  <c:v>488</c:v>
                </c:pt>
                <c:pt idx="39">
                  <c:v>855</c:v>
                </c:pt>
                <c:pt idx="40">
                  <c:v>1155</c:v>
                </c:pt>
                <c:pt idx="41">
                  <c:v>1268</c:v>
                </c:pt>
                <c:pt idx="42">
                  <c:v>1158</c:v>
                </c:pt>
                <c:pt idx="43">
                  <c:v>736</c:v>
                </c:pt>
                <c:pt idx="44">
                  <c:v>555</c:v>
                </c:pt>
                <c:pt idx="45">
                  <c:v>697</c:v>
                </c:pt>
                <c:pt idx="46">
                  <c:v>595</c:v>
                </c:pt>
                <c:pt idx="47">
                  <c:v>927</c:v>
                </c:pt>
                <c:pt idx="48">
                  <c:v>380</c:v>
                </c:pt>
                <c:pt idx="49">
                  <c:v>755</c:v>
                </c:pt>
                <c:pt idx="50">
                  <c:v>519</c:v>
                </c:pt>
                <c:pt idx="51">
                  <c:v>617</c:v>
                </c:pt>
                <c:pt idx="52">
                  <c:v>182</c:v>
                </c:pt>
                <c:pt idx="53">
                  <c:v>1227</c:v>
                </c:pt>
                <c:pt idx="54">
                  <c:v>695</c:v>
                </c:pt>
                <c:pt idx="55">
                  <c:v>548</c:v>
                </c:pt>
                <c:pt idx="56">
                  <c:v>689</c:v>
                </c:pt>
                <c:pt idx="57">
                  <c:v>276</c:v>
                </c:pt>
                <c:pt idx="58">
                  <c:v>342</c:v>
                </c:pt>
                <c:pt idx="59">
                  <c:v>272</c:v>
                </c:pt>
                <c:pt idx="60">
                  <c:v>600</c:v>
                </c:pt>
                <c:pt idx="61">
                  <c:v>324</c:v>
                </c:pt>
                <c:pt idx="62">
                  <c:v>672</c:v>
                </c:pt>
                <c:pt idx="63">
                  <c:v>726</c:v>
                </c:pt>
                <c:pt idx="64">
                  <c:v>267</c:v>
                </c:pt>
                <c:pt idx="65">
                  <c:v>221</c:v>
                </c:pt>
                <c:pt idx="66">
                  <c:v>184</c:v>
                </c:pt>
                <c:pt idx="67">
                  <c:v>285</c:v>
                </c:pt>
                <c:pt idx="68">
                  <c:v>242</c:v>
                </c:pt>
                <c:pt idx="69">
                  <c:v>351</c:v>
                </c:pt>
                <c:pt idx="70">
                  <c:v>452</c:v>
                </c:pt>
                <c:pt idx="71">
                  <c:v>526</c:v>
                </c:pt>
                <c:pt idx="72">
                  <c:v>300</c:v>
                </c:pt>
                <c:pt idx="73">
                  <c:v>359</c:v>
                </c:pt>
                <c:pt idx="74">
                  <c:v>397</c:v>
                </c:pt>
                <c:pt idx="75">
                  <c:v>16</c:v>
                </c:pt>
                <c:pt idx="76">
                  <c:v>169</c:v>
                </c:pt>
                <c:pt idx="77">
                  <c:v>535</c:v>
                </c:pt>
                <c:pt idx="78">
                  <c:v>41</c:v>
                </c:pt>
                <c:pt idx="79">
                  <c:v>251</c:v>
                </c:pt>
                <c:pt idx="80">
                  <c:v>164</c:v>
                </c:pt>
                <c:pt idx="81">
                  <c:v>570</c:v>
                </c:pt>
                <c:pt idx="82">
                  <c:v>352</c:v>
                </c:pt>
                <c:pt idx="83">
                  <c:v>1213</c:v>
                </c:pt>
                <c:pt idx="84">
                  <c:v>482</c:v>
                </c:pt>
                <c:pt idx="85">
                  <c:v>371</c:v>
                </c:pt>
                <c:pt idx="86">
                  <c:v>602</c:v>
                </c:pt>
                <c:pt idx="87">
                  <c:v>496</c:v>
                </c:pt>
                <c:pt idx="88">
                  <c:v>712</c:v>
                </c:pt>
                <c:pt idx="89">
                  <c:v>391</c:v>
                </c:pt>
                <c:pt idx="90">
                  <c:v>500</c:v>
                </c:pt>
                <c:pt idx="91">
                  <c:v>665</c:v>
                </c:pt>
                <c:pt idx="92">
                  <c:v>422</c:v>
                </c:pt>
                <c:pt idx="93">
                  <c:v>235</c:v>
                </c:pt>
                <c:pt idx="94">
                  <c:v>349</c:v>
                </c:pt>
                <c:pt idx="95">
                  <c:v>376</c:v>
                </c:pt>
                <c:pt idx="96">
                  <c:v>475</c:v>
                </c:pt>
                <c:pt idx="97">
                  <c:v>477</c:v>
                </c:pt>
                <c:pt idx="98">
                  <c:v>410</c:v>
                </c:pt>
                <c:pt idx="99">
                  <c:v>418</c:v>
                </c:pt>
                <c:pt idx="100">
                  <c:v>325</c:v>
                </c:pt>
                <c:pt idx="101">
                  <c:v>541</c:v>
                </c:pt>
                <c:pt idx="102">
                  <c:v>279</c:v>
                </c:pt>
                <c:pt idx="103">
                  <c:v>356</c:v>
                </c:pt>
                <c:pt idx="104">
                  <c:v>302</c:v>
                </c:pt>
                <c:pt idx="105">
                  <c:v>331</c:v>
                </c:pt>
                <c:pt idx="106">
                  <c:v>377</c:v>
                </c:pt>
                <c:pt idx="107">
                  <c:v>210</c:v>
                </c:pt>
              </c:numCache>
            </c:numRef>
          </c:yVal>
          <c:smooth val="0"/>
        </c:ser>
        <c:ser>
          <c:idx val="3"/>
          <c:order val="1"/>
          <c:tx>
            <c:v>Phase 2 (IR)</c:v>
          </c:tx>
          <c:spPr>
            <a:ln w="19050"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德国!$A$62:$A$169</c:f>
              <c:numCache>
                <c:formatCode>m/d/yyyy</c:formatCode>
                <c:ptCount val="108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</c:numCache>
            </c:numRef>
          </c:xVal>
          <c:yVal>
            <c:numRef>
              <c:f>德国!$J$62:$J$168</c:f>
              <c:numCache>
                <c:formatCode>General</c:formatCode>
                <c:ptCount val="107"/>
                <c:pt idx="0">
                  <c:v>7574.7159529999999</c:v>
                </c:pt>
                <c:pt idx="1">
                  <c:v>5035.1920942773204</c:v>
                </c:pt>
                <c:pt idx="2">
                  <c:v>5203.74103427307</c:v>
                </c:pt>
                <c:pt idx="3">
                  <c:v>5218.9442869905397</c:v>
                </c:pt>
                <c:pt idx="4">
                  <c:v>5391.8959693234401</c:v>
                </c:pt>
                <c:pt idx="5">
                  <c:v>5440.5719428050897</c:v>
                </c:pt>
                <c:pt idx="6">
                  <c:v>5510.4040121732696</c:v>
                </c:pt>
                <c:pt idx="7">
                  <c:v>5479.2300249906502</c:v>
                </c:pt>
                <c:pt idx="8">
                  <c:v>5245.5108022389704</c:v>
                </c:pt>
                <c:pt idx="9">
                  <c:v>5104.78572845914</c:v>
                </c:pt>
                <c:pt idx="10">
                  <c:v>4787.7914013543896</c:v>
                </c:pt>
                <c:pt idx="11">
                  <c:v>4783.5402912230802</c:v>
                </c:pt>
                <c:pt idx="12">
                  <c:v>4551.7998861096803</c:v>
                </c:pt>
                <c:pt idx="13">
                  <c:v>4356.6458127960404</c:v>
                </c:pt>
                <c:pt idx="14">
                  <c:v>4179.3982709848096</c:v>
                </c:pt>
                <c:pt idx="15">
                  <c:v>3615.27245126052</c:v>
                </c:pt>
                <c:pt idx="16">
                  <c:v>3436.0937572203802</c:v>
                </c:pt>
                <c:pt idx="17">
                  <c:v>3189.1689230606598</c:v>
                </c:pt>
                <c:pt idx="18">
                  <c:v>2729.1335896226401</c:v>
                </c:pt>
                <c:pt idx="19">
                  <c:v>2587.9049338026998</c:v>
                </c:pt>
                <c:pt idx="20">
                  <c:v>2659.2427999044498</c:v>
                </c:pt>
                <c:pt idx="21">
                  <c:v>2642.2622691226502</c:v>
                </c:pt>
                <c:pt idx="22">
                  <c:v>2332.8120792384898</c:v>
                </c:pt>
                <c:pt idx="23">
                  <c:v>2025.7258129456</c:v>
                </c:pt>
                <c:pt idx="24">
                  <c:v>1595.39173401115</c:v>
                </c:pt>
                <c:pt idx="25">
                  <c:v>1452.5823209283001</c:v>
                </c:pt>
                <c:pt idx="26">
                  <c:v>1339.62990741764</c:v>
                </c:pt>
                <c:pt idx="27">
                  <c:v>1271.9250606532801</c:v>
                </c:pt>
                <c:pt idx="28">
                  <c:v>1389.3416468979599</c:v>
                </c:pt>
                <c:pt idx="29">
                  <c:v>1511.6865292003599</c:v>
                </c:pt>
                <c:pt idx="30">
                  <c:v>948.10038232550903</c:v>
                </c:pt>
                <c:pt idx="31">
                  <c:v>990.35931806450196</c:v>
                </c:pt>
                <c:pt idx="32">
                  <c:v>1297.59623422698</c:v>
                </c:pt>
                <c:pt idx="33">
                  <c:v>1137.8817726577099</c:v>
                </c:pt>
                <c:pt idx="34">
                  <c:v>809.96721162748304</c:v>
                </c:pt>
                <c:pt idx="35">
                  <c:v>798.57140606240898</c:v>
                </c:pt>
                <c:pt idx="36">
                  <c:v>527.79653826252297</c:v>
                </c:pt>
                <c:pt idx="37">
                  <c:v>558.22160758370796</c:v>
                </c:pt>
                <c:pt idx="38">
                  <c:v>580.23365397443399</c:v>
                </c:pt>
                <c:pt idx="39">
                  <c:v>836.13536758827104</c:v>
                </c:pt>
                <c:pt idx="40">
                  <c:v>624.20151186458099</c:v>
                </c:pt>
                <c:pt idx="41">
                  <c:v>708.00964812453606</c:v>
                </c:pt>
                <c:pt idx="42">
                  <c:v>915.46069188752494</c:v>
                </c:pt>
                <c:pt idx="43">
                  <c:v>1074.9788562051001</c:v>
                </c:pt>
                <c:pt idx="44">
                  <c:v>835.46576684511604</c:v>
                </c:pt>
                <c:pt idx="45">
                  <c:v>573.88509671172301</c:v>
                </c:pt>
                <c:pt idx="46">
                  <c:v>434.77289888576001</c:v>
                </c:pt>
                <c:pt idx="47">
                  <c:v>529.42019072698895</c:v>
                </c:pt>
                <c:pt idx="48">
                  <c:v>680.91345160849198</c:v>
                </c:pt>
                <c:pt idx="49">
                  <c:v>467.43239865063902</c:v>
                </c:pt>
                <c:pt idx="50">
                  <c:v>567.46096870755002</c:v>
                </c:pt>
                <c:pt idx="51">
                  <c:v>589.12868598275998</c:v>
                </c:pt>
                <c:pt idx="52">
                  <c:v>438.06655775538098</c:v>
                </c:pt>
                <c:pt idx="53">
                  <c:v>827.58713437951894</c:v>
                </c:pt>
                <c:pt idx="54">
                  <c:v>707.35011436441698</c:v>
                </c:pt>
                <c:pt idx="55">
                  <c:v>607.66840495323095</c:v>
                </c:pt>
                <c:pt idx="56">
                  <c:v>460.90820351077099</c:v>
                </c:pt>
                <c:pt idx="57">
                  <c:v>678.77578947669099</c:v>
                </c:pt>
                <c:pt idx="58">
                  <c:v>370.31366215174398</c:v>
                </c:pt>
                <c:pt idx="59">
                  <c:v>239.938544439494</c:v>
                </c:pt>
                <c:pt idx="60">
                  <c:v>366.21956924884898</c:v>
                </c:pt>
                <c:pt idx="61">
                  <c:v>527.53852544114102</c:v>
                </c:pt>
                <c:pt idx="62">
                  <c:v>660.33784902126001</c:v>
                </c:pt>
                <c:pt idx="63">
                  <c:v>422.70091759873299</c:v>
                </c:pt>
                <c:pt idx="64">
                  <c:v>459.85386093452701</c:v>
                </c:pt>
                <c:pt idx="65">
                  <c:v>336.53821255390397</c:v>
                </c:pt>
                <c:pt idx="66">
                  <c:v>236.17931524637601</c:v>
                </c:pt>
                <c:pt idx="67">
                  <c:v>264.19104148837499</c:v>
                </c:pt>
                <c:pt idx="68">
                  <c:v>621.75836966040504</c:v>
                </c:pt>
                <c:pt idx="69">
                  <c:v>770.87553288627203</c:v>
                </c:pt>
                <c:pt idx="70">
                  <c:v>541.29475478096697</c:v>
                </c:pt>
                <c:pt idx="71">
                  <c:v>340.66422784190598</c:v>
                </c:pt>
                <c:pt idx="72">
                  <c:v>294.205946499427</c:v>
                </c:pt>
                <c:pt idx="73">
                  <c:v>331.68286003227303</c:v>
                </c:pt>
                <c:pt idx="74">
                  <c:v>589.37071914811202</c:v>
                </c:pt>
                <c:pt idx="75">
                  <c:v>566.35578221523997</c:v>
                </c:pt>
                <c:pt idx="76">
                  <c:v>525.90271192109105</c:v>
                </c:pt>
                <c:pt idx="77">
                  <c:v>399.56468194239602</c:v>
                </c:pt>
                <c:pt idx="78">
                  <c:v>490.88710966408701</c:v>
                </c:pt>
                <c:pt idx="79">
                  <c:v>416.35272328892103</c:v>
                </c:pt>
                <c:pt idx="80">
                  <c:v>293.07156727827902</c:v>
                </c:pt>
                <c:pt idx="81">
                  <c:v>514.23501717267902</c:v>
                </c:pt>
                <c:pt idx="82">
                  <c:v>668.42157409663901</c:v>
                </c:pt>
                <c:pt idx="83">
                  <c:v>664.68486237754405</c:v>
                </c:pt>
                <c:pt idx="84">
                  <c:v>443.384098232898</c:v>
                </c:pt>
                <c:pt idx="85">
                  <c:v>502.950516691595</c:v>
                </c:pt>
                <c:pt idx="86">
                  <c:v>423.53022704266601</c:v>
                </c:pt>
                <c:pt idx="87">
                  <c:v>414.81234061215901</c:v>
                </c:pt>
                <c:pt idx="88">
                  <c:v>518.21027890537198</c:v>
                </c:pt>
                <c:pt idx="89">
                  <c:v>580.33606725987897</c:v>
                </c:pt>
                <c:pt idx="90">
                  <c:v>538.22462560116401</c:v>
                </c:pt>
                <c:pt idx="91">
                  <c:v>397.87568714202598</c:v>
                </c:pt>
                <c:pt idx="92">
                  <c:v>527.88443652882404</c:v>
                </c:pt>
                <c:pt idx="93">
                  <c:v>496.04302998786397</c:v>
                </c:pt>
                <c:pt idx="94">
                  <c:v>318.37875916033198</c:v>
                </c:pt>
                <c:pt idx="95">
                  <c:v>423.93604617043098</c:v>
                </c:pt>
                <c:pt idx="96">
                  <c:v>446.80312548869199</c:v>
                </c:pt>
                <c:pt idx="97">
                  <c:v>516.26166581982795</c:v>
                </c:pt>
                <c:pt idx="98">
                  <c:v>421.90482272980802</c:v>
                </c:pt>
                <c:pt idx="99">
                  <c:v>436.18602367049601</c:v>
                </c:pt>
                <c:pt idx="100">
                  <c:v>503.11834214278502</c:v>
                </c:pt>
                <c:pt idx="101">
                  <c:v>245.93484207223801</c:v>
                </c:pt>
                <c:pt idx="102">
                  <c:v>273.12040677930401</c:v>
                </c:pt>
                <c:pt idx="103">
                  <c:v>464.91753995095098</c:v>
                </c:pt>
                <c:pt idx="104">
                  <c:v>611.95167050684495</c:v>
                </c:pt>
                <c:pt idx="105">
                  <c:v>600.36650466727599</c:v>
                </c:pt>
                <c:pt idx="106">
                  <c:v>561.003199463172</c:v>
                </c:pt>
              </c:numCache>
            </c:numRef>
          </c:yVal>
          <c:smooth val="1"/>
        </c:ser>
        <c:ser>
          <c:idx val="1"/>
          <c:order val="2"/>
          <c:tx>
            <c:v>Phrase 2 (SEAIR)</c:v>
          </c:tx>
          <c:spPr>
            <a:ln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德国!$A$62:$A$168</c:f>
              <c:numCache>
                <c:formatCode>m/d/yyyy</c:formatCode>
                <c:ptCount val="107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</c:numCache>
            </c:numRef>
          </c:xVal>
          <c:yVal>
            <c:numRef>
              <c:f>德国!$M$62:$M$168</c:f>
              <c:numCache>
                <c:formatCode>General</c:formatCode>
                <c:ptCount val="107"/>
                <c:pt idx="0">
                  <c:v>6781.3216036289396</c:v>
                </c:pt>
                <c:pt idx="1">
                  <c:v>7688.2236575748602</c:v>
                </c:pt>
                <c:pt idx="2">
                  <c:v>5612.5980879742101</c:v>
                </c:pt>
                <c:pt idx="3">
                  <c:v>4984.0710500619398</c:v>
                </c:pt>
                <c:pt idx="4">
                  <c:v>4895.6660185903102</c:v>
                </c:pt>
                <c:pt idx="5">
                  <c:v>4969.5573813017299</c:v>
                </c:pt>
                <c:pt idx="6">
                  <c:v>5048.7648188429703</c:v>
                </c:pt>
                <c:pt idx="7">
                  <c:v>5080.0464519132502</c:v>
                </c:pt>
                <c:pt idx="8">
                  <c:v>5049.3292843141098</c:v>
                </c:pt>
                <c:pt idx="9">
                  <c:v>4958.7901799036099</c:v>
                </c:pt>
                <c:pt idx="10">
                  <c:v>4821.27339790309</c:v>
                </c:pt>
                <c:pt idx="11">
                  <c:v>4645.4567450132699</c:v>
                </c:pt>
                <c:pt idx="12">
                  <c:v>4445.7405404024503</c:v>
                </c:pt>
                <c:pt idx="13">
                  <c:v>4226.7895996214602</c:v>
                </c:pt>
                <c:pt idx="14">
                  <c:v>3996.9198531411198</c:v>
                </c:pt>
                <c:pt idx="15">
                  <c:v>3762.2700062991398</c:v>
                </c:pt>
                <c:pt idx="16">
                  <c:v>3524.8869534394198</c:v>
                </c:pt>
                <c:pt idx="17">
                  <c:v>3292.9079413429999</c:v>
                </c:pt>
                <c:pt idx="18">
                  <c:v>3067.8205669509298</c:v>
                </c:pt>
                <c:pt idx="19">
                  <c:v>2850.5545096206602</c:v>
                </c:pt>
                <c:pt idx="20">
                  <c:v>2644.90970760867</c:v>
                </c:pt>
                <c:pt idx="21">
                  <c:v>2452.0203494787902</c:v>
                </c:pt>
                <c:pt idx="22">
                  <c:v>2271.1606715119901</c:v>
                </c:pt>
                <c:pt idx="23">
                  <c:v>2101.4513592702901</c:v>
                </c:pt>
                <c:pt idx="24">
                  <c:v>1943.65100962815</c:v>
                </c:pt>
                <c:pt idx="25">
                  <c:v>1797.5177121612201</c:v>
                </c:pt>
                <c:pt idx="26">
                  <c:v>1663.8469541939201</c:v>
                </c:pt>
                <c:pt idx="27">
                  <c:v>1541.8293626130701</c:v>
                </c:pt>
                <c:pt idx="28">
                  <c:v>1430.77748204866</c:v>
                </c:pt>
                <c:pt idx="29">
                  <c:v>1330.2862054458701</c:v>
                </c:pt>
                <c:pt idx="30">
                  <c:v>1239.3746880885401</c:v>
                </c:pt>
                <c:pt idx="31">
                  <c:v>1156.04216219822</c:v>
                </c:pt>
                <c:pt idx="32">
                  <c:v>1081.4056882555101</c:v>
                </c:pt>
                <c:pt idx="33">
                  <c:v>1014.8616026935</c:v>
                </c:pt>
                <c:pt idx="34">
                  <c:v>954.70276196969803</c:v>
                </c:pt>
                <c:pt idx="35">
                  <c:v>900.38935858477703</c:v>
                </c:pt>
                <c:pt idx="36">
                  <c:v>852.01381602449896</c:v>
                </c:pt>
                <c:pt idx="37">
                  <c:v>808.59701013944698</c:v>
                </c:pt>
                <c:pt idx="38">
                  <c:v>770.10780176053004</c:v>
                </c:pt>
                <c:pt idx="39">
                  <c:v>735.91820633515397</c:v>
                </c:pt>
                <c:pt idx="40">
                  <c:v>705.77283959302804</c:v>
                </c:pt>
                <c:pt idx="41">
                  <c:v>678.66884383533397</c:v>
                </c:pt>
                <c:pt idx="42">
                  <c:v>654.72886715999698</c:v>
                </c:pt>
                <c:pt idx="43">
                  <c:v>633.65957924695203</c:v>
                </c:pt>
                <c:pt idx="44">
                  <c:v>615.02840925803196</c:v>
                </c:pt>
                <c:pt idx="45">
                  <c:v>598.23452623928404</c:v>
                </c:pt>
                <c:pt idx="46">
                  <c:v>583.21781138684605</c:v>
                </c:pt>
                <c:pt idx="47">
                  <c:v>569.95147327439702</c:v>
                </c:pt>
                <c:pt idx="48">
                  <c:v>558.39894097636204</c:v>
                </c:pt>
                <c:pt idx="49">
                  <c:v>548.31736188748903</c:v>
                </c:pt>
                <c:pt idx="50">
                  <c:v>539.22359309107696</c:v>
                </c:pt>
                <c:pt idx="51">
                  <c:v>531.31780222893497</c:v>
                </c:pt>
                <c:pt idx="52">
                  <c:v>524.34990004044596</c:v>
                </c:pt>
                <c:pt idx="53">
                  <c:v>518.09497687109297</c:v>
                </c:pt>
                <c:pt idx="54">
                  <c:v>512.87733559284902</c:v>
                </c:pt>
                <c:pt idx="55">
                  <c:v>508.10403906016398</c:v>
                </c:pt>
                <c:pt idx="56">
                  <c:v>503.82661181554101</c:v>
                </c:pt>
                <c:pt idx="57">
                  <c:v>499.99101606466701</c:v>
                </c:pt>
                <c:pt idx="58">
                  <c:v>496.80037285409099</c:v>
                </c:pt>
                <c:pt idx="59">
                  <c:v>493.76239644705402</c:v>
                </c:pt>
                <c:pt idx="60">
                  <c:v>491.07509074370398</c:v>
                </c:pt>
                <c:pt idx="61">
                  <c:v>488.850174600201</c:v>
                </c:pt>
                <c:pt idx="62">
                  <c:v>486.98226287862099</c:v>
                </c:pt>
                <c:pt idx="63">
                  <c:v>485.370147133074</c:v>
                </c:pt>
                <c:pt idx="64">
                  <c:v>483.75214776852698</c:v>
                </c:pt>
                <c:pt idx="65">
                  <c:v>482.385469133264</c:v>
                </c:pt>
                <c:pt idx="66">
                  <c:v>481.11455561300698</c:v>
                </c:pt>
                <c:pt idx="67">
                  <c:v>479.96955312213697</c:v>
                </c:pt>
                <c:pt idx="68">
                  <c:v>479.01647020932103</c:v>
                </c:pt>
                <c:pt idx="69">
                  <c:v>478.393014542527</c:v>
                </c:pt>
                <c:pt idx="70">
                  <c:v>477.83999000653699</c:v>
                </c:pt>
                <c:pt idx="71">
                  <c:v>477.1405700482</c:v>
                </c:pt>
                <c:pt idx="72">
                  <c:v>476.43043120754697</c:v>
                </c:pt>
                <c:pt idx="73">
                  <c:v>475.83615381099298</c:v>
                </c:pt>
                <c:pt idx="74">
                  <c:v>475.36899196266</c:v>
                </c:pt>
                <c:pt idx="75">
                  <c:v>475.10723333981298</c:v>
                </c:pt>
                <c:pt idx="76">
                  <c:v>474.798251018862</c:v>
                </c:pt>
                <c:pt idx="77">
                  <c:v>474.477357511322</c:v>
                </c:pt>
                <c:pt idx="78">
                  <c:v>474.11973873577602</c:v>
                </c:pt>
                <c:pt idx="79">
                  <c:v>473.88240928608798</c:v>
                </c:pt>
                <c:pt idx="80">
                  <c:v>473.61838862775397</c:v>
                </c:pt>
                <c:pt idx="81">
                  <c:v>473.32688953331501</c:v>
                </c:pt>
                <c:pt idx="82">
                  <c:v>473.22413844851201</c:v>
                </c:pt>
                <c:pt idx="83">
                  <c:v>473.17580277253199</c:v>
                </c:pt>
                <c:pt idx="84">
                  <c:v>473.07136365550798</c:v>
                </c:pt>
                <c:pt idx="85">
                  <c:v>472.82935222376898</c:v>
                </c:pt>
                <c:pt idx="86">
                  <c:v>472.686536597442</c:v>
                </c:pt>
                <c:pt idx="87">
                  <c:v>472.516853881587</c:v>
                </c:pt>
                <c:pt idx="88">
                  <c:v>472.37840703180302</c:v>
                </c:pt>
                <c:pt idx="89">
                  <c:v>472.31849161686</c:v>
                </c:pt>
                <c:pt idx="90">
                  <c:v>472.274102753119</c:v>
                </c:pt>
                <c:pt idx="91">
                  <c:v>472.18314408773199</c:v>
                </c:pt>
                <c:pt idx="92">
                  <c:v>472.02157217864101</c:v>
                </c:pt>
                <c:pt idx="93">
                  <c:v>471.97628109779401</c:v>
                </c:pt>
                <c:pt idx="94">
                  <c:v>471.89767409991799</c:v>
                </c:pt>
                <c:pt idx="95">
                  <c:v>471.72852329604899</c:v>
                </c:pt>
                <c:pt idx="96">
                  <c:v>471.671813016888</c:v>
                </c:pt>
                <c:pt idx="97">
                  <c:v>471.62219655126199</c:v>
                </c:pt>
                <c:pt idx="98">
                  <c:v>471.60146210772598</c:v>
                </c:pt>
                <c:pt idx="99">
                  <c:v>471.50792429014001</c:v>
                </c:pt>
                <c:pt idx="100">
                  <c:v>471.44047138709499</c:v>
                </c:pt>
                <c:pt idx="101">
                  <c:v>471.41297967067101</c:v>
                </c:pt>
                <c:pt idx="102">
                  <c:v>471.23405415245901</c:v>
                </c:pt>
                <c:pt idx="103">
                  <c:v>471.13783422931903</c:v>
                </c:pt>
                <c:pt idx="104">
                  <c:v>471.164674402804</c:v>
                </c:pt>
                <c:pt idx="105">
                  <c:v>471.22271827840399</c:v>
                </c:pt>
                <c:pt idx="106">
                  <c:v>471.21209367308802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71616"/>
        <c:axId val="223072192"/>
      </c:scatterChart>
      <c:valAx>
        <c:axId val="223071616"/>
        <c:scaling>
          <c:orientation val="minMax"/>
          <c:max val="44024"/>
          <c:min val="4391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072192"/>
        <c:crosses val="autoZero"/>
        <c:crossBetween val="midCat"/>
      </c:valAx>
      <c:valAx>
        <c:axId val="223072192"/>
        <c:scaling>
          <c:orientation val="minMax"/>
          <c:max val="8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0716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7.8287419147918674E-2"/>
                <c:y val="1.8024876328923997E-3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altLang="zh-CN"/>
                    <a:t>×1000</a:t>
                  </a:r>
                  <a:endParaRPr lang="zh-CN" altLang="en-US"/>
                </a:p>
              </c:rich>
            </c:tx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9334725610568161"/>
          <c:y val="7.4182903330632946E-2"/>
          <c:w val="0.48465527327468938"/>
          <c:h val="0.2937594245177762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'7'!$F$2:$F$84</c:f>
              <c:numCache>
                <c:formatCode>General</c:formatCode>
                <c:ptCount val="83"/>
                <c:pt idx="0">
                  <c:v>996</c:v>
                </c:pt>
                <c:pt idx="1">
                  <c:v>529</c:v>
                </c:pt>
                <c:pt idx="2">
                  <c:v>493</c:v>
                </c:pt>
                <c:pt idx="3">
                  <c:v>685</c:v>
                </c:pt>
                <c:pt idx="4">
                  <c:v>1135</c:v>
                </c:pt>
                <c:pt idx="5">
                  <c:v>475</c:v>
                </c:pt>
                <c:pt idx="6">
                  <c:v>751</c:v>
                </c:pt>
                <c:pt idx="7">
                  <c:v>488</c:v>
                </c:pt>
                <c:pt idx="8">
                  <c:v>336</c:v>
                </c:pt>
                <c:pt idx="9">
                  <c:v>341</c:v>
                </c:pt>
                <c:pt idx="10">
                  <c:v>569</c:v>
                </c:pt>
                <c:pt idx="11">
                  <c:v>806</c:v>
                </c:pt>
                <c:pt idx="12">
                  <c:v>754</c:v>
                </c:pt>
                <c:pt idx="13">
                  <c:v>671</c:v>
                </c:pt>
                <c:pt idx="14">
                  <c:v>429</c:v>
                </c:pt>
                <c:pt idx="15">
                  <c:v>411</c:v>
                </c:pt>
                <c:pt idx="16">
                  <c:v>392</c:v>
                </c:pt>
                <c:pt idx="17">
                  <c:v>713</c:v>
                </c:pt>
                <c:pt idx="18">
                  <c:v>992</c:v>
                </c:pt>
                <c:pt idx="19">
                  <c:v>903</c:v>
                </c:pt>
                <c:pt idx="20">
                  <c:v>885</c:v>
                </c:pt>
                <c:pt idx="21">
                  <c:v>809</c:v>
                </c:pt>
                <c:pt idx="22">
                  <c:v>568</c:v>
                </c:pt>
                <c:pt idx="23">
                  <c:v>553</c:v>
                </c:pt>
                <c:pt idx="24">
                  <c:v>1027</c:v>
                </c:pt>
                <c:pt idx="25">
                  <c:v>1623</c:v>
                </c:pt>
                <c:pt idx="26">
                  <c:v>1444</c:v>
                </c:pt>
                <c:pt idx="27">
                  <c:v>1565</c:v>
                </c:pt>
                <c:pt idx="28">
                  <c:v>1309</c:v>
                </c:pt>
                <c:pt idx="29">
                  <c:v>983</c:v>
                </c:pt>
                <c:pt idx="30">
                  <c:v>984</c:v>
                </c:pt>
                <c:pt idx="31">
                  <c:v>1626</c:v>
                </c:pt>
                <c:pt idx="32">
                  <c:v>1651</c:v>
                </c:pt>
                <c:pt idx="33">
                  <c:v>1928</c:v>
                </c:pt>
                <c:pt idx="34">
                  <c:v>1866</c:v>
                </c:pt>
                <c:pt idx="35">
                  <c:v>1578</c:v>
                </c:pt>
                <c:pt idx="36">
                  <c:v>1149</c:v>
                </c:pt>
                <c:pt idx="37">
                  <c:v>1423</c:v>
                </c:pt>
                <c:pt idx="38">
                  <c:v>2060</c:v>
                </c:pt>
                <c:pt idx="39">
                  <c:v>3051</c:v>
                </c:pt>
                <c:pt idx="40">
                  <c:v>2774</c:v>
                </c:pt>
                <c:pt idx="41">
                  <c:v>2592</c:v>
                </c:pt>
                <c:pt idx="42">
                  <c:v>1806</c:v>
                </c:pt>
                <c:pt idx="43">
                  <c:v>1553</c:v>
                </c:pt>
                <c:pt idx="44">
                  <c:v>1520</c:v>
                </c:pt>
                <c:pt idx="45">
                  <c:v>2547</c:v>
                </c:pt>
                <c:pt idx="46">
                  <c:v>3659</c:v>
                </c:pt>
                <c:pt idx="47">
                  <c:v>3457</c:v>
                </c:pt>
                <c:pt idx="48">
                  <c:v>3388</c:v>
                </c:pt>
                <c:pt idx="49">
                  <c:v>2761</c:v>
                </c:pt>
                <c:pt idx="50">
                  <c:v>2240</c:v>
                </c:pt>
                <c:pt idx="51">
                  <c:v>2220</c:v>
                </c:pt>
                <c:pt idx="52">
                  <c:v>3282</c:v>
                </c:pt>
                <c:pt idx="53">
                  <c:v>5487</c:v>
                </c:pt>
                <c:pt idx="54">
                  <c:v>5497</c:v>
                </c:pt>
                <c:pt idx="55">
                  <c:v>5536</c:v>
                </c:pt>
                <c:pt idx="56">
                  <c:v>4675</c:v>
                </c:pt>
                <c:pt idx="57">
                  <c:v>3732</c:v>
                </c:pt>
                <c:pt idx="58">
                  <c:v>3549</c:v>
                </c:pt>
                <c:pt idx="59">
                  <c:v>5391</c:v>
                </c:pt>
                <c:pt idx="60">
                  <c:v>9008</c:v>
                </c:pt>
                <c:pt idx="61">
                  <c:v>8303</c:v>
                </c:pt>
                <c:pt idx="62">
                  <c:v>8966</c:v>
                </c:pt>
                <c:pt idx="63">
                  <c:v>6600</c:v>
                </c:pt>
                <c:pt idx="64">
                  <c:v>5946</c:v>
                </c:pt>
                <c:pt idx="65">
                  <c:v>5592</c:v>
                </c:pt>
                <c:pt idx="66">
                  <c:v>16654</c:v>
                </c:pt>
                <c:pt idx="67">
                  <c:v>13275</c:v>
                </c:pt>
                <c:pt idx="68">
                  <c:v>11688</c:v>
                </c:pt>
                <c:pt idx="69">
                  <c:v>1940</c:v>
                </c:pt>
                <c:pt idx="70">
                  <c:v>8395</c:v>
                </c:pt>
                <c:pt idx="71">
                  <c:v>6627</c:v>
                </c:pt>
                <c:pt idx="72">
                  <c:v>6823</c:v>
                </c:pt>
                <c:pt idx="73">
                  <c:v>18646</c:v>
                </c:pt>
                <c:pt idx="74">
                  <c:v>14158</c:v>
                </c:pt>
                <c:pt idx="75">
                  <c:v>13950</c:v>
                </c:pt>
                <c:pt idx="76">
                  <c:v>2899</c:v>
                </c:pt>
                <c:pt idx="77">
                  <c:v>8944</c:v>
                </c:pt>
                <c:pt idx="78">
                  <c:v>8176</c:v>
                </c:pt>
                <c:pt idx="79">
                  <c:v>6779</c:v>
                </c:pt>
                <c:pt idx="80">
                  <c:v>19080</c:v>
                </c:pt>
                <c:pt idx="81">
                  <c:v>5110</c:v>
                </c:pt>
                <c:pt idx="82">
                  <c:v>23718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'7'!$Y$1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'7'!$Y$2:$Y$84</c:f>
              <c:numCache>
                <c:formatCode>General</c:formatCode>
                <c:ptCount val="83"/>
                <c:pt idx="0">
                  <c:v>1663.76317588439</c:v>
                </c:pt>
                <c:pt idx="1">
                  <c:v>1569.9536054734299</c:v>
                </c:pt>
                <c:pt idx="2">
                  <c:v>1864.0513160304599</c:v>
                </c:pt>
                <c:pt idx="3">
                  <c:v>2106.3587936710801</c:v>
                </c:pt>
                <c:pt idx="4">
                  <c:v>1802.9879935602401</c:v>
                </c:pt>
                <c:pt idx="5">
                  <c:v>1520.2168083777999</c:v>
                </c:pt>
                <c:pt idx="6">
                  <c:v>1216.66062167582</c:v>
                </c:pt>
                <c:pt idx="7">
                  <c:v>1092.06920681678</c:v>
                </c:pt>
                <c:pt idx="8">
                  <c:v>992.15521675185096</c:v>
                </c:pt>
                <c:pt idx="9">
                  <c:v>809.44178254908297</c:v>
                </c:pt>
                <c:pt idx="10">
                  <c:v>937.80021878012496</c:v>
                </c:pt>
                <c:pt idx="11">
                  <c:v>714.10838901067802</c:v>
                </c:pt>
                <c:pt idx="12">
                  <c:v>748.43120498771998</c:v>
                </c:pt>
                <c:pt idx="13">
                  <c:v>857.41283920663204</c:v>
                </c:pt>
                <c:pt idx="14">
                  <c:v>892.55659513712101</c:v>
                </c:pt>
                <c:pt idx="15">
                  <c:v>814.27587078283295</c:v>
                </c:pt>
                <c:pt idx="16">
                  <c:v>678.88403360616599</c:v>
                </c:pt>
                <c:pt idx="17">
                  <c:v>877.89543416886295</c:v>
                </c:pt>
                <c:pt idx="18">
                  <c:v>816.80682362391497</c:v>
                </c:pt>
                <c:pt idx="19">
                  <c:v>836.86716422307597</c:v>
                </c:pt>
                <c:pt idx="20">
                  <c:v>816.77636042384302</c:v>
                </c:pt>
                <c:pt idx="21">
                  <c:v>687.06369724176898</c:v>
                </c:pt>
                <c:pt idx="22">
                  <c:v>876.80610478364702</c:v>
                </c:pt>
                <c:pt idx="23">
                  <c:v>961.74913452183102</c:v>
                </c:pt>
                <c:pt idx="24">
                  <c:v>1204.38813035205</c:v>
                </c:pt>
                <c:pt idx="25">
                  <c:v>956.50968733951402</c:v>
                </c:pt>
                <c:pt idx="26">
                  <c:v>934.03206942653401</c:v>
                </c:pt>
                <c:pt idx="27">
                  <c:v>1137.3412780542301</c:v>
                </c:pt>
                <c:pt idx="28">
                  <c:v>1168.2446200176901</c:v>
                </c:pt>
                <c:pt idx="29">
                  <c:v>1315.6877883457601</c:v>
                </c:pt>
                <c:pt idx="30">
                  <c:v>1541.0483666295299</c:v>
                </c:pt>
                <c:pt idx="31">
                  <c:v>1873.2269971984299</c:v>
                </c:pt>
                <c:pt idx="32">
                  <c:v>1643.71839394634</c:v>
                </c:pt>
                <c:pt idx="33">
                  <c:v>1526.76403269156</c:v>
                </c:pt>
                <c:pt idx="34">
                  <c:v>1303.2768094159401</c:v>
                </c:pt>
                <c:pt idx="35">
                  <c:v>1069.9992529538299</c:v>
                </c:pt>
                <c:pt idx="36">
                  <c:v>1339.2001829009801</c:v>
                </c:pt>
                <c:pt idx="37">
                  <c:v>1500.50299560588</c:v>
                </c:pt>
                <c:pt idx="38">
                  <c:v>2024.09954023727</c:v>
                </c:pt>
                <c:pt idx="39">
                  <c:v>1784.9074785627099</c:v>
                </c:pt>
                <c:pt idx="40">
                  <c:v>1955.38735354594</c:v>
                </c:pt>
                <c:pt idx="41">
                  <c:v>2133.4055196669501</c:v>
                </c:pt>
                <c:pt idx="42">
                  <c:v>2432.1609467635299</c:v>
                </c:pt>
                <c:pt idx="43">
                  <c:v>1974.14275531884</c:v>
                </c:pt>
                <c:pt idx="44">
                  <c:v>2926.0551790121299</c:v>
                </c:pt>
                <c:pt idx="45">
                  <c:v>3426.77550929988</c:v>
                </c:pt>
                <c:pt idx="46">
                  <c:v>3363.6241911109801</c:v>
                </c:pt>
                <c:pt idx="47">
                  <c:v>2659.67792290333</c:v>
                </c:pt>
                <c:pt idx="48">
                  <c:v>2819.3758818895999</c:v>
                </c:pt>
                <c:pt idx="49">
                  <c:v>2784.3702590529001</c:v>
                </c:pt>
                <c:pt idx="50">
                  <c:v>3195.7802789280299</c:v>
                </c:pt>
                <c:pt idx="51">
                  <c:v>3582.5791529702101</c:v>
                </c:pt>
                <c:pt idx="52">
                  <c:v>4995.3403678494797</c:v>
                </c:pt>
                <c:pt idx="53">
                  <c:v>4308.4525799042804</c:v>
                </c:pt>
                <c:pt idx="54">
                  <c:v>3587.2933683730798</c:v>
                </c:pt>
                <c:pt idx="55">
                  <c:v>3197.09833081446</c:v>
                </c:pt>
                <c:pt idx="56">
                  <c:v>2766.68121092107</c:v>
                </c:pt>
                <c:pt idx="57">
                  <c:v>2980.4558623983598</c:v>
                </c:pt>
                <c:pt idx="58">
                  <c:v>4269.1533316176301</c:v>
                </c:pt>
                <c:pt idx="59">
                  <c:v>4692.23850858681</c:v>
                </c:pt>
                <c:pt idx="60">
                  <c:v>5902.0842391774204</c:v>
                </c:pt>
                <c:pt idx="61">
                  <c:v>7102.4112085357701</c:v>
                </c:pt>
                <c:pt idx="62">
                  <c:v>7608.9039553335797</c:v>
                </c:pt>
                <c:pt idx="63">
                  <c:v>7872.3620948601201</c:v>
                </c:pt>
                <c:pt idx="64">
                  <c:v>6159.5381375679299</c:v>
                </c:pt>
                <c:pt idx="65">
                  <c:v>5918.2772217682596</c:v>
                </c:pt>
                <c:pt idx="66">
                  <c:v>8692.6976697647806</c:v>
                </c:pt>
                <c:pt idx="67">
                  <c:v>9492.9309316680792</c:v>
                </c:pt>
                <c:pt idx="68">
                  <c:v>9974.3397401878901</c:v>
                </c:pt>
                <c:pt idx="69">
                  <c:v>9019.7405618684807</c:v>
                </c:pt>
                <c:pt idx="70">
                  <c:v>10251.4531832672</c:v>
                </c:pt>
                <c:pt idx="71">
                  <c:v>11514.372609246</c:v>
                </c:pt>
                <c:pt idx="72">
                  <c:v>12933.941250641499</c:v>
                </c:pt>
                <c:pt idx="73">
                  <c:v>14598.9965226358</c:v>
                </c:pt>
                <c:pt idx="74">
                  <c:v>13215.6819138222</c:v>
                </c:pt>
                <c:pt idx="75">
                  <c:v>12157.067205780701</c:v>
                </c:pt>
                <c:pt idx="76">
                  <c:v>10920.5402858409</c:v>
                </c:pt>
                <c:pt idx="77">
                  <c:v>10186.209428976301</c:v>
                </c:pt>
                <c:pt idx="78">
                  <c:v>10305.693762630301</c:v>
                </c:pt>
                <c:pt idx="79">
                  <c:v>12983.0676723261</c:v>
                </c:pt>
                <c:pt idx="80">
                  <c:v>15102.686131607101</c:v>
                </c:pt>
                <c:pt idx="81">
                  <c:v>8470.8960063307604</c:v>
                </c:pt>
                <c:pt idx="82">
                  <c:v>11095.219297432601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12000"/>
        <c:axId val="221899008"/>
      </c:lineChart>
      <c:catAx>
        <c:axId val="23251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99008"/>
        <c:crosses val="autoZero"/>
        <c:auto val="1"/>
        <c:lblAlgn val="ctr"/>
        <c:lblOffset val="100"/>
        <c:noMultiLvlLbl val="0"/>
      </c:catAx>
      <c:valAx>
        <c:axId val="2218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'8'!$F$2:$F$51</c:f>
              <c:numCache>
                <c:formatCode>General</c:formatCode>
                <c:ptCount val="50"/>
                <c:pt idx="0">
                  <c:v>23718</c:v>
                </c:pt>
                <c:pt idx="1">
                  <c:v>3148</c:v>
                </c:pt>
                <c:pt idx="2">
                  <c:v>8537</c:v>
                </c:pt>
                <c:pt idx="3">
                  <c:v>6945</c:v>
                </c:pt>
                <c:pt idx="4">
                  <c:v>6287</c:v>
                </c:pt>
                <c:pt idx="5">
                  <c:v>8840</c:v>
                </c:pt>
                <c:pt idx="6">
                  <c:v>13090</c:v>
                </c:pt>
                <c:pt idx="7">
                  <c:v>11816</c:v>
                </c:pt>
                <c:pt idx="8">
                  <c:v>9904</c:v>
                </c:pt>
                <c:pt idx="9">
                  <c:v>7103</c:v>
                </c:pt>
                <c:pt idx="10">
                  <c:v>5667</c:v>
                </c:pt>
                <c:pt idx="11">
                  <c:v>5328</c:v>
                </c:pt>
                <c:pt idx="12">
                  <c:v>7277</c:v>
                </c:pt>
                <c:pt idx="13">
                  <c:v>10920</c:v>
                </c:pt>
                <c:pt idx="14">
                  <c:v>10315</c:v>
                </c:pt>
                <c:pt idx="15">
                  <c:v>8934</c:v>
                </c:pt>
                <c:pt idx="16">
                  <c:v>6423</c:v>
                </c:pt>
                <c:pt idx="17">
                  <c:v>5271</c:v>
                </c:pt>
                <c:pt idx="18">
                  <c:v>4798</c:v>
                </c:pt>
                <c:pt idx="19">
                  <c:v>7409</c:v>
                </c:pt>
                <c:pt idx="20">
                  <c:v>12267</c:v>
                </c:pt>
                <c:pt idx="21">
                  <c:v>10999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IR</c:v>
                </c:pt>
              </c:strCache>
            </c:strRef>
          </c:tx>
          <c:marker>
            <c:symbol val="none"/>
          </c:marker>
          <c:val>
            <c:numRef>
              <c:f>'8'!$G$2:$G$51</c:f>
              <c:numCache>
                <c:formatCode>General</c:formatCode>
                <c:ptCount val="50"/>
                <c:pt idx="0">
                  <c:v>14575.219330588499</c:v>
                </c:pt>
                <c:pt idx="1">
                  <c:v>9389.7170129003407</c:v>
                </c:pt>
                <c:pt idx="2">
                  <c:v>9000.6733415442905</c:v>
                </c:pt>
                <c:pt idx="3">
                  <c:v>7308.0333781629997</c:v>
                </c:pt>
                <c:pt idx="4">
                  <c:v>6856.71253650787</c:v>
                </c:pt>
                <c:pt idx="5">
                  <c:v>8482.6342299698208</c:v>
                </c:pt>
                <c:pt idx="6">
                  <c:v>8903.8169485960407</c:v>
                </c:pt>
                <c:pt idx="7">
                  <c:v>8720.9636467803502</c:v>
                </c:pt>
                <c:pt idx="8">
                  <c:v>7244.0720664048004</c:v>
                </c:pt>
                <c:pt idx="9">
                  <c:v>7914.8678616368597</c:v>
                </c:pt>
                <c:pt idx="10">
                  <c:v>7463.6647241126102</c:v>
                </c:pt>
                <c:pt idx="11">
                  <c:v>6286.1813729003197</c:v>
                </c:pt>
                <c:pt idx="12">
                  <c:v>7492.0568054626901</c:v>
                </c:pt>
                <c:pt idx="13">
                  <c:v>8548.9990765390103</c:v>
                </c:pt>
                <c:pt idx="14">
                  <c:v>9064.6637405518595</c:v>
                </c:pt>
                <c:pt idx="15">
                  <c:v>9017.1780897127501</c:v>
                </c:pt>
                <c:pt idx="16">
                  <c:v>8029.1895948843503</c:v>
                </c:pt>
                <c:pt idx="17">
                  <c:v>8542.2520377464207</c:v>
                </c:pt>
                <c:pt idx="18">
                  <c:v>7947.0956948196399</c:v>
                </c:pt>
                <c:pt idx="19">
                  <c:v>8668.7144660987506</c:v>
                </c:pt>
                <c:pt idx="20">
                  <c:v>8253.9439354145998</c:v>
                </c:pt>
                <c:pt idx="21">
                  <c:v>8331.0457930405391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10464"/>
        <c:axId val="221901312"/>
      </c:lineChart>
      <c:catAx>
        <c:axId val="2325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01312"/>
        <c:crosses val="autoZero"/>
        <c:auto val="1"/>
        <c:lblAlgn val="ctr"/>
        <c:lblOffset val="100"/>
        <c:noMultiLvlLbl val="0"/>
      </c:catAx>
      <c:valAx>
        <c:axId val="22190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'8'!$F$2:$F$51</c:f>
              <c:numCache>
                <c:formatCode>General</c:formatCode>
                <c:ptCount val="50"/>
                <c:pt idx="0">
                  <c:v>23718</c:v>
                </c:pt>
                <c:pt idx="1">
                  <c:v>3148</c:v>
                </c:pt>
                <c:pt idx="2">
                  <c:v>8537</c:v>
                </c:pt>
                <c:pt idx="3">
                  <c:v>6945</c:v>
                </c:pt>
                <c:pt idx="4">
                  <c:v>6287</c:v>
                </c:pt>
                <c:pt idx="5">
                  <c:v>8840</c:v>
                </c:pt>
                <c:pt idx="6">
                  <c:v>13090</c:v>
                </c:pt>
                <c:pt idx="7">
                  <c:v>11816</c:v>
                </c:pt>
                <c:pt idx="8">
                  <c:v>9904</c:v>
                </c:pt>
                <c:pt idx="9">
                  <c:v>7103</c:v>
                </c:pt>
                <c:pt idx="10">
                  <c:v>5667</c:v>
                </c:pt>
                <c:pt idx="11">
                  <c:v>5328</c:v>
                </c:pt>
                <c:pt idx="12">
                  <c:v>7277</c:v>
                </c:pt>
                <c:pt idx="13">
                  <c:v>10920</c:v>
                </c:pt>
                <c:pt idx="14">
                  <c:v>10315</c:v>
                </c:pt>
                <c:pt idx="15">
                  <c:v>8934</c:v>
                </c:pt>
                <c:pt idx="16">
                  <c:v>6423</c:v>
                </c:pt>
                <c:pt idx="17">
                  <c:v>5271</c:v>
                </c:pt>
                <c:pt idx="18">
                  <c:v>4798</c:v>
                </c:pt>
                <c:pt idx="19">
                  <c:v>7409</c:v>
                </c:pt>
                <c:pt idx="20">
                  <c:v>12267</c:v>
                </c:pt>
                <c:pt idx="21">
                  <c:v>10999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'8'!$Z$1</c:f>
              <c:strCache>
                <c:ptCount val="1"/>
                <c:pt idx="0">
                  <c:v>seir</c:v>
                </c:pt>
              </c:strCache>
            </c:strRef>
          </c:tx>
          <c:marker>
            <c:symbol val="none"/>
          </c:marker>
          <c:val>
            <c:numRef>
              <c:f>'8'!$Z$2:$Z$51</c:f>
              <c:numCache>
                <c:formatCode>General</c:formatCode>
                <c:ptCount val="50"/>
                <c:pt idx="0">
                  <c:v>11095.219297432601</c:v>
                </c:pt>
                <c:pt idx="1">
                  <c:v>12025.3812988401</c:v>
                </c:pt>
                <c:pt idx="2">
                  <c:v>15281.7394231943</c:v>
                </c:pt>
                <c:pt idx="3">
                  <c:v>13123.3997570069</c:v>
                </c:pt>
                <c:pt idx="4">
                  <c:v>10896.332462211099</c:v>
                </c:pt>
                <c:pt idx="5">
                  <c:v>10120.657253879799</c:v>
                </c:pt>
                <c:pt idx="6">
                  <c:v>10456.8116458319</c:v>
                </c:pt>
                <c:pt idx="7">
                  <c:v>10026.601457094201</c:v>
                </c:pt>
                <c:pt idx="8">
                  <c:v>9470.0569751453004</c:v>
                </c:pt>
                <c:pt idx="9">
                  <c:v>8353.8814101886401</c:v>
                </c:pt>
                <c:pt idx="10">
                  <c:v>8587.5133836062996</c:v>
                </c:pt>
                <c:pt idx="11">
                  <c:v>8064.2191945826298</c:v>
                </c:pt>
                <c:pt idx="12">
                  <c:v>7431.4817942620803</c:v>
                </c:pt>
                <c:pt idx="13">
                  <c:v>7934.0446491890098</c:v>
                </c:pt>
                <c:pt idx="14">
                  <c:v>8153.8209726678497</c:v>
                </c:pt>
                <c:pt idx="15">
                  <c:v>8235.4649141563405</c:v>
                </c:pt>
                <c:pt idx="16">
                  <c:v>8104.5093127576401</c:v>
                </c:pt>
                <c:pt idx="17">
                  <c:v>7596.5641989288197</c:v>
                </c:pt>
                <c:pt idx="18">
                  <c:v>7837.1544882510498</c:v>
                </c:pt>
                <c:pt idx="19">
                  <c:v>7485.8139339024601</c:v>
                </c:pt>
                <c:pt idx="20">
                  <c:v>7800.7875596151298</c:v>
                </c:pt>
                <c:pt idx="21">
                  <c:v>7533.5301909514801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74944"/>
        <c:axId val="221903040"/>
      </c:lineChart>
      <c:catAx>
        <c:axId val="2338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903040"/>
        <c:crosses val="autoZero"/>
        <c:auto val="1"/>
        <c:lblAlgn val="ctr"/>
        <c:lblOffset val="100"/>
        <c:noMultiLvlLbl val="0"/>
      </c:catAx>
      <c:valAx>
        <c:axId val="2219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edConfirmed</c:v>
                </c:pt>
              </c:strCache>
            </c:strRef>
          </c:tx>
          <c:marker>
            <c:symbol val="none"/>
          </c:marker>
          <c:val>
            <c:numRef>
              <c:f>'9'!$F$2:$F$63</c:f>
              <c:numCache>
                <c:formatCode>General</c:formatCode>
                <c:ptCount val="62"/>
                <c:pt idx="0">
                  <c:v>10999</c:v>
                </c:pt>
                <c:pt idx="1">
                  <c:v>9288</c:v>
                </c:pt>
                <c:pt idx="2">
                  <c:v>6482</c:v>
                </c:pt>
                <c:pt idx="3">
                  <c:v>4951</c:v>
                </c:pt>
                <c:pt idx="4">
                  <c:v>4507</c:v>
                </c:pt>
                <c:pt idx="5">
                  <c:v>7763</c:v>
                </c:pt>
                <c:pt idx="6">
                  <c:v>11636</c:v>
                </c:pt>
                <c:pt idx="7">
                  <c:v>11476</c:v>
                </c:pt>
                <c:pt idx="8">
                  <c:v>9758</c:v>
                </c:pt>
                <c:pt idx="9">
                  <c:v>6894</c:v>
                </c:pt>
                <c:pt idx="10">
                  <c:v>5909</c:v>
                </c:pt>
                <c:pt idx="11">
                  <c:v>4909</c:v>
                </c:pt>
                <c:pt idx="12">
                  <c:v>7928</c:v>
                </c:pt>
                <c:pt idx="13">
                  <c:v>12317</c:v>
                </c:pt>
                <c:pt idx="14">
                  <c:v>11578</c:v>
                </c:pt>
                <c:pt idx="15">
                  <c:v>11664</c:v>
                </c:pt>
                <c:pt idx="16">
                  <c:v>8420</c:v>
                </c:pt>
                <c:pt idx="17">
                  <c:v>6766</c:v>
                </c:pt>
                <c:pt idx="18">
                  <c:v>6562</c:v>
                </c:pt>
                <c:pt idx="19">
                  <c:v>22340</c:v>
                </c:pt>
                <c:pt idx="20">
                  <c:v>18802</c:v>
                </c:pt>
                <c:pt idx="21">
                  <c:v>17508</c:v>
                </c:pt>
                <c:pt idx="22">
                  <c:v>15093</c:v>
                </c:pt>
                <c:pt idx="23">
                  <c:v>3849</c:v>
                </c:pt>
                <c:pt idx="24">
                  <c:v>9905</c:v>
                </c:pt>
                <c:pt idx="25">
                  <c:v>9359</c:v>
                </c:pt>
                <c:pt idx="26">
                  <c:v>31402</c:v>
                </c:pt>
                <c:pt idx="27">
                  <c:v>28826</c:v>
                </c:pt>
                <c:pt idx="28">
                  <c:v>8079</c:v>
                </c:pt>
                <c:pt idx="29">
                  <c:v>37520</c:v>
                </c:pt>
                <c:pt idx="30">
                  <c:v>17248</c:v>
                </c:pt>
                <c:pt idx="31">
                  <c:v>-554</c:v>
                </c:pt>
                <c:pt idx="32">
                  <c:v>11315</c:v>
                </c:pt>
                <c:pt idx="33">
                  <c:v>30691</c:v>
                </c:pt>
                <c:pt idx="34">
                  <c:v>34498</c:v>
                </c:pt>
                <c:pt idx="35">
                  <c:v>37640</c:v>
                </c:pt>
                <c:pt idx="36">
                  <c:v>33785</c:v>
                </c:pt>
                <c:pt idx="37">
                  <c:v>23788</c:v>
                </c:pt>
                <c:pt idx="38">
                  <c:v>12788</c:v>
                </c:pt>
                <c:pt idx="39">
                  <c:v>23714</c:v>
                </c:pt>
                <c:pt idx="40">
                  <c:v>41286</c:v>
                </c:pt>
                <c:pt idx="41">
                  <c:v>51077</c:v>
                </c:pt>
                <c:pt idx="42">
                  <c:v>48834</c:v>
                </c:pt>
                <c:pt idx="43">
                  <c:v>45356</c:v>
                </c:pt>
                <c:pt idx="44">
                  <c:v>34309</c:v>
                </c:pt>
                <c:pt idx="45">
                  <c:v>19203</c:v>
                </c:pt>
                <c:pt idx="46">
                  <c:v>34958</c:v>
                </c:pt>
                <c:pt idx="47">
                  <c:v>53627</c:v>
                </c:pt>
                <c:pt idx="48">
                  <c:v>68366</c:v>
                </c:pt>
                <c:pt idx="49">
                  <c:v>58768</c:v>
                </c:pt>
                <c:pt idx="50">
                  <c:v>57302</c:v>
                </c:pt>
                <c:pt idx="51">
                  <c:v>45183</c:v>
                </c:pt>
                <c:pt idx="52">
                  <c:v>26241</c:v>
                </c:pt>
                <c:pt idx="53">
                  <c:v>47887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IR（7）</c:v>
                </c:pt>
              </c:strCache>
            </c:strRef>
          </c:tx>
          <c:marker>
            <c:symbol val="none"/>
          </c:marker>
          <c:val>
            <c:numRef>
              <c:f>'9'!$G$2:$G$63</c:f>
              <c:numCache>
                <c:formatCode>General</c:formatCode>
                <c:ptCount val="62"/>
                <c:pt idx="0">
                  <c:v>8331.0457930405391</c:v>
                </c:pt>
                <c:pt idx="1">
                  <c:v>7215.7603793459703</c:v>
                </c:pt>
                <c:pt idx="2">
                  <c:v>7300.8324943430498</c:v>
                </c:pt>
                <c:pt idx="3">
                  <c:v>8066.1180997515303</c:v>
                </c:pt>
                <c:pt idx="4">
                  <c:v>8169.1570693905796</c:v>
                </c:pt>
                <c:pt idx="5">
                  <c:v>8558.4803295533093</c:v>
                </c:pt>
                <c:pt idx="6">
                  <c:v>8533.0873866637103</c:v>
                </c:pt>
                <c:pt idx="7">
                  <c:v>8808.3639856936097</c:v>
                </c:pt>
                <c:pt idx="8">
                  <c:v>8954.3869815197504</c:v>
                </c:pt>
                <c:pt idx="9">
                  <c:v>9100.9636795157603</c:v>
                </c:pt>
                <c:pt idx="10">
                  <c:v>9361.7020887222006</c:v>
                </c:pt>
                <c:pt idx="11">
                  <c:v>9477.4279075214909</c:v>
                </c:pt>
                <c:pt idx="12">
                  <c:v>9752.0041377644502</c:v>
                </c:pt>
                <c:pt idx="13">
                  <c:v>9920.5837497848606</c:v>
                </c:pt>
                <c:pt idx="14">
                  <c:v>10160.597917462601</c:v>
                </c:pt>
                <c:pt idx="15">
                  <c:v>10398.356220285001</c:v>
                </c:pt>
                <c:pt idx="16">
                  <c:v>10618.1464311812</c:v>
                </c:pt>
                <c:pt idx="17">
                  <c:v>10896.590606112601</c:v>
                </c:pt>
                <c:pt idx="18">
                  <c:v>11132.578164816499</c:v>
                </c:pt>
                <c:pt idx="19">
                  <c:v>11422.562747866201</c:v>
                </c:pt>
                <c:pt idx="20">
                  <c:v>11696.720800974301</c:v>
                </c:pt>
                <c:pt idx="21">
                  <c:v>11991.192020307701</c:v>
                </c:pt>
                <c:pt idx="22" formatCode="0.00E+00">
                  <c:v>12303.2887466374</c:v>
                </c:pt>
                <c:pt idx="23" formatCode="0.00E+00">
                  <c:v>12612.6307835551</c:v>
                </c:pt>
                <c:pt idx="24" formatCode="0.00E+00">
                  <c:v>12952.6141565503</c:v>
                </c:pt>
                <c:pt idx="25" formatCode="0.00E+00">
                  <c:v>13289.6110953771</c:v>
                </c:pt>
                <c:pt idx="26" formatCode="0.00E+00">
                  <c:v>13651.0745706955</c:v>
                </c:pt>
                <c:pt idx="27" formatCode="0.00E+00">
                  <c:v>14021.6344184646</c:v>
                </c:pt>
                <c:pt idx="28" formatCode="0.00E+00">
                  <c:v>14405.981878342</c:v>
                </c:pt>
                <c:pt idx="29" formatCode="0.00E+00">
                  <c:v>14809.537627935701</c:v>
                </c:pt>
                <c:pt idx="30" formatCode="0.00E+00">
                  <c:v>15222.4161091927</c:v>
                </c:pt>
                <c:pt idx="31" formatCode="0.00E+00">
                  <c:v>15656.903589158799</c:v>
                </c:pt>
                <c:pt idx="32" formatCode="0.00E+00">
                  <c:v>16103.3419159557</c:v>
                </c:pt>
                <c:pt idx="33" formatCode="0.00E+00">
                  <c:v>16568.840425513699</c:v>
                </c:pt>
                <c:pt idx="34" formatCode="0.00E+00">
                  <c:v>17051.2818617874</c:v>
                </c:pt>
                <c:pt idx="35" formatCode="0.00E+00">
                  <c:v>17550.312871643699</c:v>
                </c:pt>
                <c:pt idx="36" formatCode="0.00E+00">
                  <c:v>18069.5376376895</c:v>
                </c:pt>
                <c:pt idx="37" formatCode="0.00E+00">
                  <c:v>18605.450917415099</c:v>
                </c:pt>
                <c:pt idx="38" formatCode="0.00E+00">
                  <c:v>19162.274242985499</c:v>
                </c:pt>
                <c:pt idx="39" formatCode="0.00E+00">
                  <c:v>19737.8385479832</c:v>
                </c:pt>
                <c:pt idx="40" formatCode="0.00E+00">
                  <c:v>20333.949605433299</c:v>
                </c:pt>
                <c:pt idx="41" formatCode="0.00E+00">
                  <c:v>20951.0662230198</c:v>
                </c:pt>
                <c:pt idx="42" formatCode="0.00E+00">
                  <c:v>21588.808987166602</c:v>
                </c:pt>
                <c:pt idx="43" formatCode="0.00E+00">
                  <c:v>22248.990915298</c:v>
                </c:pt>
                <c:pt idx="44" formatCode="0.00E+00">
                  <c:v>22930.758381722299</c:v>
                </c:pt>
                <c:pt idx="45" formatCode="0.00E+00">
                  <c:v>23635.6345786044</c:v>
                </c:pt>
                <c:pt idx="46" formatCode="0.00E+00">
                  <c:v>24363.4976138567</c:v>
                </c:pt>
                <c:pt idx="47" formatCode="0.00E+00">
                  <c:v>25114.948837693399</c:v>
                </c:pt>
                <c:pt idx="48" formatCode="0.00E+00">
                  <c:v>25890.662307535898</c:v>
                </c:pt>
                <c:pt idx="49" formatCode="0.00E+00">
                  <c:v>26690.6581527046</c:v>
                </c:pt>
                <c:pt idx="50" formatCode="0.00E+00">
                  <c:v>27515.840950997801</c:v>
                </c:pt>
                <c:pt idx="51" formatCode="0.00E+00">
                  <c:v>28366.231660335001</c:v>
                </c:pt>
                <c:pt idx="52" formatCode="0.00E+00">
                  <c:v>29242.4908136089</c:v>
                </c:pt>
                <c:pt idx="53" formatCode="0.00E+00">
                  <c:v>30144.915963109201</c:v>
                </c:pt>
                <c:pt idx="54" formatCode="0.00E+00">
                  <c:v>31073.839714018301</c:v>
                </c:pt>
                <c:pt idx="55" formatCode="0.00E+00">
                  <c:v>32029.751579499702</c:v>
                </c:pt>
                <c:pt idx="56" formatCode="0.00E+00">
                  <c:v>33012.830084376103</c:v>
                </c:pt>
                <c:pt idx="57" formatCode="0.00E+00">
                  <c:v>34023.54812942</c:v>
                </c:pt>
                <c:pt idx="58" formatCode="0.00E+00">
                  <c:v>35062.1059578766</c:v>
                </c:pt>
                <c:pt idx="59" formatCode="0.00E+00">
                  <c:v>36128.838938078799</c:v>
                </c:pt>
                <c:pt idx="60" formatCode="0.00E+00">
                  <c:v>37224.015527108299</c:v>
                </c:pt>
                <c:pt idx="61" formatCode="0.00E+00">
                  <c:v>38347.844645323101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74432"/>
        <c:axId val="222633984"/>
      </c:lineChart>
      <c:catAx>
        <c:axId val="2338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33984"/>
        <c:crosses val="autoZero"/>
        <c:auto val="1"/>
        <c:lblAlgn val="ctr"/>
        <c:lblOffset val="100"/>
        <c:noMultiLvlLbl val="0"/>
      </c:catAx>
      <c:valAx>
        <c:axId val="222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87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Sheet2!$A$1:$A$61</c:f>
              <c:numCache>
                <c:formatCode>General</c:formatCode>
                <c:ptCount val="61"/>
                <c:pt idx="0">
                  <c:v>9288</c:v>
                </c:pt>
                <c:pt idx="1">
                  <c:v>6482</c:v>
                </c:pt>
                <c:pt idx="2">
                  <c:v>4951</c:v>
                </c:pt>
                <c:pt idx="3">
                  <c:v>4507</c:v>
                </c:pt>
                <c:pt idx="4">
                  <c:v>7763</c:v>
                </c:pt>
                <c:pt idx="5">
                  <c:v>11636</c:v>
                </c:pt>
                <c:pt idx="6">
                  <c:v>11476</c:v>
                </c:pt>
                <c:pt idx="7">
                  <c:v>9758</c:v>
                </c:pt>
                <c:pt idx="8">
                  <c:v>6894</c:v>
                </c:pt>
                <c:pt idx="9">
                  <c:v>5909</c:v>
                </c:pt>
                <c:pt idx="10">
                  <c:v>4909</c:v>
                </c:pt>
                <c:pt idx="11">
                  <c:v>7928</c:v>
                </c:pt>
                <c:pt idx="12">
                  <c:v>12317</c:v>
                </c:pt>
                <c:pt idx="13">
                  <c:v>11578</c:v>
                </c:pt>
                <c:pt idx="14">
                  <c:v>11664</c:v>
                </c:pt>
                <c:pt idx="15">
                  <c:v>8420</c:v>
                </c:pt>
                <c:pt idx="16">
                  <c:v>6766</c:v>
                </c:pt>
                <c:pt idx="17">
                  <c:v>6562</c:v>
                </c:pt>
                <c:pt idx="18">
                  <c:v>22340</c:v>
                </c:pt>
                <c:pt idx="19">
                  <c:v>18802</c:v>
                </c:pt>
                <c:pt idx="20">
                  <c:v>17508</c:v>
                </c:pt>
                <c:pt idx="21">
                  <c:v>15093</c:v>
                </c:pt>
                <c:pt idx="22">
                  <c:v>3849</c:v>
                </c:pt>
                <c:pt idx="23">
                  <c:v>9905</c:v>
                </c:pt>
                <c:pt idx="24">
                  <c:v>9359</c:v>
                </c:pt>
                <c:pt idx="25">
                  <c:v>31402</c:v>
                </c:pt>
                <c:pt idx="26">
                  <c:v>28826</c:v>
                </c:pt>
                <c:pt idx="27">
                  <c:v>8079</c:v>
                </c:pt>
                <c:pt idx="28">
                  <c:v>37520</c:v>
                </c:pt>
                <c:pt idx="29">
                  <c:v>17248</c:v>
                </c:pt>
                <c:pt idx="30">
                  <c:v>-554</c:v>
                </c:pt>
                <c:pt idx="31">
                  <c:v>11315</c:v>
                </c:pt>
                <c:pt idx="32">
                  <c:v>30691</c:v>
                </c:pt>
                <c:pt idx="33">
                  <c:v>34498</c:v>
                </c:pt>
                <c:pt idx="34">
                  <c:v>37640</c:v>
                </c:pt>
                <c:pt idx="35">
                  <c:v>33785</c:v>
                </c:pt>
                <c:pt idx="36">
                  <c:v>23788</c:v>
                </c:pt>
                <c:pt idx="37">
                  <c:v>12788</c:v>
                </c:pt>
                <c:pt idx="38">
                  <c:v>23714</c:v>
                </c:pt>
                <c:pt idx="39">
                  <c:v>41286</c:v>
                </c:pt>
                <c:pt idx="40">
                  <c:v>51077</c:v>
                </c:pt>
                <c:pt idx="41">
                  <c:v>48834</c:v>
                </c:pt>
                <c:pt idx="42">
                  <c:v>45356</c:v>
                </c:pt>
                <c:pt idx="43">
                  <c:v>34309</c:v>
                </c:pt>
                <c:pt idx="44">
                  <c:v>19203</c:v>
                </c:pt>
                <c:pt idx="45">
                  <c:v>34958</c:v>
                </c:pt>
                <c:pt idx="46">
                  <c:v>53627</c:v>
                </c:pt>
                <c:pt idx="47">
                  <c:v>68366</c:v>
                </c:pt>
                <c:pt idx="48">
                  <c:v>58768</c:v>
                </c:pt>
                <c:pt idx="49">
                  <c:v>57302</c:v>
                </c:pt>
                <c:pt idx="50">
                  <c:v>45183</c:v>
                </c:pt>
                <c:pt idx="51">
                  <c:v>26241</c:v>
                </c:pt>
                <c:pt idx="52">
                  <c:v>47887</c:v>
                </c:pt>
                <c:pt idx="53">
                  <c:v>68049</c:v>
                </c:pt>
                <c:pt idx="54">
                  <c:v>79051</c:v>
                </c:pt>
                <c:pt idx="55">
                  <c:v>74579</c:v>
                </c:pt>
                <c:pt idx="56">
                  <c:v>65584</c:v>
                </c:pt>
                <c:pt idx="57">
                  <c:v>44977</c:v>
                </c:pt>
                <c:pt idx="58">
                  <c:v>23325</c:v>
                </c:pt>
                <c:pt idx="59">
                  <c:v>50745</c:v>
                </c:pt>
                <c:pt idx="60">
                  <c:v>68680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Sheet2!$B$1:$B$61</c:f>
              <c:numCache>
                <c:formatCode>General</c:formatCode>
                <c:ptCount val="61"/>
                <c:pt idx="0">
                  <c:v>7215.7603793459703</c:v>
                </c:pt>
                <c:pt idx="1">
                  <c:v>7300.8324943430498</c:v>
                </c:pt>
                <c:pt idx="2">
                  <c:v>8066.1180997515303</c:v>
                </c:pt>
                <c:pt idx="3">
                  <c:v>8169.1570693905796</c:v>
                </c:pt>
                <c:pt idx="4">
                  <c:v>8558.4803295533093</c:v>
                </c:pt>
                <c:pt idx="5">
                  <c:v>8533.0873866637103</c:v>
                </c:pt>
                <c:pt idx="6">
                  <c:v>8808.3639856936097</c:v>
                </c:pt>
                <c:pt idx="7">
                  <c:v>8954.3869815197504</c:v>
                </c:pt>
                <c:pt idx="8">
                  <c:v>9100.9636795157603</c:v>
                </c:pt>
                <c:pt idx="9">
                  <c:v>9361.7020887222006</c:v>
                </c:pt>
                <c:pt idx="10">
                  <c:v>9477.4279075214909</c:v>
                </c:pt>
                <c:pt idx="11">
                  <c:v>9752.0041377644502</c:v>
                </c:pt>
                <c:pt idx="12">
                  <c:v>9920.5837497848606</c:v>
                </c:pt>
                <c:pt idx="13">
                  <c:v>10160.597917462601</c:v>
                </c:pt>
                <c:pt idx="14">
                  <c:v>10398.356220285001</c:v>
                </c:pt>
                <c:pt idx="15">
                  <c:v>10618.1464311812</c:v>
                </c:pt>
                <c:pt idx="16">
                  <c:v>10896.590606112601</c:v>
                </c:pt>
                <c:pt idx="17">
                  <c:v>11132.578164816499</c:v>
                </c:pt>
                <c:pt idx="18">
                  <c:v>11422.562747866201</c:v>
                </c:pt>
                <c:pt idx="19">
                  <c:v>11696.720800974301</c:v>
                </c:pt>
                <c:pt idx="20">
                  <c:v>11991.192020307701</c:v>
                </c:pt>
                <c:pt idx="21" formatCode="0.00E+00">
                  <c:v>12303.2887466374</c:v>
                </c:pt>
                <c:pt idx="22" formatCode="0.00E+00">
                  <c:v>12612.6307835551</c:v>
                </c:pt>
                <c:pt idx="23" formatCode="0.00E+00">
                  <c:v>12952.6141565503</c:v>
                </c:pt>
                <c:pt idx="24" formatCode="0.00E+00">
                  <c:v>13289.6110953771</c:v>
                </c:pt>
                <c:pt idx="25" formatCode="0.00E+00">
                  <c:v>13651.0745706955</c:v>
                </c:pt>
                <c:pt idx="26" formatCode="0.00E+00">
                  <c:v>14021.6344184646</c:v>
                </c:pt>
                <c:pt idx="27" formatCode="0.00E+00">
                  <c:v>14405.981878342</c:v>
                </c:pt>
                <c:pt idx="28" formatCode="0.00E+00">
                  <c:v>14809.537627935701</c:v>
                </c:pt>
                <c:pt idx="29" formatCode="0.00E+00">
                  <c:v>15222.4161091927</c:v>
                </c:pt>
                <c:pt idx="30" formatCode="0.00E+00">
                  <c:v>15656.903589158799</c:v>
                </c:pt>
                <c:pt idx="31" formatCode="0.00E+00">
                  <c:v>16103.3419159557</c:v>
                </c:pt>
                <c:pt idx="32" formatCode="0.00E+00">
                  <c:v>16568.840425513699</c:v>
                </c:pt>
                <c:pt idx="33" formatCode="0.00E+00">
                  <c:v>17051.2818617874</c:v>
                </c:pt>
                <c:pt idx="34" formatCode="0.00E+00">
                  <c:v>17550.312871643699</c:v>
                </c:pt>
                <c:pt idx="35" formatCode="0.00E+00">
                  <c:v>18069.5376376895</c:v>
                </c:pt>
                <c:pt idx="36" formatCode="0.00E+00">
                  <c:v>18605.450917415099</c:v>
                </c:pt>
                <c:pt idx="37" formatCode="0.00E+00">
                  <c:v>19162.274242985499</c:v>
                </c:pt>
                <c:pt idx="38" formatCode="0.00E+00">
                  <c:v>19737.8385479832</c:v>
                </c:pt>
                <c:pt idx="39" formatCode="0.00E+00">
                  <c:v>20333.949605433299</c:v>
                </c:pt>
                <c:pt idx="40" formatCode="0.00E+00">
                  <c:v>20951.0662230198</c:v>
                </c:pt>
                <c:pt idx="41" formatCode="0.00E+00">
                  <c:v>21588.808987166602</c:v>
                </c:pt>
                <c:pt idx="42" formatCode="0.00E+00">
                  <c:v>22248.990915298</c:v>
                </c:pt>
                <c:pt idx="43" formatCode="0.00E+00">
                  <c:v>22930.758381722299</c:v>
                </c:pt>
                <c:pt idx="44" formatCode="0.00E+00">
                  <c:v>23635.6345786044</c:v>
                </c:pt>
                <c:pt idx="45" formatCode="0.00E+00">
                  <c:v>24363.4976138567</c:v>
                </c:pt>
                <c:pt idx="46" formatCode="0.00E+00">
                  <c:v>25114.948837693399</c:v>
                </c:pt>
                <c:pt idx="47" formatCode="0.00E+00">
                  <c:v>25890.662307535898</c:v>
                </c:pt>
                <c:pt idx="48" formatCode="0.00E+00">
                  <c:v>26690.6581527046</c:v>
                </c:pt>
                <c:pt idx="49" formatCode="0.00E+00">
                  <c:v>27515.840950997801</c:v>
                </c:pt>
                <c:pt idx="50" formatCode="0.00E+00">
                  <c:v>28366.231660335001</c:v>
                </c:pt>
                <c:pt idx="51" formatCode="0.00E+00">
                  <c:v>29242.4908136089</c:v>
                </c:pt>
                <c:pt idx="52" formatCode="0.00E+00">
                  <c:v>30144.915963109201</c:v>
                </c:pt>
                <c:pt idx="53" formatCode="0.00E+00">
                  <c:v>31073.839714018301</c:v>
                </c:pt>
                <c:pt idx="54" formatCode="0.00E+00">
                  <c:v>32029.751579499702</c:v>
                </c:pt>
                <c:pt idx="55" formatCode="0.00E+00">
                  <c:v>33012.830084376103</c:v>
                </c:pt>
                <c:pt idx="56" formatCode="0.00E+00">
                  <c:v>34023.54812942</c:v>
                </c:pt>
                <c:pt idx="57" formatCode="0.00E+00">
                  <c:v>35062.1059578766</c:v>
                </c:pt>
                <c:pt idx="58" formatCode="0.00E+00">
                  <c:v>36128.838938078799</c:v>
                </c:pt>
                <c:pt idx="59" formatCode="0.00E+00">
                  <c:v>37224.015527108299</c:v>
                </c:pt>
                <c:pt idx="60" formatCode="0.00E+00">
                  <c:v>38347.844645323101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88608"/>
        <c:axId val="222636864"/>
      </c:lineChart>
      <c:catAx>
        <c:axId val="1635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636864"/>
        <c:crosses val="autoZero"/>
        <c:auto val="1"/>
        <c:lblAlgn val="ctr"/>
        <c:lblOffset val="100"/>
        <c:noMultiLvlLbl val="0"/>
      </c:catAx>
      <c:valAx>
        <c:axId val="2226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7246396647027E-2"/>
          <c:y val="6.5289322350153778E-2"/>
          <c:w val="0.83925507206705952"/>
          <c:h val="0.77704597300262923"/>
        </c:manualLayout>
      </c:layout>
      <c:scatterChart>
        <c:scatterStyle val="lineMarker"/>
        <c:varyColors val="0"/>
        <c:ser>
          <c:idx val="1"/>
          <c:order val="0"/>
          <c:tx>
            <c:v>Phrase 4 (SEAIR)</c:v>
          </c:tx>
          <c:spPr>
            <a:ln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德国!$A$284:$A$347</c:f>
              <c:numCache>
                <c:formatCode>m/d/yyyy</c:formatCode>
                <c:ptCount val="64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  <c:pt idx="30">
                  <c:v>44169</c:v>
                </c:pt>
                <c:pt idx="31">
                  <c:v>44170</c:v>
                </c:pt>
                <c:pt idx="32">
                  <c:v>44171</c:v>
                </c:pt>
                <c:pt idx="33">
                  <c:v>44172</c:v>
                </c:pt>
                <c:pt idx="34">
                  <c:v>44173</c:v>
                </c:pt>
                <c:pt idx="35">
                  <c:v>44174</c:v>
                </c:pt>
                <c:pt idx="36">
                  <c:v>44175</c:v>
                </c:pt>
                <c:pt idx="37">
                  <c:v>44176</c:v>
                </c:pt>
                <c:pt idx="38">
                  <c:v>44177</c:v>
                </c:pt>
                <c:pt idx="39">
                  <c:v>44178</c:v>
                </c:pt>
                <c:pt idx="40">
                  <c:v>44179</c:v>
                </c:pt>
                <c:pt idx="41">
                  <c:v>44180</c:v>
                </c:pt>
                <c:pt idx="42">
                  <c:v>44181</c:v>
                </c:pt>
                <c:pt idx="43">
                  <c:v>44182</c:v>
                </c:pt>
                <c:pt idx="44">
                  <c:v>44183</c:v>
                </c:pt>
                <c:pt idx="45">
                  <c:v>44184</c:v>
                </c:pt>
                <c:pt idx="46">
                  <c:v>44185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44190</c:v>
                </c:pt>
                <c:pt idx="52">
                  <c:v>44191</c:v>
                </c:pt>
                <c:pt idx="53">
                  <c:v>44192</c:v>
                </c:pt>
                <c:pt idx="54">
                  <c:v>44193</c:v>
                </c:pt>
                <c:pt idx="55">
                  <c:v>44194</c:v>
                </c:pt>
                <c:pt idx="56">
                  <c:v>44195</c:v>
                </c:pt>
                <c:pt idx="57">
                  <c:v>44196</c:v>
                </c:pt>
                <c:pt idx="58">
                  <c:v>44197</c:v>
                </c:pt>
                <c:pt idx="59">
                  <c:v>44198</c:v>
                </c:pt>
                <c:pt idx="60">
                  <c:v>44199</c:v>
                </c:pt>
                <c:pt idx="61">
                  <c:v>44200</c:v>
                </c:pt>
                <c:pt idx="62">
                  <c:v>44201</c:v>
                </c:pt>
                <c:pt idx="63">
                  <c:v>44202</c:v>
                </c:pt>
              </c:numCache>
            </c:numRef>
          </c:xVal>
          <c:yVal>
            <c:numRef>
              <c:f>德国!$M$284:$M$347</c:f>
              <c:numCache>
                <c:formatCode>General</c:formatCode>
                <c:ptCount val="64"/>
                <c:pt idx="0">
                  <c:v>21569.998</c:v>
                </c:pt>
                <c:pt idx="1">
                  <c:v>23978.302594987701</c:v>
                </c:pt>
                <c:pt idx="2">
                  <c:v>24695.042707069901</c:v>
                </c:pt>
                <c:pt idx="3">
                  <c:v>22006.176772851199</c:v>
                </c:pt>
                <c:pt idx="4">
                  <c:v>22293.541935695899</c:v>
                </c:pt>
                <c:pt idx="5">
                  <c:v>23352.653856734301</c:v>
                </c:pt>
                <c:pt idx="6">
                  <c:v>22519.741033418199</c:v>
                </c:pt>
                <c:pt idx="7">
                  <c:v>21477.449976615899</c:v>
                </c:pt>
                <c:pt idx="8">
                  <c:v>21682.238694460098</c:v>
                </c:pt>
                <c:pt idx="9">
                  <c:v>21370.7524321684</c:v>
                </c:pt>
                <c:pt idx="10">
                  <c:v>21012.597039243301</c:v>
                </c:pt>
                <c:pt idx="11">
                  <c:v>19924.078608410699</c:v>
                </c:pt>
                <c:pt idx="12">
                  <c:v>21070.848875749401</c:v>
                </c:pt>
                <c:pt idx="13">
                  <c:v>22707.662480504801</c:v>
                </c:pt>
                <c:pt idx="14">
                  <c:v>22681.228505094499</c:v>
                </c:pt>
                <c:pt idx="15">
                  <c:v>20897.966830242302</c:v>
                </c:pt>
                <c:pt idx="16">
                  <c:v>19925.112480372802</c:v>
                </c:pt>
                <c:pt idx="17">
                  <c:v>21505.029837393999</c:v>
                </c:pt>
                <c:pt idx="18">
                  <c:v>18953.6675552944</c:v>
                </c:pt>
                <c:pt idx="19">
                  <c:v>19939.7095963129</c:v>
                </c:pt>
                <c:pt idx="20">
                  <c:v>20932.890956923999</c:v>
                </c:pt>
                <c:pt idx="21">
                  <c:v>18231.331750339701</c:v>
                </c:pt>
                <c:pt idx="22">
                  <c:v>19579.726569946401</c:v>
                </c:pt>
                <c:pt idx="23">
                  <c:v>19392.594388297199</c:v>
                </c:pt>
                <c:pt idx="24">
                  <c:v>18411.174329746798</c:v>
                </c:pt>
                <c:pt idx="25">
                  <c:v>18739.333488053799</c:v>
                </c:pt>
                <c:pt idx="26">
                  <c:v>19638.735821064201</c:v>
                </c:pt>
                <c:pt idx="27">
                  <c:v>20999.438680345898</c:v>
                </c:pt>
                <c:pt idx="28">
                  <c:v>17574.907693593399</c:v>
                </c:pt>
                <c:pt idx="29">
                  <c:v>18791.006758786702</c:v>
                </c:pt>
                <c:pt idx="30">
                  <c:v>18911.416269196801</c:v>
                </c:pt>
                <c:pt idx="31">
                  <c:v>18942.305970122699</c:v>
                </c:pt>
                <c:pt idx="32">
                  <c:v>18601.103191378799</c:v>
                </c:pt>
                <c:pt idx="33">
                  <c:v>17932.613953161799</c:v>
                </c:pt>
                <c:pt idx="34">
                  <c:v>19339.493839367598</c:v>
                </c:pt>
                <c:pt idx="35">
                  <c:v>18093.173001244799</c:v>
                </c:pt>
                <c:pt idx="36">
                  <c:v>17998.332139089001</c:v>
                </c:pt>
                <c:pt idx="37">
                  <c:v>18145.166974702399</c:v>
                </c:pt>
                <c:pt idx="38">
                  <c:v>18474.4377300509</c:v>
                </c:pt>
                <c:pt idx="39">
                  <c:v>18435.4905366821</c:v>
                </c:pt>
                <c:pt idx="40">
                  <c:v>18543.3072906454</c:v>
                </c:pt>
                <c:pt idx="41">
                  <c:v>19495.830811099499</c:v>
                </c:pt>
                <c:pt idx="42">
                  <c:v>17711.842141480702</c:v>
                </c:pt>
                <c:pt idx="43">
                  <c:v>17044.737736124</c:v>
                </c:pt>
                <c:pt idx="44">
                  <c:v>17456.032814291899</c:v>
                </c:pt>
                <c:pt idx="45">
                  <c:v>17684.321149937099</c:v>
                </c:pt>
                <c:pt idx="46">
                  <c:v>16992.3867396079</c:v>
                </c:pt>
                <c:pt idx="47">
                  <c:v>18120.783968411099</c:v>
                </c:pt>
                <c:pt idx="48">
                  <c:v>18160.5335179494</c:v>
                </c:pt>
                <c:pt idx="49">
                  <c:v>17670.521982891201</c:v>
                </c:pt>
                <c:pt idx="50">
                  <c:v>19789.236441434099</c:v>
                </c:pt>
                <c:pt idx="51">
                  <c:v>17338.797531370601</c:v>
                </c:pt>
                <c:pt idx="52">
                  <c:v>20387.668833436299</c:v>
                </c:pt>
                <c:pt idx="53">
                  <c:v>19918.913101036898</c:v>
                </c:pt>
                <c:pt idx="54">
                  <c:v>18904.597394953002</c:v>
                </c:pt>
                <c:pt idx="55">
                  <c:v>19886.461640457299</c:v>
                </c:pt>
                <c:pt idx="56">
                  <c:v>17555.5792608353</c:v>
                </c:pt>
                <c:pt idx="57">
                  <c:v>17820.5483405288</c:v>
                </c:pt>
                <c:pt idx="58">
                  <c:v>17286.396049366798</c:v>
                </c:pt>
                <c:pt idx="59">
                  <c:v>18074.5076993609</c:v>
                </c:pt>
                <c:pt idx="60">
                  <c:v>17835.156143321499</c:v>
                </c:pt>
                <c:pt idx="61">
                  <c:v>18943.283267291099</c:v>
                </c:pt>
                <c:pt idx="62">
                  <c:v>23020.721678019399</c:v>
                </c:pt>
                <c:pt idx="63">
                  <c:v>28674.1475746297</c:v>
                </c:pt>
              </c:numCache>
            </c:numRef>
          </c:yVal>
          <c:smooth val="1"/>
        </c:ser>
        <c:ser>
          <c:idx val="4"/>
          <c:order val="1"/>
          <c:tx>
            <c:v>Phrase 4 (IR)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德国!$A$284:$A$348</c:f>
              <c:numCache>
                <c:formatCode>m/d/yyyy</c:formatCode>
                <c:ptCount val="6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  <c:pt idx="30">
                  <c:v>44169</c:v>
                </c:pt>
                <c:pt idx="31">
                  <c:v>44170</c:v>
                </c:pt>
                <c:pt idx="32">
                  <c:v>44171</c:v>
                </c:pt>
                <c:pt idx="33">
                  <c:v>44172</c:v>
                </c:pt>
                <c:pt idx="34">
                  <c:v>44173</c:v>
                </c:pt>
                <c:pt idx="35">
                  <c:v>44174</c:v>
                </c:pt>
                <c:pt idx="36">
                  <c:v>44175</c:v>
                </c:pt>
                <c:pt idx="37">
                  <c:v>44176</c:v>
                </c:pt>
                <c:pt idx="38">
                  <c:v>44177</c:v>
                </c:pt>
                <c:pt idx="39">
                  <c:v>44178</c:v>
                </c:pt>
                <c:pt idx="40">
                  <c:v>44179</c:v>
                </c:pt>
                <c:pt idx="41">
                  <c:v>44180</c:v>
                </c:pt>
                <c:pt idx="42">
                  <c:v>44181</c:v>
                </c:pt>
                <c:pt idx="43">
                  <c:v>44182</c:v>
                </c:pt>
                <c:pt idx="44">
                  <c:v>44183</c:v>
                </c:pt>
                <c:pt idx="45">
                  <c:v>44184</c:v>
                </c:pt>
                <c:pt idx="46">
                  <c:v>44185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44190</c:v>
                </c:pt>
                <c:pt idx="52">
                  <c:v>44191</c:v>
                </c:pt>
                <c:pt idx="53">
                  <c:v>44192</c:v>
                </c:pt>
                <c:pt idx="54">
                  <c:v>44193</c:v>
                </c:pt>
                <c:pt idx="55">
                  <c:v>44194</c:v>
                </c:pt>
                <c:pt idx="56">
                  <c:v>44195</c:v>
                </c:pt>
                <c:pt idx="57">
                  <c:v>44196</c:v>
                </c:pt>
                <c:pt idx="58">
                  <c:v>44197</c:v>
                </c:pt>
                <c:pt idx="59">
                  <c:v>44198</c:v>
                </c:pt>
                <c:pt idx="60">
                  <c:v>44199</c:v>
                </c:pt>
                <c:pt idx="61">
                  <c:v>44200</c:v>
                </c:pt>
                <c:pt idx="62">
                  <c:v>44201</c:v>
                </c:pt>
                <c:pt idx="63">
                  <c:v>44202</c:v>
                </c:pt>
                <c:pt idx="64">
                  <c:v>44203</c:v>
                </c:pt>
              </c:numCache>
            </c:numRef>
          </c:xVal>
          <c:yVal>
            <c:numRef>
              <c:f>德国!$J$284:$J$347</c:f>
              <c:numCache>
                <c:formatCode>General</c:formatCode>
                <c:ptCount val="64"/>
                <c:pt idx="0">
                  <c:v>21406.448670000002</c:v>
                </c:pt>
                <c:pt idx="1">
                  <c:v>18699.225412851902</c:v>
                </c:pt>
                <c:pt idx="2">
                  <c:v>20767.352319600501</c:v>
                </c:pt>
                <c:pt idx="3">
                  <c:v>20355.358007676401</c:v>
                </c:pt>
                <c:pt idx="4">
                  <c:v>17754.8939006568</c:v>
                </c:pt>
                <c:pt idx="5">
                  <c:v>17879.006351635599</c:v>
                </c:pt>
                <c:pt idx="6">
                  <c:v>19007.088211778901</c:v>
                </c:pt>
                <c:pt idx="7">
                  <c:v>18391.953158747699</c:v>
                </c:pt>
                <c:pt idx="8">
                  <c:v>18277.953091108899</c:v>
                </c:pt>
                <c:pt idx="9">
                  <c:v>18500.7965748565</c:v>
                </c:pt>
                <c:pt idx="10">
                  <c:v>20225.801212220798</c:v>
                </c:pt>
                <c:pt idx="11">
                  <c:v>18071.606914682001</c:v>
                </c:pt>
                <c:pt idx="12">
                  <c:v>13960.145209082601</c:v>
                </c:pt>
                <c:pt idx="13">
                  <c:v>13161.840736010499</c:v>
                </c:pt>
                <c:pt idx="14">
                  <c:v>16031.8961149887</c:v>
                </c:pt>
                <c:pt idx="15">
                  <c:v>18280.013419981799</c:v>
                </c:pt>
                <c:pt idx="16">
                  <c:v>14901.470651473401</c:v>
                </c:pt>
                <c:pt idx="17">
                  <c:v>19498.161482330601</c:v>
                </c:pt>
                <c:pt idx="18">
                  <c:v>18394.578681508399</c:v>
                </c:pt>
                <c:pt idx="19">
                  <c:v>15306.906876454001</c:v>
                </c:pt>
                <c:pt idx="20">
                  <c:v>20925.789525083401</c:v>
                </c:pt>
                <c:pt idx="21">
                  <c:v>19134.876104565101</c:v>
                </c:pt>
                <c:pt idx="22">
                  <c:v>18703.734292146</c:v>
                </c:pt>
                <c:pt idx="23">
                  <c:v>21277.793238026599</c:v>
                </c:pt>
                <c:pt idx="24">
                  <c:v>21044.1005825918</c:v>
                </c:pt>
                <c:pt idx="25">
                  <c:v>18190.4624152135</c:v>
                </c:pt>
                <c:pt idx="26">
                  <c:v>13763.258234716501</c:v>
                </c:pt>
                <c:pt idx="27">
                  <c:v>22123.840847056799</c:v>
                </c:pt>
                <c:pt idx="28">
                  <c:v>21113.9782821177</c:v>
                </c:pt>
                <c:pt idx="29">
                  <c:v>19838.535402465899</c:v>
                </c:pt>
                <c:pt idx="30">
                  <c:v>19592.252019649601</c:v>
                </c:pt>
                <c:pt idx="31">
                  <c:v>20566.7794761445</c:v>
                </c:pt>
                <c:pt idx="32">
                  <c:v>22946.101172669201</c:v>
                </c:pt>
                <c:pt idx="33">
                  <c:v>18706.690976513801</c:v>
                </c:pt>
                <c:pt idx="34">
                  <c:v>21837.667567953798</c:v>
                </c:pt>
                <c:pt idx="35">
                  <c:v>23145.443341038801</c:v>
                </c:pt>
                <c:pt idx="36">
                  <c:v>22729.872712787899</c:v>
                </c:pt>
                <c:pt idx="37">
                  <c:v>21411.943633307001</c:v>
                </c:pt>
                <c:pt idx="38">
                  <c:v>21264.392650777801</c:v>
                </c:pt>
                <c:pt idx="39">
                  <c:v>20831.040691198301</c:v>
                </c:pt>
                <c:pt idx="40">
                  <c:v>17092.822496043798</c:v>
                </c:pt>
                <c:pt idx="41">
                  <c:v>22920.516651102</c:v>
                </c:pt>
                <c:pt idx="42">
                  <c:v>27099.564730216302</c:v>
                </c:pt>
                <c:pt idx="43">
                  <c:v>26213.598277596</c:v>
                </c:pt>
                <c:pt idx="44">
                  <c:v>24899.0215779188</c:v>
                </c:pt>
                <c:pt idx="45">
                  <c:v>27671.932855895098</c:v>
                </c:pt>
                <c:pt idx="46">
                  <c:v>23430.030610696798</c:v>
                </c:pt>
                <c:pt idx="47">
                  <c:v>22282.278177038799</c:v>
                </c:pt>
                <c:pt idx="48">
                  <c:v>24291.6245095212</c:v>
                </c:pt>
                <c:pt idx="49">
                  <c:v>14960.430233172799</c:v>
                </c:pt>
                <c:pt idx="50">
                  <c:v>24153.578739068202</c:v>
                </c:pt>
                <c:pt idx="51">
                  <c:v>11611.1394687007</c:v>
                </c:pt>
                <c:pt idx="52">
                  <c:v>12839.397113814301</c:v>
                </c:pt>
                <c:pt idx="53">
                  <c:v>16839.180245523799</c:v>
                </c:pt>
                <c:pt idx="54">
                  <c:v>12538.601207858501</c:v>
                </c:pt>
                <c:pt idx="55">
                  <c:v>22113.936955647201</c:v>
                </c:pt>
                <c:pt idx="56">
                  <c:v>22413.408313407599</c:v>
                </c:pt>
                <c:pt idx="57">
                  <c:v>25001.6093242596</c:v>
                </c:pt>
                <c:pt idx="58">
                  <c:v>22110.190468090401</c:v>
                </c:pt>
                <c:pt idx="59">
                  <c:v>24667.4320072337</c:v>
                </c:pt>
                <c:pt idx="60">
                  <c:v>24685.3856865126</c:v>
                </c:pt>
                <c:pt idx="61">
                  <c:v>17688.627546719101</c:v>
                </c:pt>
                <c:pt idx="62">
                  <c:v>21236.638214570801</c:v>
                </c:pt>
                <c:pt idx="63">
                  <c:v>21242.921110966199</c:v>
                </c:pt>
              </c:numCache>
            </c:numRef>
          </c:yVal>
          <c:smooth val="1"/>
        </c:ser>
        <c:ser>
          <c:idx val="0"/>
          <c:order val="2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德国!$A$284:$A$348</c:f>
              <c:numCache>
                <c:formatCode>m/d/yyyy</c:formatCode>
                <c:ptCount val="6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  <c:pt idx="30">
                  <c:v>44169</c:v>
                </c:pt>
                <c:pt idx="31">
                  <c:v>44170</c:v>
                </c:pt>
                <c:pt idx="32">
                  <c:v>44171</c:v>
                </c:pt>
                <c:pt idx="33">
                  <c:v>44172</c:v>
                </c:pt>
                <c:pt idx="34">
                  <c:v>44173</c:v>
                </c:pt>
                <c:pt idx="35">
                  <c:v>44174</c:v>
                </c:pt>
                <c:pt idx="36">
                  <c:v>44175</c:v>
                </c:pt>
                <c:pt idx="37">
                  <c:v>44176</c:v>
                </c:pt>
                <c:pt idx="38">
                  <c:v>44177</c:v>
                </c:pt>
                <c:pt idx="39">
                  <c:v>44178</c:v>
                </c:pt>
                <c:pt idx="40">
                  <c:v>44179</c:v>
                </c:pt>
                <c:pt idx="41">
                  <c:v>44180</c:v>
                </c:pt>
                <c:pt idx="42">
                  <c:v>44181</c:v>
                </c:pt>
                <c:pt idx="43">
                  <c:v>44182</c:v>
                </c:pt>
                <c:pt idx="44">
                  <c:v>44183</c:v>
                </c:pt>
                <c:pt idx="45">
                  <c:v>44184</c:v>
                </c:pt>
                <c:pt idx="46">
                  <c:v>44185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44190</c:v>
                </c:pt>
                <c:pt idx="52">
                  <c:v>44191</c:v>
                </c:pt>
                <c:pt idx="53">
                  <c:v>44192</c:v>
                </c:pt>
                <c:pt idx="54">
                  <c:v>44193</c:v>
                </c:pt>
                <c:pt idx="55">
                  <c:v>44194</c:v>
                </c:pt>
                <c:pt idx="56">
                  <c:v>44195</c:v>
                </c:pt>
                <c:pt idx="57">
                  <c:v>44196</c:v>
                </c:pt>
                <c:pt idx="58">
                  <c:v>44197</c:v>
                </c:pt>
                <c:pt idx="59">
                  <c:v>44198</c:v>
                </c:pt>
                <c:pt idx="60">
                  <c:v>44199</c:v>
                </c:pt>
                <c:pt idx="61">
                  <c:v>44200</c:v>
                </c:pt>
                <c:pt idx="62">
                  <c:v>44201</c:v>
                </c:pt>
                <c:pt idx="63">
                  <c:v>44202</c:v>
                </c:pt>
                <c:pt idx="64">
                  <c:v>44203</c:v>
                </c:pt>
              </c:numCache>
            </c:numRef>
          </c:xVal>
          <c:yVal>
            <c:numRef>
              <c:f>德国!$F$284:$F$348</c:f>
              <c:numCache>
                <c:formatCode>General</c:formatCode>
                <c:ptCount val="65"/>
                <c:pt idx="0">
                  <c:v>31480</c:v>
                </c:pt>
                <c:pt idx="1">
                  <c:v>22561</c:v>
                </c:pt>
                <c:pt idx="2">
                  <c:v>22820</c:v>
                </c:pt>
                <c:pt idx="3">
                  <c:v>14122</c:v>
                </c:pt>
                <c:pt idx="4">
                  <c:v>14510</c:v>
                </c:pt>
                <c:pt idx="5">
                  <c:v>6522</c:v>
                </c:pt>
                <c:pt idx="6">
                  <c:v>26547</c:v>
                </c:pt>
                <c:pt idx="7">
                  <c:v>22401</c:v>
                </c:pt>
                <c:pt idx="8">
                  <c:v>24738</c:v>
                </c:pt>
                <c:pt idx="9">
                  <c:v>22261</c:v>
                </c:pt>
                <c:pt idx="10">
                  <c:v>14640</c:v>
                </c:pt>
                <c:pt idx="11">
                  <c:v>3213</c:v>
                </c:pt>
                <c:pt idx="12">
                  <c:v>14580</c:v>
                </c:pt>
                <c:pt idx="13">
                  <c:v>26231</c:v>
                </c:pt>
                <c:pt idx="14">
                  <c:v>23727</c:v>
                </c:pt>
                <c:pt idx="15">
                  <c:v>24041</c:v>
                </c:pt>
                <c:pt idx="16">
                  <c:v>22593</c:v>
                </c:pt>
                <c:pt idx="17">
                  <c:v>13872</c:v>
                </c:pt>
                <c:pt idx="18">
                  <c:v>4377</c:v>
                </c:pt>
                <c:pt idx="19">
                  <c:v>14455</c:v>
                </c:pt>
                <c:pt idx="20">
                  <c:v>16370</c:v>
                </c:pt>
                <c:pt idx="21">
                  <c:v>32687</c:v>
                </c:pt>
                <c:pt idx="22">
                  <c:v>21951</c:v>
                </c:pt>
                <c:pt idx="23">
                  <c:v>20819</c:v>
                </c:pt>
                <c:pt idx="24">
                  <c:v>13845</c:v>
                </c:pt>
                <c:pt idx="25">
                  <c:v>3197</c:v>
                </c:pt>
                <c:pt idx="26">
                  <c:v>14221</c:v>
                </c:pt>
                <c:pt idx="27">
                  <c:v>24766</c:v>
                </c:pt>
                <c:pt idx="28">
                  <c:v>23275</c:v>
                </c:pt>
                <c:pt idx="29">
                  <c:v>23591</c:v>
                </c:pt>
                <c:pt idx="30">
                  <c:v>15970</c:v>
                </c:pt>
                <c:pt idx="31">
                  <c:v>26126</c:v>
                </c:pt>
                <c:pt idx="32">
                  <c:v>10910</c:v>
                </c:pt>
                <c:pt idx="33">
                  <c:v>5456</c:v>
                </c:pt>
                <c:pt idx="34">
                  <c:v>29263</c:v>
                </c:pt>
                <c:pt idx="35">
                  <c:v>25089</c:v>
                </c:pt>
                <c:pt idx="36">
                  <c:v>32734</c:v>
                </c:pt>
                <c:pt idx="37">
                  <c:v>27217</c:v>
                </c:pt>
                <c:pt idx="38">
                  <c:v>21792</c:v>
                </c:pt>
                <c:pt idx="39">
                  <c:v>14709</c:v>
                </c:pt>
                <c:pt idx="40">
                  <c:v>6451</c:v>
                </c:pt>
                <c:pt idx="41">
                  <c:v>33825</c:v>
                </c:pt>
                <c:pt idx="42">
                  <c:v>32744</c:v>
                </c:pt>
                <c:pt idx="43">
                  <c:v>30179</c:v>
                </c:pt>
                <c:pt idx="44">
                  <c:v>32830</c:v>
                </c:pt>
                <c:pt idx="45">
                  <c:v>21679</c:v>
                </c:pt>
                <c:pt idx="46">
                  <c:v>6444</c:v>
                </c:pt>
                <c:pt idx="47">
                  <c:v>19256</c:v>
                </c:pt>
                <c:pt idx="48">
                  <c:v>36153</c:v>
                </c:pt>
                <c:pt idx="49">
                  <c:v>33758</c:v>
                </c:pt>
                <c:pt idx="50">
                  <c:v>26467</c:v>
                </c:pt>
                <c:pt idx="51">
                  <c:v>2140</c:v>
                </c:pt>
                <c:pt idx="52">
                  <c:v>13504</c:v>
                </c:pt>
                <c:pt idx="53">
                  <c:v>12399</c:v>
                </c:pt>
                <c:pt idx="54">
                  <c:v>14004</c:v>
                </c:pt>
                <c:pt idx="55">
                  <c:v>19112</c:v>
                </c:pt>
                <c:pt idx="56">
                  <c:v>31941</c:v>
                </c:pt>
                <c:pt idx="57">
                  <c:v>23233</c:v>
                </c:pt>
                <c:pt idx="58">
                  <c:v>15575</c:v>
                </c:pt>
                <c:pt idx="59">
                  <c:v>11036</c:v>
                </c:pt>
                <c:pt idx="60">
                  <c:v>10356</c:v>
                </c:pt>
                <c:pt idx="61">
                  <c:v>12320</c:v>
                </c:pt>
                <c:pt idx="62">
                  <c:v>18349</c:v>
                </c:pt>
                <c:pt idx="63">
                  <c:v>26663</c:v>
                </c:pt>
                <c:pt idx="64">
                  <c:v>45333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43296"/>
        <c:axId val="223543872"/>
      </c:scatterChart>
      <c:valAx>
        <c:axId val="223543296"/>
        <c:scaling>
          <c:orientation val="minMax"/>
          <c:max val="44203"/>
          <c:min val="4413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3872"/>
        <c:crosses val="autoZero"/>
        <c:crossBetween val="midCat"/>
        <c:majorUnit val="12"/>
      </c:valAx>
      <c:valAx>
        <c:axId val="223543872"/>
        <c:scaling>
          <c:orientation val="minMax"/>
          <c:max val="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3296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8287401200235029E-2"/>
                <c:y val="1.8024876328923997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5.293621206546005E-2"/>
          <c:y val="6.0464453074114625E-2"/>
          <c:w val="0.80021989036063401"/>
          <c:h val="0.1909193650033622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80323865827012E-2"/>
          <c:y val="6.5289322350153778E-2"/>
          <c:w val="0.84983935226834595"/>
          <c:h val="0.77704589183354378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德国!$A$380:$A$438</c:f>
              <c:numCache>
                <c:formatCode>m/d/yyyy</c:formatCode>
                <c:ptCount val="59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  <c:pt idx="30">
                  <c:v>44265</c:v>
                </c:pt>
                <c:pt idx="31">
                  <c:v>44266</c:v>
                </c:pt>
                <c:pt idx="32">
                  <c:v>44267</c:v>
                </c:pt>
                <c:pt idx="33">
                  <c:v>44268</c:v>
                </c:pt>
                <c:pt idx="34">
                  <c:v>44269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44275</c:v>
                </c:pt>
                <c:pt idx="41">
                  <c:v>44276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44282</c:v>
                </c:pt>
                <c:pt idx="48">
                  <c:v>44283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44288</c:v>
                </c:pt>
                <c:pt idx="54">
                  <c:v>44289</c:v>
                </c:pt>
                <c:pt idx="55">
                  <c:v>44290</c:v>
                </c:pt>
                <c:pt idx="56">
                  <c:v>44291</c:v>
                </c:pt>
                <c:pt idx="57">
                  <c:v>44292</c:v>
                </c:pt>
                <c:pt idx="58">
                  <c:v>44293</c:v>
                </c:pt>
              </c:numCache>
            </c:numRef>
          </c:xVal>
          <c:yVal>
            <c:numRef>
              <c:f>德国!$F$380:$F$438</c:f>
              <c:numCache>
                <c:formatCode>General</c:formatCode>
                <c:ptCount val="59"/>
                <c:pt idx="0">
                  <c:v>4650</c:v>
                </c:pt>
                <c:pt idx="1">
                  <c:v>5728</c:v>
                </c:pt>
                <c:pt idx="2">
                  <c:v>9246</c:v>
                </c:pt>
                <c:pt idx="3">
                  <c:v>9928</c:v>
                </c:pt>
                <c:pt idx="4">
                  <c:v>9197</c:v>
                </c:pt>
                <c:pt idx="5">
                  <c:v>6484</c:v>
                </c:pt>
                <c:pt idx="6">
                  <c:v>4838</c:v>
                </c:pt>
                <c:pt idx="7">
                  <c:v>5132</c:v>
                </c:pt>
                <c:pt idx="8">
                  <c:v>5890</c:v>
                </c:pt>
                <c:pt idx="9">
                  <c:v>9598</c:v>
                </c:pt>
                <c:pt idx="10">
                  <c:v>9845</c:v>
                </c:pt>
                <c:pt idx="11">
                  <c:v>9050</c:v>
                </c:pt>
                <c:pt idx="12">
                  <c:v>7162</c:v>
                </c:pt>
                <c:pt idx="13">
                  <c:v>6094</c:v>
                </c:pt>
                <c:pt idx="14">
                  <c:v>4984</c:v>
                </c:pt>
                <c:pt idx="15">
                  <c:v>5764</c:v>
                </c:pt>
                <c:pt idx="16">
                  <c:v>10774</c:v>
                </c:pt>
                <c:pt idx="17">
                  <c:v>11032</c:v>
                </c:pt>
                <c:pt idx="18">
                  <c:v>9437</c:v>
                </c:pt>
                <c:pt idx="19">
                  <c:v>7671</c:v>
                </c:pt>
                <c:pt idx="20">
                  <c:v>6118</c:v>
                </c:pt>
                <c:pt idx="21">
                  <c:v>5274</c:v>
                </c:pt>
                <c:pt idx="22">
                  <c:v>6492</c:v>
                </c:pt>
                <c:pt idx="23">
                  <c:v>10852</c:v>
                </c:pt>
                <c:pt idx="24">
                  <c:v>11393</c:v>
                </c:pt>
                <c:pt idx="25">
                  <c:v>9581</c:v>
                </c:pt>
                <c:pt idx="26">
                  <c:v>8264</c:v>
                </c:pt>
                <c:pt idx="27">
                  <c:v>6504</c:v>
                </c:pt>
                <c:pt idx="28">
                  <c:v>5129</c:v>
                </c:pt>
                <c:pt idx="29">
                  <c:v>6834</c:v>
                </c:pt>
                <c:pt idx="30">
                  <c:v>21163</c:v>
                </c:pt>
                <c:pt idx="31">
                  <c:v>4745</c:v>
                </c:pt>
                <c:pt idx="32">
                  <c:v>12770</c:v>
                </c:pt>
                <c:pt idx="33">
                  <c:v>10568</c:v>
                </c:pt>
                <c:pt idx="34">
                  <c:v>8978</c:v>
                </c:pt>
                <c:pt idx="35">
                  <c:v>6543</c:v>
                </c:pt>
                <c:pt idx="36">
                  <c:v>9673</c:v>
                </c:pt>
                <c:pt idx="37">
                  <c:v>17850</c:v>
                </c:pt>
                <c:pt idx="38">
                  <c:v>17052</c:v>
                </c:pt>
                <c:pt idx="39">
                  <c:v>16147</c:v>
                </c:pt>
                <c:pt idx="40">
                  <c:v>13685</c:v>
                </c:pt>
                <c:pt idx="41">
                  <c:v>10209</c:v>
                </c:pt>
                <c:pt idx="42">
                  <c:v>8261</c:v>
                </c:pt>
                <c:pt idx="43">
                  <c:v>20969</c:v>
                </c:pt>
                <c:pt idx="44">
                  <c:v>23757</c:v>
                </c:pt>
                <c:pt idx="45">
                  <c:v>21620</c:v>
                </c:pt>
                <c:pt idx="46">
                  <c:v>20689</c:v>
                </c:pt>
                <c:pt idx="47">
                  <c:v>17628</c:v>
                </c:pt>
                <c:pt idx="48">
                  <c:v>1727</c:v>
                </c:pt>
                <c:pt idx="49">
                  <c:v>10297</c:v>
                </c:pt>
                <c:pt idx="50">
                  <c:v>23681</c:v>
                </c:pt>
                <c:pt idx="51">
                  <c:v>25014</c:v>
                </c:pt>
                <c:pt idx="52">
                  <c:v>22679</c:v>
                </c:pt>
                <c:pt idx="53">
                  <c:v>16033</c:v>
                </c:pt>
                <c:pt idx="54">
                  <c:v>3673</c:v>
                </c:pt>
                <c:pt idx="55">
                  <c:v>10300</c:v>
                </c:pt>
                <c:pt idx="56">
                  <c:v>5980</c:v>
                </c:pt>
                <c:pt idx="57">
                  <c:v>7593</c:v>
                </c:pt>
                <c:pt idx="58">
                  <c:v>30377</c:v>
                </c:pt>
              </c:numCache>
            </c:numRef>
          </c:yVal>
          <c:smooth val="1"/>
        </c:ser>
        <c:ser>
          <c:idx val="6"/>
          <c:order val="1"/>
          <c:tx>
            <c:v>Phase 6 (IR)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德国!$A$380:$A$438</c:f>
              <c:numCache>
                <c:formatCode>m/d/yyyy</c:formatCode>
                <c:ptCount val="59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  <c:pt idx="30">
                  <c:v>44265</c:v>
                </c:pt>
                <c:pt idx="31">
                  <c:v>44266</c:v>
                </c:pt>
                <c:pt idx="32">
                  <c:v>44267</c:v>
                </c:pt>
                <c:pt idx="33">
                  <c:v>44268</c:v>
                </c:pt>
                <c:pt idx="34">
                  <c:v>44269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44275</c:v>
                </c:pt>
                <c:pt idx="41">
                  <c:v>44276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44282</c:v>
                </c:pt>
                <c:pt idx="48">
                  <c:v>44283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44288</c:v>
                </c:pt>
                <c:pt idx="54">
                  <c:v>44289</c:v>
                </c:pt>
                <c:pt idx="55">
                  <c:v>44290</c:v>
                </c:pt>
                <c:pt idx="56">
                  <c:v>44291</c:v>
                </c:pt>
                <c:pt idx="57">
                  <c:v>44292</c:v>
                </c:pt>
                <c:pt idx="58">
                  <c:v>44293</c:v>
                </c:pt>
              </c:numCache>
            </c:numRef>
          </c:xVal>
          <c:yVal>
            <c:numRef>
              <c:f>德国!$J$380:$J$437</c:f>
              <c:numCache>
                <c:formatCode>General</c:formatCode>
                <c:ptCount val="58"/>
                <c:pt idx="0">
                  <c:v>7149.9746731638197</c:v>
                </c:pt>
                <c:pt idx="1">
                  <c:v>1949.7505021638599</c:v>
                </c:pt>
                <c:pt idx="2">
                  <c:v>5291.5596763458998</c:v>
                </c:pt>
                <c:pt idx="3">
                  <c:v>6903.2777257805901</c:v>
                </c:pt>
                <c:pt idx="4">
                  <c:v>7151.9510131438401</c:v>
                </c:pt>
                <c:pt idx="5">
                  <c:v>5085.9503319927899</c:v>
                </c:pt>
                <c:pt idx="6">
                  <c:v>5297.2560249131402</c:v>
                </c:pt>
                <c:pt idx="7">
                  <c:v>4884.5013241692805</c:v>
                </c:pt>
                <c:pt idx="8">
                  <c:v>8898.4502639262391</c:v>
                </c:pt>
                <c:pt idx="9">
                  <c:v>8293.4465707251802</c:v>
                </c:pt>
                <c:pt idx="10">
                  <c:v>4479.3839098896397</c:v>
                </c:pt>
                <c:pt idx="11">
                  <c:v>7107.5488710879899</c:v>
                </c:pt>
                <c:pt idx="12">
                  <c:v>5206.9471398753203</c:v>
                </c:pt>
                <c:pt idx="13">
                  <c:v>5097.7065898092696</c:v>
                </c:pt>
                <c:pt idx="14">
                  <c:v>4700.6582087793204</c:v>
                </c:pt>
                <c:pt idx="15">
                  <c:v>7693.3377081216904</c:v>
                </c:pt>
                <c:pt idx="16">
                  <c:v>9882.1869248006806</c:v>
                </c:pt>
                <c:pt idx="17">
                  <c:v>9402.1740214805195</c:v>
                </c:pt>
                <c:pt idx="18">
                  <c:v>10606.8903289958</c:v>
                </c:pt>
                <c:pt idx="19">
                  <c:v>7019.1012075955796</c:v>
                </c:pt>
                <c:pt idx="20">
                  <c:v>3694.3579415013401</c:v>
                </c:pt>
                <c:pt idx="21">
                  <c:v>4271.7341902913504</c:v>
                </c:pt>
                <c:pt idx="22">
                  <c:v>8970.6849442192797</c:v>
                </c:pt>
                <c:pt idx="23">
                  <c:v>11559.7483095274</c:v>
                </c:pt>
                <c:pt idx="24">
                  <c:v>14035.6969615286</c:v>
                </c:pt>
                <c:pt idx="25">
                  <c:v>9802.2549746360492</c:v>
                </c:pt>
                <c:pt idx="26">
                  <c:v>7317.4857201336999</c:v>
                </c:pt>
                <c:pt idx="27">
                  <c:v>9641.4731738088303</c:v>
                </c:pt>
                <c:pt idx="28">
                  <c:v>9290.4821861095807</c:v>
                </c:pt>
                <c:pt idx="29">
                  <c:v>12387.611218673401</c:v>
                </c:pt>
                <c:pt idx="30">
                  <c:v>13392.871740124299</c:v>
                </c:pt>
                <c:pt idx="31">
                  <c:v>12729.1221274031</c:v>
                </c:pt>
                <c:pt idx="32">
                  <c:v>8563.3311467320309</c:v>
                </c:pt>
                <c:pt idx="33">
                  <c:v>7805.9195525475698</c:v>
                </c:pt>
                <c:pt idx="34">
                  <c:v>7434.9231050624503</c:v>
                </c:pt>
                <c:pt idx="35">
                  <c:v>7803.6672672188697</c:v>
                </c:pt>
                <c:pt idx="36">
                  <c:v>10159.617027960699</c:v>
                </c:pt>
                <c:pt idx="37">
                  <c:v>10813.3424217173</c:v>
                </c:pt>
                <c:pt idx="38">
                  <c:v>13507.8492888242</c:v>
                </c:pt>
                <c:pt idx="39">
                  <c:v>15505.457469004799</c:v>
                </c:pt>
                <c:pt idx="40">
                  <c:v>13191.755466668699</c:v>
                </c:pt>
                <c:pt idx="41">
                  <c:v>13270.011969822501</c:v>
                </c:pt>
                <c:pt idx="42">
                  <c:v>11115.1810299519</c:v>
                </c:pt>
                <c:pt idx="43">
                  <c:v>13981.342889752799</c:v>
                </c:pt>
                <c:pt idx="44">
                  <c:v>16206.6783925773</c:v>
                </c:pt>
                <c:pt idx="45">
                  <c:v>20064.168829404902</c:v>
                </c:pt>
                <c:pt idx="46">
                  <c:v>20905.505202001001</c:v>
                </c:pt>
                <c:pt idx="47">
                  <c:v>19387.5027728977</c:v>
                </c:pt>
                <c:pt idx="48">
                  <c:v>12741.550410399501</c:v>
                </c:pt>
                <c:pt idx="49">
                  <c:v>13471.0678838859</c:v>
                </c:pt>
                <c:pt idx="50">
                  <c:v>18368.440790337499</c:v>
                </c:pt>
                <c:pt idx="51">
                  <c:v>23703.0086303977</c:v>
                </c:pt>
                <c:pt idx="52">
                  <c:v>25430.2556733438</c:v>
                </c:pt>
                <c:pt idx="53">
                  <c:v>20673.5165643574</c:v>
                </c:pt>
                <c:pt idx="54">
                  <c:v>12564.4007226746</c:v>
                </c:pt>
                <c:pt idx="55">
                  <c:v>12608.112914379701</c:v>
                </c:pt>
                <c:pt idx="56">
                  <c:v>14794.837381016499</c:v>
                </c:pt>
                <c:pt idx="57">
                  <c:v>12811.8936202524</c:v>
                </c:pt>
              </c:numCache>
            </c:numRef>
          </c:yVal>
          <c:smooth val="1"/>
        </c:ser>
        <c:ser>
          <c:idx val="1"/>
          <c:order val="2"/>
          <c:tx>
            <c:v>Phrase 6 (SEAIR)</c:v>
          </c:tx>
          <c:spPr>
            <a:ln w="19050">
              <a:solidFill>
                <a:srgbClr val="8EA5CB"/>
              </a:solidFill>
              <a:prstDash val="sysDot"/>
            </a:ln>
          </c:spPr>
          <c:marker>
            <c:symbol val="none"/>
          </c:marker>
          <c:xVal>
            <c:numRef>
              <c:f>德国!$A$380:$A$437</c:f>
              <c:numCache>
                <c:formatCode>m/d/yyyy</c:formatCode>
                <c:ptCount val="58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  <c:pt idx="30">
                  <c:v>44265</c:v>
                </c:pt>
                <c:pt idx="31">
                  <c:v>44266</c:v>
                </c:pt>
                <c:pt idx="32">
                  <c:v>44267</c:v>
                </c:pt>
                <c:pt idx="33">
                  <c:v>44268</c:v>
                </c:pt>
                <c:pt idx="34">
                  <c:v>44269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44275</c:v>
                </c:pt>
                <c:pt idx="41">
                  <c:v>44276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44282</c:v>
                </c:pt>
                <c:pt idx="48">
                  <c:v>44283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44288</c:v>
                </c:pt>
                <c:pt idx="54">
                  <c:v>44289</c:v>
                </c:pt>
                <c:pt idx="55">
                  <c:v>44290</c:v>
                </c:pt>
                <c:pt idx="56">
                  <c:v>44291</c:v>
                </c:pt>
                <c:pt idx="57">
                  <c:v>44292</c:v>
                </c:pt>
              </c:numCache>
            </c:numRef>
          </c:xVal>
          <c:yVal>
            <c:numRef>
              <c:f>德国!$M$380:$M$437</c:f>
              <c:numCache>
                <c:formatCode>General</c:formatCode>
                <c:ptCount val="58"/>
                <c:pt idx="0">
                  <c:v>7198.5063435182001</c:v>
                </c:pt>
                <c:pt idx="1">
                  <c:v>8166.7448639876302</c:v>
                </c:pt>
                <c:pt idx="2">
                  <c:v>3955.6149894558298</c:v>
                </c:pt>
                <c:pt idx="3">
                  <c:v>5711.2107430209799</c:v>
                </c:pt>
                <c:pt idx="4">
                  <c:v>6297.84915411562</c:v>
                </c:pt>
                <c:pt idx="5">
                  <c:v>6726.1956541719801</c:v>
                </c:pt>
                <c:pt idx="6">
                  <c:v>6713.4873822660002</c:v>
                </c:pt>
                <c:pt idx="7">
                  <c:v>7011.7969601649602</c:v>
                </c:pt>
                <c:pt idx="8">
                  <c:v>7117.8167671376696</c:v>
                </c:pt>
                <c:pt idx="9">
                  <c:v>7922.4486335142801</c:v>
                </c:pt>
                <c:pt idx="10">
                  <c:v>7904.08140495322</c:v>
                </c:pt>
                <c:pt idx="11">
                  <c:v>7295.3292977770398</c:v>
                </c:pt>
                <c:pt idx="12">
                  <c:v>7876.7938123452304</c:v>
                </c:pt>
                <c:pt idx="13">
                  <c:v>7530.7506223939899</c:v>
                </c:pt>
                <c:pt idx="14">
                  <c:v>7577.7370647505404</c:v>
                </c:pt>
                <c:pt idx="15">
                  <c:v>7514.1198589723299</c:v>
                </c:pt>
                <c:pt idx="16">
                  <c:v>8032.5104474031996</c:v>
                </c:pt>
                <c:pt idx="17">
                  <c:v>8376.5849391905394</c:v>
                </c:pt>
                <c:pt idx="18">
                  <c:v>8248.1583907962304</c:v>
                </c:pt>
                <c:pt idx="19">
                  <c:v>8444.8515758050908</c:v>
                </c:pt>
                <c:pt idx="20">
                  <c:v>7726.3298593278996</c:v>
                </c:pt>
                <c:pt idx="21">
                  <c:v>7208.0540195876301</c:v>
                </c:pt>
                <c:pt idx="22">
                  <c:v>7386.6677666583801</c:v>
                </c:pt>
                <c:pt idx="23">
                  <c:v>8121.0190973056897</c:v>
                </c:pt>
                <c:pt idx="24">
                  <c:v>8526.93422099081</c:v>
                </c:pt>
                <c:pt idx="25">
                  <c:v>9004.38920611096</c:v>
                </c:pt>
                <c:pt idx="26">
                  <c:v>8238.3607125550207</c:v>
                </c:pt>
                <c:pt idx="27">
                  <c:v>8015.0836731758</c:v>
                </c:pt>
                <c:pt idx="28">
                  <c:v>8693.7202998074499</c:v>
                </c:pt>
                <c:pt idx="29">
                  <c:v>8872.8212456730107</c:v>
                </c:pt>
                <c:pt idx="30">
                  <c:v>9876.1646025967202</c:v>
                </c:pt>
                <c:pt idx="31">
                  <c:v>10529.2818408617</c:v>
                </c:pt>
                <c:pt idx="32">
                  <c:v>10931.812269563399</c:v>
                </c:pt>
                <c:pt idx="33">
                  <c:v>10575.055558464201</c:v>
                </c:pt>
                <c:pt idx="34">
                  <c:v>11152.569173278</c:v>
                </c:pt>
                <c:pt idx="35">
                  <c:v>11586.849307198299</c:v>
                </c:pt>
                <c:pt idx="36">
                  <c:v>12167.3653823238</c:v>
                </c:pt>
                <c:pt idx="37">
                  <c:v>13148.4117275556</c:v>
                </c:pt>
                <c:pt idx="38">
                  <c:v>13562.2409155682</c:v>
                </c:pt>
                <c:pt idx="39">
                  <c:v>14588.713728909701</c:v>
                </c:pt>
                <c:pt idx="40">
                  <c:v>15303.493044123299</c:v>
                </c:pt>
                <c:pt idx="41">
                  <c:v>14679.2916998166</c:v>
                </c:pt>
                <c:pt idx="42">
                  <c:v>14944.741889532601</c:v>
                </c:pt>
                <c:pt idx="43">
                  <c:v>14340.604108409399</c:v>
                </c:pt>
                <c:pt idx="44">
                  <c:v>15372.908543318999</c:v>
                </c:pt>
                <c:pt idx="45">
                  <c:v>15920.705221379299</c:v>
                </c:pt>
                <c:pt idx="46">
                  <c:v>17072.350027264001</c:v>
                </c:pt>
                <c:pt idx="47">
                  <c:v>17244.313041717</c:v>
                </c:pt>
                <c:pt idx="48">
                  <c:v>16642.280008568301</c:v>
                </c:pt>
                <c:pt idx="49">
                  <c:v>14441.4490028132</c:v>
                </c:pt>
                <c:pt idx="50">
                  <c:v>15057.636705073801</c:v>
                </c:pt>
                <c:pt idx="51">
                  <c:v>16317.1166460198</c:v>
                </c:pt>
                <c:pt idx="52">
                  <c:v>17783.289110453999</c:v>
                </c:pt>
                <c:pt idx="53">
                  <c:v>18239.956239408999</c:v>
                </c:pt>
                <c:pt idx="54">
                  <c:v>16463.1241821935</c:v>
                </c:pt>
                <c:pt idx="55">
                  <c:v>13970.298529314799</c:v>
                </c:pt>
                <c:pt idx="56">
                  <c:v>14484.8316109035</c:v>
                </c:pt>
                <c:pt idx="57">
                  <c:v>14898.673135802699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46176"/>
        <c:axId val="223546752"/>
      </c:scatterChart>
      <c:valAx>
        <c:axId val="223546176"/>
        <c:scaling>
          <c:orientation val="minMax"/>
          <c:max val="44293"/>
          <c:min val="4423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6752"/>
        <c:crosses val="autoZero"/>
        <c:crossBetween val="midCat"/>
        <c:majorUnit val="11"/>
      </c:valAx>
      <c:valAx>
        <c:axId val="223546752"/>
        <c:scaling>
          <c:orientation val="minMax"/>
          <c:max val="3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6176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0689954004638442E-2"/>
                <c:y val="1.8024876328923997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0227057479947776E-2"/>
          <c:y val="6.9470672076627771E-2"/>
          <c:w val="0.38102984451808103"/>
          <c:h val="0.270991433186513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82619088270441E-2"/>
          <c:y val="6.5289322350153778E-2"/>
          <c:w val="0.83325909853952285"/>
          <c:h val="0.78629306625746098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德国!$A$438:$A$511</c:f>
              <c:numCache>
                <c:formatCode>m/d/yyyy</c:formatCode>
                <c:ptCount val="74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</c:numCache>
            </c:numRef>
          </c:xVal>
          <c:yVal>
            <c:numRef>
              <c:f>德国!$F$438:$F$511</c:f>
              <c:numCache>
                <c:formatCode>General</c:formatCode>
                <c:ptCount val="74"/>
                <c:pt idx="0">
                  <c:v>30377</c:v>
                </c:pt>
                <c:pt idx="1">
                  <c:v>26510</c:v>
                </c:pt>
                <c:pt idx="2">
                  <c:v>23935</c:v>
                </c:pt>
                <c:pt idx="3">
                  <c:v>18728</c:v>
                </c:pt>
                <c:pt idx="4">
                  <c:v>2706</c:v>
                </c:pt>
                <c:pt idx="5">
                  <c:v>12446</c:v>
                </c:pt>
                <c:pt idx="6">
                  <c:v>29421</c:v>
                </c:pt>
                <c:pt idx="7">
                  <c:v>31117</c:v>
                </c:pt>
                <c:pt idx="8">
                  <c:v>25110</c:v>
                </c:pt>
                <c:pt idx="9">
                  <c:v>23856</c:v>
                </c:pt>
                <c:pt idx="10">
                  <c:v>20197</c:v>
                </c:pt>
                <c:pt idx="11">
                  <c:v>1217</c:v>
                </c:pt>
                <c:pt idx="12">
                  <c:v>11615</c:v>
                </c:pt>
                <c:pt idx="13">
                  <c:v>31397</c:v>
                </c:pt>
                <c:pt idx="14">
                  <c:v>24354</c:v>
                </c:pt>
                <c:pt idx="15">
                  <c:v>31721</c:v>
                </c:pt>
                <c:pt idx="16">
                  <c:v>22262</c:v>
                </c:pt>
                <c:pt idx="17">
                  <c:v>14422</c:v>
                </c:pt>
                <c:pt idx="18">
                  <c:v>15399</c:v>
                </c:pt>
                <c:pt idx="19">
                  <c:v>5961</c:v>
                </c:pt>
                <c:pt idx="20">
                  <c:v>25911</c:v>
                </c:pt>
                <c:pt idx="21">
                  <c:v>28263</c:v>
                </c:pt>
                <c:pt idx="22">
                  <c:v>24212</c:v>
                </c:pt>
                <c:pt idx="23">
                  <c:v>14326</c:v>
                </c:pt>
                <c:pt idx="24">
                  <c:v>18535</c:v>
                </c:pt>
                <c:pt idx="25">
                  <c:v>8776</c:v>
                </c:pt>
                <c:pt idx="26">
                  <c:v>5510</c:v>
                </c:pt>
                <c:pt idx="27">
                  <c:v>24111</c:v>
                </c:pt>
                <c:pt idx="28">
                  <c:v>22458</c:v>
                </c:pt>
                <c:pt idx="29">
                  <c:v>17917</c:v>
                </c:pt>
                <c:pt idx="30">
                  <c:v>15090</c:v>
                </c:pt>
                <c:pt idx="31">
                  <c:v>13125</c:v>
                </c:pt>
                <c:pt idx="32">
                  <c:v>0</c:v>
                </c:pt>
                <c:pt idx="33">
                  <c:v>7321</c:v>
                </c:pt>
                <c:pt idx="34">
                  <c:v>19696</c:v>
                </c:pt>
                <c:pt idx="35">
                  <c:v>6590</c:v>
                </c:pt>
                <c:pt idx="36">
                  <c:v>13631</c:v>
                </c:pt>
                <c:pt idx="37">
                  <c:v>10377</c:v>
                </c:pt>
                <c:pt idx="38">
                  <c:v>7370</c:v>
                </c:pt>
                <c:pt idx="39">
                  <c:v>7067</c:v>
                </c:pt>
                <c:pt idx="40">
                  <c:v>5381</c:v>
                </c:pt>
                <c:pt idx="41">
                  <c:v>7576</c:v>
                </c:pt>
                <c:pt idx="42">
                  <c:v>11881</c:v>
                </c:pt>
                <c:pt idx="43">
                  <c:v>10727</c:v>
                </c:pt>
                <c:pt idx="44">
                  <c:v>8096</c:v>
                </c:pt>
                <c:pt idx="45">
                  <c:v>6419</c:v>
                </c:pt>
                <c:pt idx="46">
                  <c:v>4643</c:v>
                </c:pt>
                <c:pt idx="47">
                  <c:v>2328</c:v>
                </c:pt>
                <c:pt idx="48">
                  <c:v>2578</c:v>
                </c:pt>
                <c:pt idx="49">
                  <c:v>4473</c:v>
                </c:pt>
                <c:pt idx="50">
                  <c:v>6949</c:v>
                </c:pt>
                <c:pt idx="51">
                  <c:v>6169</c:v>
                </c:pt>
                <c:pt idx="52">
                  <c:v>4513</c:v>
                </c:pt>
                <c:pt idx="53">
                  <c:v>3043</c:v>
                </c:pt>
                <c:pt idx="54">
                  <c:v>2206</c:v>
                </c:pt>
                <c:pt idx="55">
                  <c:v>2987</c:v>
                </c:pt>
                <c:pt idx="56">
                  <c:v>5096</c:v>
                </c:pt>
                <c:pt idx="57">
                  <c:v>3688</c:v>
                </c:pt>
                <c:pt idx="58">
                  <c:v>2993</c:v>
                </c:pt>
                <c:pt idx="59">
                  <c:v>2249</c:v>
                </c:pt>
                <c:pt idx="60">
                  <c:v>1964</c:v>
                </c:pt>
                <c:pt idx="61">
                  <c:v>1444</c:v>
                </c:pt>
                <c:pt idx="62">
                  <c:v>2253</c:v>
                </c:pt>
                <c:pt idx="63">
                  <c:v>3275</c:v>
                </c:pt>
                <c:pt idx="64">
                  <c:v>2747</c:v>
                </c:pt>
                <c:pt idx="65">
                  <c:v>2194</c:v>
                </c:pt>
                <c:pt idx="66">
                  <c:v>1484</c:v>
                </c:pt>
                <c:pt idx="67">
                  <c:v>1000</c:v>
                </c:pt>
                <c:pt idx="68">
                  <c:v>873</c:v>
                </c:pt>
                <c:pt idx="69">
                  <c:v>1160</c:v>
                </c:pt>
                <c:pt idx="70">
                  <c:v>1439</c:v>
                </c:pt>
                <c:pt idx="71">
                  <c:v>901</c:v>
                </c:pt>
                <c:pt idx="72">
                  <c:v>933</c:v>
                </c:pt>
                <c:pt idx="73">
                  <c:v>996</c:v>
                </c:pt>
              </c:numCache>
            </c:numRef>
          </c:yVal>
          <c:smooth val="1"/>
        </c:ser>
        <c:ser>
          <c:idx val="5"/>
          <c:order val="1"/>
          <c:tx>
            <c:v>Phase 7 (IR)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德国!$A$438:$A$511</c:f>
              <c:numCache>
                <c:formatCode>m/d/yyyy</c:formatCode>
                <c:ptCount val="74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</c:numCache>
            </c:numRef>
          </c:xVal>
          <c:yVal>
            <c:numRef>
              <c:f>德国!$J$438:$J$510</c:f>
              <c:numCache>
                <c:formatCode>General</c:formatCode>
                <c:ptCount val="73"/>
                <c:pt idx="0">
                  <c:v>13377.276000902601</c:v>
                </c:pt>
                <c:pt idx="1">
                  <c:v>17241.420007279299</c:v>
                </c:pt>
                <c:pt idx="2">
                  <c:v>19273.0001114855</c:v>
                </c:pt>
                <c:pt idx="3">
                  <c:v>24411.841529285</c:v>
                </c:pt>
                <c:pt idx="4">
                  <c:v>20059.950593346799</c:v>
                </c:pt>
                <c:pt idx="5">
                  <c:v>18101.270152167901</c:v>
                </c:pt>
                <c:pt idx="6">
                  <c:v>19318.825847148699</c:v>
                </c:pt>
                <c:pt idx="7">
                  <c:v>22320.798396325699</c:v>
                </c:pt>
                <c:pt idx="8">
                  <c:v>23079.320112590402</c:v>
                </c:pt>
                <c:pt idx="9">
                  <c:v>22825.1245689717</c:v>
                </c:pt>
                <c:pt idx="10">
                  <c:v>20579.032177604498</c:v>
                </c:pt>
                <c:pt idx="11">
                  <c:v>19263.035482682601</c:v>
                </c:pt>
                <c:pt idx="12">
                  <c:v>17546.871946822299</c:v>
                </c:pt>
                <c:pt idx="13">
                  <c:v>23414.748246626299</c:v>
                </c:pt>
                <c:pt idx="14">
                  <c:v>23434.185932018601</c:v>
                </c:pt>
                <c:pt idx="15">
                  <c:v>23268.3334407492</c:v>
                </c:pt>
                <c:pt idx="16">
                  <c:v>17185.032418272502</c:v>
                </c:pt>
                <c:pt idx="17">
                  <c:v>20048.018788819802</c:v>
                </c:pt>
                <c:pt idx="18">
                  <c:v>19200.181487881498</c:v>
                </c:pt>
                <c:pt idx="19">
                  <c:v>14447.231652984199</c:v>
                </c:pt>
                <c:pt idx="20">
                  <c:v>17248.0397338244</c:v>
                </c:pt>
                <c:pt idx="21">
                  <c:v>16876.018786962901</c:v>
                </c:pt>
                <c:pt idx="22">
                  <c:v>19111.4442636409</c:v>
                </c:pt>
                <c:pt idx="23">
                  <c:v>16319.9362379059</c:v>
                </c:pt>
                <c:pt idx="24">
                  <c:v>17652.227257451399</c:v>
                </c:pt>
                <c:pt idx="25">
                  <c:v>15035.682969462199</c:v>
                </c:pt>
                <c:pt idx="26">
                  <c:v>12617.773945192999</c:v>
                </c:pt>
                <c:pt idx="27">
                  <c:v>15409.085312233899</c:v>
                </c:pt>
                <c:pt idx="28">
                  <c:v>13036.6605857673</c:v>
                </c:pt>
                <c:pt idx="29">
                  <c:v>10975.665284475601</c:v>
                </c:pt>
                <c:pt idx="30">
                  <c:v>13288.260695224501</c:v>
                </c:pt>
                <c:pt idx="31">
                  <c:v>13684.772644352401</c:v>
                </c:pt>
                <c:pt idx="32">
                  <c:v>14972.7362489507</c:v>
                </c:pt>
                <c:pt idx="33">
                  <c:v>11430.6430933265</c:v>
                </c:pt>
                <c:pt idx="34">
                  <c:v>13705.265485620201</c:v>
                </c:pt>
                <c:pt idx="35">
                  <c:v>12636.2831577741</c:v>
                </c:pt>
                <c:pt idx="36">
                  <c:v>11894.973036619</c:v>
                </c:pt>
                <c:pt idx="37">
                  <c:v>9557.9014006483503</c:v>
                </c:pt>
                <c:pt idx="38">
                  <c:v>10020.167628441901</c:v>
                </c:pt>
                <c:pt idx="39">
                  <c:v>9151.9134888577992</c:v>
                </c:pt>
                <c:pt idx="40">
                  <c:v>6119.2506033438804</c:v>
                </c:pt>
                <c:pt idx="41">
                  <c:v>9141.1837537781103</c:v>
                </c:pt>
                <c:pt idx="42">
                  <c:v>8982.8511526190596</c:v>
                </c:pt>
                <c:pt idx="43">
                  <c:v>10482.4204673719</c:v>
                </c:pt>
                <c:pt idx="44">
                  <c:v>9031.2283181598796</c:v>
                </c:pt>
                <c:pt idx="45">
                  <c:v>8311.2645166830607</c:v>
                </c:pt>
                <c:pt idx="46">
                  <c:v>4662.4171636884603</c:v>
                </c:pt>
                <c:pt idx="47">
                  <c:v>2830.7178331525101</c:v>
                </c:pt>
                <c:pt idx="48">
                  <c:v>4614.8608794685597</c:v>
                </c:pt>
                <c:pt idx="49">
                  <c:v>3985.5296426875302</c:v>
                </c:pt>
                <c:pt idx="50">
                  <c:v>4777.4451191182598</c:v>
                </c:pt>
                <c:pt idx="51">
                  <c:v>4241.3850661953302</c:v>
                </c:pt>
                <c:pt idx="52">
                  <c:v>5130.6439026359003</c:v>
                </c:pt>
                <c:pt idx="53">
                  <c:v>4925.9900675300696</c:v>
                </c:pt>
                <c:pt idx="54">
                  <c:v>2222.025130341</c:v>
                </c:pt>
                <c:pt idx="55">
                  <c:v>4563.6520943883797</c:v>
                </c:pt>
                <c:pt idx="56">
                  <c:v>6135.7010723506701</c:v>
                </c:pt>
                <c:pt idx="57">
                  <c:v>5921.3212126783901</c:v>
                </c:pt>
                <c:pt idx="58">
                  <c:v>4039.4043883158001</c:v>
                </c:pt>
                <c:pt idx="59">
                  <c:v>6224.3567466332497</c:v>
                </c:pt>
                <c:pt idx="60">
                  <c:v>1560.80090828525</c:v>
                </c:pt>
                <c:pt idx="61">
                  <c:v>-1127.01170829637</c:v>
                </c:pt>
                <c:pt idx="62">
                  <c:v>278.42617415578599</c:v>
                </c:pt>
                <c:pt idx="63">
                  <c:v>2531.3440479768301</c:v>
                </c:pt>
                <c:pt idx="64">
                  <c:v>4386.8236830972601</c:v>
                </c:pt>
                <c:pt idx="65">
                  <c:v>4498.4767751033696</c:v>
                </c:pt>
                <c:pt idx="66">
                  <c:v>3795.4454382966501</c:v>
                </c:pt>
                <c:pt idx="67">
                  <c:v>-1464.07669398247</c:v>
                </c:pt>
                <c:pt idx="68">
                  <c:v>-5698.8550996866497</c:v>
                </c:pt>
                <c:pt idx="69">
                  <c:v>993.89206547656795</c:v>
                </c:pt>
                <c:pt idx="70">
                  <c:v>522.31526156718598</c:v>
                </c:pt>
                <c:pt idx="71">
                  <c:v>705.73920289101102</c:v>
                </c:pt>
                <c:pt idx="72">
                  <c:v>336.58169329649502</c:v>
                </c:pt>
              </c:numCache>
            </c:numRef>
          </c:yVal>
          <c:smooth val="1"/>
        </c:ser>
        <c:ser>
          <c:idx val="1"/>
          <c:order val="2"/>
          <c:tx>
            <c:v>Phrase 7 (SEAIR)</c:v>
          </c:tx>
          <c:spPr>
            <a:ln w="19050">
              <a:solidFill>
                <a:srgbClr val="DA8137"/>
              </a:solidFill>
              <a:prstDash val="sysDot"/>
            </a:ln>
          </c:spPr>
          <c:marker>
            <c:symbol val="none"/>
          </c:marker>
          <c:xVal>
            <c:numRef>
              <c:f>德国!$A$438:$A$510</c:f>
              <c:numCache>
                <c:formatCode>m/d/yyyy</c:formatCode>
                <c:ptCount val="73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</c:numCache>
            </c:numRef>
          </c:xVal>
          <c:yVal>
            <c:numRef>
              <c:f>德国!$M$438:$M$510</c:f>
              <c:numCache>
                <c:formatCode>General</c:formatCode>
                <c:ptCount val="73"/>
                <c:pt idx="0">
                  <c:v>14202.4860205774</c:v>
                </c:pt>
                <c:pt idx="1">
                  <c:v>14445.0974207664</c:v>
                </c:pt>
                <c:pt idx="2">
                  <c:v>22481.899457300398</c:v>
                </c:pt>
                <c:pt idx="3">
                  <c:v>22634.031755031901</c:v>
                </c:pt>
                <c:pt idx="4">
                  <c:v>14483.381097712499</c:v>
                </c:pt>
                <c:pt idx="5">
                  <c:v>21357.148041885001</c:v>
                </c:pt>
                <c:pt idx="6">
                  <c:v>25459.314939825501</c:v>
                </c:pt>
                <c:pt idx="7">
                  <c:v>24179.825527288001</c:v>
                </c:pt>
                <c:pt idx="8">
                  <c:v>18540.864458870299</c:v>
                </c:pt>
                <c:pt idx="9">
                  <c:v>17806.202104535099</c:v>
                </c:pt>
                <c:pt idx="10">
                  <c:v>18077.214807385801</c:v>
                </c:pt>
                <c:pt idx="11">
                  <c:v>20719.030019510501</c:v>
                </c:pt>
                <c:pt idx="12">
                  <c:v>22394.095557472301</c:v>
                </c:pt>
                <c:pt idx="13">
                  <c:v>24838.184358575301</c:v>
                </c:pt>
                <c:pt idx="14">
                  <c:v>14589.6762406015</c:v>
                </c:pt>
                <c:pt idx="15">
                  <c:v>16062.9521363201</c:v>
                </c:pt>
                <c:pt idx="16">
                  <c:v>15501.7621843944</c:v>
                </c:pt>
                <c:pt idx="17">
                  <c:v>21575.505608642601</c:v>
                </c:pt>
                <c:pt idx="18">
                  <c:v>17963.5392246509</c:v>
                </c:pt>
                <c:pt idx="19">
                  <c:v>18274.471995915901</c:v>
                </c:pt>
                <c:pt idx="20">
                  <c:v>23420.475857760099</c:v>
                </c:pt>
                <c:pt idx="21">
                  <c:v>19969.998719506199</c:v>
                </c:pt>
                <c:pt idx="22">
                  <c:v>19044.769548370401</c:v>
                </c:pt>
                <c:pt idx="23">
                  <c:v>15178.1034351581</c:v>
                </c:pt>
                <c:pt idx="24">
                  <c:v>17139.2719397484</c:v>
                </c:pt>
                <c:pt idx="25">
                  <c:v>15094.622160992099</c:v>
                </c:pt>
                <c:pt idx="26">
                  <c:v>16663.9350997603</c:v>
                </c:pt>
                <c:pt idx="27">
                  <c:v>18720.905770284899</c:v>
                </c:pt>
                <c:pt idx="28">
                  <c:v>15086.167733067499</c:v>
                </c:pt>
                <c:pt idx="29">
                  <c:v>15869.6742536357</c:v>
                </c:pt>
                <c:pt idx="30">
                  <c:v>17272.814460532602</c:v>
                </c:pt>
                <c:pt idx="31">
                  <c:v>14314.970696403099</c:v>
                </c:pt>
                <c:pt idx="32">
                  <c:v>12320.6157414025</c:v>
                </c:pt>
                <c:pt idx="33">
                  <c:v>10070.724732954801</c:v>
                </c:pt>
                <c:pt idx="34">
                  <c:v>11343.086020139101</c:v>
                </c:pt>
                <c:pt idx="35">
                  <c:v>9323.3817699230494</c:v>
                </c:pt>
                <c:pt idx="36">
                  <c:v>8957.2290161058008</c:v>
                </c:pt>
                <c:pt idx="37">
                  <c:v>8628.9475741603292</c:v>
                </c:pt>
                <c:pt idx="38">
                  <c:v>9174.4003361657306</c:v>
                </c:pt>
                <c:pt idx="39">
                  <c:v>8457.1994948805695</c:v>
                </c:pt>
                <c:pt idx="40">
                  <c:v>8114.0295576749304</c:v>
                </c:pt>
                <c:pt idx="41">
                  <c:v>8970.5612133457998</c:v>
                </c:pt>
                <c:pt idx="42">
                  <c:v>7146.3363886813904</c:v>
                </c:pt>
                <c:pt idx="43">
                  <c:v>6233.9037800319902</c:v>
                </c:pt>
                <c:pt idx="44">
                  <c:v>4984.7728761409599</c:v>
                </c:pt>
                <c:pt idx="45">
                  <c:v>4870.5757004139596</c:v>
                </c:pt>
                <c:pt idx="46">
                  <c:v>4705.5425526926801</c:v>
                </c:pt>
                <c:pt idx="47">
                  <c:v>5385.6986044179603</c:v>
                </c:pt>
                <c:pt idx="48">
                  <c:v>5946.4332874355396</c:v>
                </c:pt>
                <c:pt idx="49">
                  <c:v>5257.8284548985002</c:v>
                </c:pt>
                <c:pt idx="50">
                  <c:v>4903.4379537688801</c:v>
                </c:pt>
                <c:pt idx="51">
                  <c:v>4258.3849485278897</c:v>
                </c:pt>
                <c:pt idx="52">
                  <c:v>3953.3747870797201</c:v>
                </c:pt>
                <c:pt idx="53">
                  <c:v>3423.7594486732901</c:v>
                </c:pt>
                <c:pt idx="54">
                  <c:v>3145.1066142995601</c:v>
                </c:pt>
                <c:pt idx="55">
                  <c:v>3422.7448914980901</c:v>
                </c:pt>
                <c:pt idx="56">
                  <c:v>2871.0364034784502</c:v>
                </c:pt>
                <c:pt idx="57">
                  <c:v>2339.0776175189098</c:v>
                </c:pt>
                <c:pt idx="58">
                  <c:v>2200.9543025487401</c:v>
                </c:pt>
                <c:pt idx="59">
                  <c:v>2327.82436044016</c:v>
                </c:pt>
                <c:pt idx="60">
                  <c:v>1931.9971195349499</c:v>
                </c:pt>
                <c:pt idx="61">
                  <c:v>2378.6806137632998</c:v>
                </c:pt>
                <c:pt idx="62">
                  <c:v>2776.8301256331001</c:v>
                </c:pt>
                <c:pt idx="63">
                  <c:v>2592.3669461384002</c:v>
                </c:pt>
                <c:pt idx="64">
                  <c:v>2091.5886586227898</c:v>
                </c:pt>
                <c:pt idx="65">
                  <c:v>1716.7326072237399</c:v>
                </c:pt>
                <c:pt idx="66">
                  <c:v>1643.46526978051</c:v>
                </c:pt>
                <c:pt idx="67">
                  <c:v>1653.6995711884799</c:v>
                </c:pt>
                <c:pt idx="68">
                  <c:v>2113.4641906669499</c:v>
                </c:pt>
                <c:pt idx="69">
                  <c:v>2698.5530357699199</c:v>
                </c:pt>
                <c:pt idx="70">
                  <c:v>1820.4812813993401</c:v>
                </c:pt>
                <c:pt idx="71">
                  <c:v>1758.79251812643</c:v>
                </c:pt>
                <c:pt idx="72">
                  <c:v>1680.40623326949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49056"/>
        <c:axId val="223549632"/>
      </c:scatterChart>
      <c:valAx>
        <c:axId val="223549056"/>
        <c:scaling>
          <c:orientation val="minMax"/>
          <c:max val="44366"/>
          <c:min val="4429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9632"/>
        <c:crosses val="autoZero"/>
        <c:crossBetween val="midCat"/>
        <c:majorUnit val="14"/>
      </c:valAx>
      <c:valAx>
        <c:axId val="223549632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3549056"/>
        <c:crosses val="autoZero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7.8342590873232976E-2"/>
                <c:y val="1.8024876328923997E-3"/>
              </c:manualLayout>
            </c:layout>
            <c:txPr>
              <a:bodyPr rot="0" vert="horz"/>
              <a:lstStyle/>
              <a:p>
                <a:pPr>
                  <a:defRPr/>
                </a:pPr>
                <a:endParaRPr lang="zh-CN"/>
              </a:p>
            </c:txPr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46004191725897575"/>
          <c:y val="7.4183033257836872E-2"/>
          <c:w val="0.4036124697688393"/>
          <c:h val="0.287673272576719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929012345679"/>
          <c:y val="6.5289381153305209E-2"/>
          <c:w val="0.79177957818930045"/>
          <c:h val="0.76317512394284048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905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德国!$A$615:$A$675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德国!$F$615:$F$675</c:f>
              <c:numCache>
                <c:formatCode>General</c:formatCode>
                <c:ptCount val="61"/>
                <c:pt idx="0">
                  <c:v>9288</c:v>
                </c:pt>
                <c:pt idx="1">
                  <c:v>6482</c:v>
                </c:pt>
                <c:pt idx="2">
                  <c:v>4951</c:v>
                </c:pt>
                <c:pt idx="3">
                  <c:v>4507</c:v>
                </c:pt>
                <c:pt idx="4">
                  <c:v>7763</c:v>
                </c:pt>
                <c:pt idx="5">
                  <c:v>11636</c:v>
                </c:pt>
                <c:pt idx="6">
                  <c:v>11476</c:v>
                </c:pt>
                <c:pt idx="7">
                  <c:v>9758</c:v>
                </c:pt>
                <c:pt idx="8">
                  <c:v>6894</c:v>
                </c:pt>
                <c:pt idx="9">
                  <c:v>5909</c:v>
                </c:pt>
                <c:pt idx="10">
                  <c:v>4909</c:v>
                </c:pt>
                <c:pt idx="11">
                  <c:v>7928</c:v>
                </c:pt>
                <c:pt idx="12">
                  <c:v>12317</c:v>
                </c:pt>
                <c:pt idx="13">
                  <c:v>11578</c:v>
                </c:pt>
                <c:pt idx="14">
                  <c:v>11664</c:v>
                </c:pt>
                <c:pt idx="15">
                  <c:v>8420</c:v>
                </c:pt>
                <c:pt idx="16">
                  <c:v>6766</c:v>
                </c:pt>
                <c:pt idx="17">
                  <c:v>6562</c:v>
                </c:pt>
                <c:pt idx="18">
                  <c:v>22340</c:v>
                </c:pt>
                <c:pt idx="19">
                  <c:v>18802</c:v>
                </c:pt>
                <c:pt idx="20">
                  <c:v>17508</c:v>
                </c:pt>
                <c:pt idx="21">
                  <c:v>15093</c:v>
                </c:pt>
                <c:pt idx="22">
                  <c:v>3849</c:v>
                </c:pt>
                <c:pt idx="23">
                  <c:v>9905</c:v>
                </c:pt>
                <c:pt idx="24">
                  <c:v>9359</c:v>
                </c:pt>
                <c:pt idx="25">
                  <c:v>31402</c:v>
                </c:pt>
                <c:pt idx="26">
                  <c:v>28826</c:v>
                </c:pt>
                <c:pt idx="27">
                  <c:v>8079</c:v>
                </c:pt>
                <c:pt idx="28">
                  <c:v>37520</c:v>
                </c:pt>
                <c:pt idx="29">
                  <c:v>17248</c:v>
                </c:pt>
                <c:pt idx="30">
                  <c:v>-554</c:v>
                </c:pt>
                <c:pt idx="31">
                  <c:v>11315</c:v>
                </c:pt>
                <c:pt idx="32">
                  <c:v>30691</c:v>
                </c:pt>
                <c:pt idx="33">
                  <c:v>34498</c:v>
                </c:pt>
                <c:pt idx="34">
                  <c:v>37640</c:v>
                </c:pt>
                <c:pt idx="35">
                  <c:v>33785</c:v>
                </c:pt>
                <c:pt idx="36">
                  <c:v>23788</c:v>
                </c:pt>
                <c:pt idx="37">
                  <c:v>12788</c:v>
                </c:pt>
                <c:pt idx="38">
                  <c:v>23714</c:v>
                </c:pt>
                <c:pt idx="39">
                  <c:v>41286</c:v>
                </c:pt>
                <c:pt idx="40">
                  <c:v>51077</c:v>
                </c:pt>
                <c:pt idx="41">
                  <c:v>48834</c:v>
                </c:pt>
                <c:pt idx="42">
                  <c:v>45356</c:v>
                </c:pt>
                <c:pt idx="43">
                  <c:v>34309</c:v>
                </c:pt>
                <c:pt idx="44">
                  <c:v>19203</c:v>
                </c:pt>
                <c:pt idx="45">
                  <c:v>34958</c:v>
                </c:pt>
                <c:pt idx="46">
                  <c:v>53627</c:v>
                </c:pt>
                <c:pt idx="47">
                  <c:v>68366</c:v>
                </c:pt>
                <c:pt idx="48">
                  <c:v>58768</c:v>
                </c:pt>
                <c:pt idx="49">
                  <c:v>57302</c:v>
                </c:pt>
                <c:pt idx="50">
                  <c:v>45183</c:v>
                </c:pt>
                <c:pt idx="51">
                  <c:v>26241</c:v>
                </c:pt>
                <c:pt idx="52">
                  <c:v>47887</c:v>
                </c:pt>
                <c:pt idx="53">
                  <c:v>68049</c:v>
                </c:pt>
                <c:pt idx="54">
                  <c:v>79051</c:v>
                </c:pt>
                <c:pt idx="55">
                  <c:v>74579</c:v>
                </c:pt>
                <c:pt idx="56">
                  <c:v>65584</c:v>
                </c:pt>
                <c:pt idx="57">
                  <c:v>44977</c:v>
                </c:pt>
                <c:pt idx="58">
                  <c:v>23325</c:v>
                </c:pt>
                <c:pt idx="59">
                  <c:v>50745</c:v>
                </c:pt>
                <c:pt idx="60">
                  <c:v>68680</c:v>
                </c:pt>
              </c:numCache>
            </c:numRef>
          </c:yVal>
          <c:smooth val="0"/>
        </c:ser>
        <c:ser>
          <c:idx val="10"/>
          <c:order val="1"/>
          <c:tx>
            <c:v>Predcted data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德国!$A$615:$A$675</c:f>
              <c:numCache>
                <c:formatCode>m/d/yyyy</c:formatCode>
                <c:ptCount val="61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</c:numCache>
            </c:numRef>
          </c:xVal>
          <c:yVal>
            <c:numRef>
              <c:f>德国!$W$615:$W$675</c:f>
              <c:numCache>
                <c:formatCode>General</c:formatCode>
                <c:ptCount val="61"/>
                <c:pt idx="0">
                  <c:v>7215.7603793459703</c:v>
                </c:pt>
                <c:pt idx="1">
                  <c:v>7300.8324943430498</c:v>
                </c:pt>
                <c:pt idx="2">
                  <c:v>8066.1180997515303</c:v>
                </c:pt>
                <c:pt idx="3">
                  <c:v>8169.1570693905796</c:v>
                </c:pt>
                <c:pt idx="4">
                  <c:v>8558.4803295533093</c:v>
                </c:pt>
                <c:pt idx="5">
                  <c:v>8533.0873866637103</c:v>
                </c:pt>
                <c:pt idx="6">
                  <c:v>8808.3639856936097</c:v>
                </c:pt>
                <c:pt idx="7">
                  <c:v>8954.3869815197504</c:v>
                </c:pt>
                <c:pt idx="8">
                  <c:v>9100.9636795157603</c:v>
                </c:pt>
                <c:pt idx="9">
                  <c:v>9361.7020887222006</c:v>
                </c:pt>
                <c:pt idx="10">
                  <c:v>9477.4279075214909</c:v>
                </c:pt>
                <c:pt idx="11">
                  <c:v>9752.0041377644502</c:v>
                </c:pt>
                <c:pt idx="12">
                  <c:v>9920.5837497848606</c:v>
                </c:pt>
                <c:pt idx="13">
                  <c:v>10160.597917462601</c:v>
                </c:pt>
                <c:pt idx="14">
                  <c:v>10398.356220285001</c:v>
                </c:pt>
                <c:pt idx="15">
                  <c:v>10618.1464311812</c:v>
                </c:pt>
                <c:pt idx="16">
                  <c:v>10896.590606112601</c:v>
                </c:pt>
                <c:pt idx="17">
                  <c:v>11132.578164816499</c:v>
                </c:pt>
                <c:pt idx="18">
                  <c:v>11422.562747866201</c:v>
                </c:pt>
                <c:pt idx="19">
                  <c:v>11696.720800974301</c:v>
                </c:pt>
                <c:pt idx="20">
                  <c:v>11991.192020307701</c:v>
                </c:pt>
                <c:pt idx="21" formatCode="0.00E+00">
                  <c:v>12303.2887466374</c:v>
                </c:pt>
                <c:pt idx="22" formatCode="0.00E+00">
                  <c:v>12612.6307835551</c:v>
                </c:pt>
                <c:pt idx="23" formatCode="0.00E+00">
                  <c:v>12952.6141565503</c:v>
                </c:pt>
                <c:pt idx="24" formatCode="0.00E+00">
                  <c:v>13289.6110953771</c:v>
                </c:pt>
                <c:pt idx="25" formatCode="0.00E+00">
                  <c:v>13651.0745706955</c:v>
                </c:pt>
                <c:pt idx="26" formatCode="0.00E+00">
                  <c:v>14021.6344184646</c:v>
                </c:pt>
                <c:pt idx="27" formatCode="0.00E+00">
                  <c:v>14405.981878342</c:v>
                </c:pt>
                <c:pt idx="28" formatCode="0.00E+00">
                  <c:v>14809.537627935701</c:v>
                </c:pt>
                <c:pt idx="29" formatCode="0.00E+00">
                  <c:v>15222.4161091927</c:v>
                </c:pt>
                <c:pt idx="30" formatCode="0.00E+00">
                  <c:v>15656.903589158799</c:v>
                </c:pt>
                <c:pt idx="31" formatCode="0.00E+00">
                  <c:v>16103.3419159557</c:v>
                </c:pt>
                <c:pt idx="32" formatCode="0.00E+00">
                  <c:v>16568.840425513699</c:v>
                </c:pt>
                <c:pt idx="33" formatCode="0.00E+00">
                  <c:v>17051.2818617874</c:v>
                </c:pt>
                <c:pt idx="34" formatCode="0.00E+00">
                  <c:v>17550.312871643699</c:v>
                </c:pt>
                <c:pt idx="35" formatCode="0.00E+00">
                  <c:v>18069.5376376895</c:v>
                </c:pt>
                <c:pt idx="36" formatCode="0.00E+00">
                  <c:v>18605.450917415099</c:v>
                </c:pt>
                <c:pt idx="37" formatCode="0.00E+00">
                  <c:v>19162.274242985499</c:v>
                </c:pt>
                <c:pt idx="38" formatCode="0.00E+00">
                  <c:v>19737.8385479832</c:v>
                </c:pt>
                <c:pt idx="39" formatCode="0.00E+00">
                  <c:v>20333.949605433299</c:v>
                </c:pt>
                <c:pt idx="40" formatCode="0.00E+00">
                  <c:v>20951.0662230198</c:v>
                </c:pt>
                <c:pt idx="41" formatCode="0.00E+00">
                  <c:v>21588.808987166602</c:v>
                </c:pt>
                <c:pt idx="42" formatCode="0.00E+00">
                  <c:v>22248.990915298</c:v>
                </c:pt>
                <c:pt idx="43" formatCode="0.00E+00">
                  <c:v>22930.758381722299</c:v>
                </c:pt>
                <c:pt idx="44" formatCode="0.00E+00">
                  <c:v>23635.6345786044</c:v>
                </c:pt>
                <c:pt idx="45" formatCode="0.00E+00">
                  <c:v>24363.4976138567</c:v>
                </c:pt>
                <c:pt idx="46" formatCode="0.00E+00">
                  <c:v>25114.948837693399</c:v>
                </c:pt>
                <c:pt idx="47" formatCode="0.00E+00">
                  <c:v>25890.662307535898</c:v>
                </c:pt>
                <c:pt idx="48" formatCode="0.00E+00">
                  <c:v>26690.6581527046</c:v>
                </c:pt>
                <c:pt idx="49" formatCode="0.00E+00">
                  <c:v>27515.840950997801</c:v>
                </c:pt>
                <c:pt idx="50" formatCode="0.00E+00">
                  <c:v>28366.231660335001</c:v>
                </c:pt>
                <c:pt idx="51" formatCode="0.00E+00">
                  <c:v>29242.4908136089</c:v>
                </c:pt>
                <c:pt idx="52" formatCode="0.00E+00">
                  <c:v>30144.915963109201</c:v>
                </c:pt>
                <c:pt idx="53" formatCode="0.00E+00">
                  <c:v>31073.839714018301</c:v>
                </c:pt>
                <c:pt idx="54" formatCode="0.00E+00">
                  <c:v>32029.751579499702</c:v>
                </c:pt>
                <c:pt idx="55" formatCode="0.00E+00">
                  <c:v>33012.830084376103</c:v>
                </c:pt>
                <c:pt idx="56" formatCode="0.00E+00">
                  <c:v>34023.54812942</c:v>
                </c:pt>
                <c:pt idx="57" formatCode="0.00E+00">
                  <c:v>35062.1059578766</c:v>
                </c:pt>
                <c:pt idx="58" formatCode="0.00E+00">
                  <c:v>36128.838938078799</c:v>
                </c:pt>
                <c:pt idx="59" formatCode="0.00E+00">
                  <c:v>37224.015527108299</c:v>
                </c:pt>
                <c:pt idx="60" formatCode="0.00E+00">
                  <c:v>38347.844645323101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7648"/>
        <c:axId val="234628224"/>
      </c:scatterChart>
      <c:valAx>
        <c:axId val="234627648"/>
        <c:scaling>
          <c:orientation val="minMax"/>
          <c:max val="44530"/>
          <c:min val="4446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4628224"/>
        <c:crosses val="autoZero"/>
        <c:crossBetween val="midCat"/>
        <c:majorUnit val="15"/>
      </c:valAx>
      <c:valAx>
        <c:axId val="234628224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39472275946891E-4"/>
              <c:y val="0.326984396770090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4627648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10898739601862126"/>
          <c:y val="8.3550374874489686E-2"/>
          <c:w val="0.32123901679953465"/>
          <c:h val="0.182086957887918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5279797223398"/>
          <c:y val="6.5289322350153778E-2"/>
          <c:w val="0.79486685549297664"/>
          <c:h val="0.78629314406000317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德国!$A$2:$A$614</c:f>
              <c:numCache>
                <c:formatCode>m/d/yyyy</c:formatCode>
                <c:ptCount val="613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  <c:pt idx="435">
                  <c:v>44292</c:v>
                </c:pt>
                <c:pt idx="436">
                  <c:v>44293</c:v>
                </c:pt>
                <c:pt idx="437">
                  <c:v>44294</c:v>
                </c:pt>
                <c:pt idx="438">
                  <c:v>44295</c:v>
                </c:pt>
                <c:pt idx="439">
                  <c:v>44296</c:v>
                </c:pt>
                <c:pt idx="440">
                  <c:v>44297</c:v>
                </c:pt>
                <c:pt idx="441">
                  <c:v>44298</c:v>
                </c:pt>
                <c:pt idx="442">
                  <c:v>44299</c:v>
                </c:pt>
                <c:pt idx="443">
                  <c:v>44300</c:v>
                </c:pt>
                <c:pt idx="444">
                  <c:v>44301</c:v>
                </c:pt>
                <c:pt idx="445">
                  <c:v>44302</c:v>
                </c:pt>
                <c:pt idx="446">
                  <c:v>44303</c:v>
                </c:pt>
                <c:pt idx="447">
                  <c:v>44304</c:v>
                </c:pt>
                <c:pt idx="448">
                  <c:v>44305</c:v>
                </c:pt>
                <c:pt idx="449">
                  <c:v>44306</c:v>
                </c:pt>
                <c:pt idx="450">
                  <c:v>44307</c:v>
                </c:pt>
                <c:pt idx="451">
                  <c:v>44308</c:v>
                </c:pt>
                <c:pt idx="452">
                  <c:v>44309</c:v>
                </c:pt>
                <c:pt idx="453">
                  <c:v>44310</c:v>
                </c:pt>
                <c:pt idx="454">
                  <c:v>44311</c:v>
                </c:pt>
                <c:pt idx="455">
                  <c:v>44312</c:v>
                </c:pt>
                <c:pt idx="456">
                  <c:v>44313</c:v>
                </c:pt>
                <c:pt idx="457">
                  <c:v>44314</c:v>
                </c:pt>
                <c:pt idx="458">
                  <c:v>44315</c:v>
                </c:pt>
                <c:pt idx="459">
                  <c:v>44316</c:v>
                </c:pt>
                <c:pt idx="460">
                  <c:v>44317</c:v>
                </c:pt>
                <c:pt idx="461">
                  <c:v>44318</c:v>
                </c:pt>
                <c:pt idx="462">
                  <c:v>44319</c:v>
                </c:pt>
                <c:pt idx="463">
                  <c:v>44320</c:v>
                </c:pt>
                <c:pt idx="464">
                  <c:v>44321</c:v>
                </c:pt>
                <c:pt idx="465">
                  <c:v>44322</c:v>
                </c:pt>
                <c:pt idx="466">
                  <c:v>44323</c:v>
                </c:pt>
                <c:pt idx="467">
                  <c:v>44324</c:v>
                </c:pt>
                <c:pt idx="468">
                  <c:v>44325</c:v>
                </c:pt>
                <c:pt idx="469">
                  <c:v>44326</c:v>
                </c:pt>
                <c:pt idx="470">
                  <c:v>44327</c:v>
                </c:pt>
                <c:pt idx="471">
                  <c:v>44328</c:v>
                </c:pt>
                <c:pt idx="472">
                  <c:v>44329</c:v>
                </c:pt>
                <c:pt idx="473">
                  <c:v>44330</c:v>
                </c:pt>
                <c:pt idx="474">
                  <c:v>44331</c:v>
                </c:pt>
                <c:pt idx="475">
                  <c:v>44332</c:v>
                </c:pt>
                <c:pt idx="476">
                  <c:v>44333</c:v>
                </c:pt>
                <c:pt idx="477">
                  <c:v>44334</c:v>
                </c:pt>
                <c:pt idx="478">
                  <c:v>44335</c:v>
                </c:pt>
                <c:pt idx="479">
                  <c:v>44336</c:v>
                </c:pt>
                <c:pt idx="480">
                  <c:v>44337</c:v>
                </c:pt>
                <c:pt idx="481">
                  <c:v>44338</c:v>
                </c:pt>
                <c:pt idx="482">
                  <c:v>44339</c:v>
                </c:pt>
                <c:pt idx="483">
                  <c:v>44340</c:v>
                </c:pt>
                <c:pt idx="484">
                  <c:v>44341</c:v>
                </c:pt>
                <c:pt idx="485">
                  <c:v>44342</c:v>
                </c:pt>
                <c:pt idx="486">
                  <c:v>44343</c:v>
                </c:pt>
                <c:pt idx="487">
                  <c:v>44344</c:v>
                </c:pt>
                <c:pt idx="488">
                  <c:v>44345</c:v>
                </c:pt>
                <c:pt idx="489">
                  <c:v>44346</c:v>
                </c:pt>
                <c:pt idx="490">
                  <c:v>44347</c:v>
                </c:pt>
                <c:pt idx="491">
                  <c:v>44348</c:v>
                </c:pt>
                <c:pt idx="492">
                  <c:v>44349</c:v>
                </c:pt>
                <c:pt idx="493">
                  <c:v>44350</c:v>
                </c:pt>
                <c:pt idx="494">
                  <c:v>44351</c:v>
                </c:pt>
                <c:pt idx="495">
                  <c:v>44352</c:v>
                </c:pt>
                <c:pt idx="496">
                  <c:v>44353</c:v>
                </c:pt>
                <c:pt idx="497">
                  <c:v>44354</c:v>
                </c:pt>
                <c:pt idx="498">
                  <c:v>44355</c:v>
                </c:pt>
                <c:pt idx="499">
                  <c:v>44356</c:v>
                </c:pt>
                <c:pt idx="500">
                  <c:v>44357</c:v>
                </c:pt>
                <c:pt idx="501">
                  <c:v>44358</c:v>
                </c:pt>
                <c:pt idx="502">
                  <c:v>44359</c:v>
                </c:pt>
                <c:pt idx="503">
                  <c:v>44360</c:v>
                </c:pt>
                <c:pt idx="504">
                  <c:v>44361</c:v>
                </c:pt>
                <c:pt idx="505">
                  <c:v>44362</c:v>
                </c:pt>
                <c:pt idx="506">
                  <c:v>44363</c:v>
                </c:pt>
                <c:pt idx="507">
                  <c:v>44364</c:v>
                </c:pt>
                <c:pt idx="508">
                  <c:v>44365</c:v>
                </c:pt>
                <c:pt idx="509">
                  <c:v>44366</c:v>
                </c:pt>
                <c:pt idx="510">
                  <c:v>44367</c:v>
                </c:pt>
                <c:pt idx="511">
                  <c:v>44368</c:v>
                </c:pt>
                <c:pt idx="512">
                  <c:v>44369</c:v>
                </c:pt>
                <c:pt idx="513">
                  <c:v>44370</c:v>
                </c:pt>
                <c:pt idx="514">
                  <c:v>44371</c:v>
                </c:pt>
                <c:pt idx="515">
                  <c:v>44372</c:v>
                </c:pt>
                <c:pt idx="516">
                  <c:v>44373</c:v>
                </c:pt>
                <c:pt idx="517">
                  <c:v>44374</c:v>
                </c:pt>
                <c:pt idx="518">
                  <c:v>44375</c:v>
                </c:pt>
                <c:pt idx="519">
                  <c:v>44376</c:v>
                </c:pt>
                <c:pt idx="520">
                  <c:v>44377</c:v>
                </c:pt>
                <c:pt idx="521">
                  <c:v>44378</c:v>
                </c:pt>
                <c:pt idx="522">
                  <c:v>44379</c:v>
                </c:pt>
                <c:pt idx="523">
                  <c:v>44380</c:v>
                </c:pt>
                <c:pt idx="524">
                  <c:v>44381</c:v>
                </c:pt>
                <c:pt idx="525">
                  <c:v>44382</c:v>
                </c:pt>
                <c:pt idx="526">
                  <c:v>44383</c:v>
                </c:pt>
                <c:pt idx="527">
                  <c:v>44384</c:v>
                </c:pt>
                <c:pt idx="528">
                  <c:v>44385</c:v>
                </c:pt>
                <c:pt idx="529">
                  <c:v>44386</c:v>
                </c:pt>
                <c:pt idx="530">
                  <c:v>44387</c:v>
                </c:pt>
                <c:pt idx="531">
                  <c:v>44388</c:v>
                </c:pt>
                <c:pt idx="532">
                  <c:v>44389</c:v>
                </c:pt>
                <c:pt idx="533">
                  <c:v>44390</c:v>
                </c:pt>
                <c:pt idx="534">
                  <c:v>44391</c:v>
                </c:pt>
                <c:pt idx="535">
                  <c:v>44392</c:v>
                </c:pt>
                <c:pt idx="536">
                  <c:v>44393</c:v>
                </c:pt>
                <c:pt idx="537">
                  <c:v>44394</c:v>
                </c:pt>
                <c:pt idx="538">
                  <c:v>44395</c:v>
                </c:pt>
                <c:pt idx="539">
                  <c:v>44396</c:v>
                </c:pt>
                <c:pt idx="540">
                  <c:v>44397</c:v>
                </c:pt>
                <c:pt idx="541">
                  <c:v>44398</c:v>
                </c:pt>
                <c:pt idx="542">
                  <c:v>44399</c:v>
                </c:pt>
                <c:pt idx="543">
                  <c:v>44400</c:v>
                </c:pt>
                <c:pt idx="544">
                  <c:v>44401</c:v>
                </c:pt>
                <c:pt idx="545">
                  <c:v>44402</c:v>
                </c:pt>
                <c:pt idx="546">
                  <c:v>44403</c:v>
                </c:pt>
                <c:pt idx="547">
                  <c:v>44404</c:v>
                </c:pt>
                <c:pt idx="548">
                  <c:v>44405</c:v>
                </c:pt>
                <c:pt idx="549">
                  <c:v>44406</c:v>
                </c:pt>
                <c:pt idx="550">
                  <c:v>44407</c:v>
                </c:pt>
                <c:pt idx="551">
                  <c:v>44408</c:v>
                </c:pt>
                <c:pt idx="552">
                  <c:v>44409</c:v>
                </c:pt>
                <c:pt idx="553">
                  <c:v>44410</c:v>
                </c:pt>
                <c:pt idx="554">
                  <c:v>44411</c:v>
                </c:pt>
                <c:pt idx="555">
                  <c:v>44412</c:v>
                </c:pt>
                <c:pt idx="556">
                  <c:v>44413</c:v>
                </c:pt>
                <c:pt idx="557">
                  <c:v>44414</c:v>
                </c:pt>
                <c:pt idx="558">
                  <c:v>44415</c:v>
                </c:pt>
                <c:pt idx="559">
                  <c:v>44416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44422</c:v>
                </c:pt>
                <c:pt idx="566">
                  <c:v>44423</c:v>
                </c:pt>
                <c:pt idx="567">
                  <c:v>44424</c:v>
                </c:pt>
                <c:pt idx="568">
                  <c:v>44425</c:v>
                </c:pt>
                <c:pt idx="569">
                  <c:v>44426</c:v>
                </c:pt>
                <c:pt idx="570">
                  <c:v>44427</c:v>
                </c:pt>
                <c:pt idx="571">
                  <c:v>44428</c:v>
                </c:pt>
                <c:pt idx="572">
                  <c:v>44429</c:v>
                </c:pt>
                <c:pt idx="573">
                  <c:v>44430</c:v>
                </c:pt>
                <c:pt idx="574">
                  <c:v>44431</c:v>
                </c:pt>
                <c:pt idx="575">
                  <c:v>44432</c:v>
                </c:pt>
                <c:pt idx="576">
                  <c:v>44433</c:v>
                </c:pt>
                <c:pt idx="577">
                  <c:v>44434</c:v>
                </c:pt>
                <c:pt idx="578">
                  <c:v>44435</c:v>
                </c:pt>
                <c:pt idx="579">
                  <c:v>44436</c:v>
                </c:pt>
                <c:pt idx="580">
                  <c:v>44437</c:v>
                </c:pt>
                <c:pt idx="581">
                  <c:v>44438</c:v>
                </c:pt>
                <c:pt idx="582">
                  <c:v>44439</c:v>
                </c:pt>
                <c:pt idx="583">
                  <c:v>44440</c:v>
                </c:pt>
                <c:pt idx="584">
                  <c:v>44441</c:v>
                </c:pt>
                <c:pt idx="585">
                  <c:v>44442</c:v>
                </c:pt>
                <c:pt idx="586">
                  <c:v>44443</c:v>
                </c:pt>
                <c:pt idx="587">
                  <c:v>44444</c:v>
                </c:pt>
                <c:pt idx="588">
                  <c:v>44445</c:v>
                </c:pt>
                <c:pt idx="589">
                  <c:v>44446</c:v>
                </c:pt>
                <c:pt idx="590">
                  <c:v>44447</c:v>
                </c:pt>
                <c:pt idx="591">
                  <c:v>44448</c:v>
                </c:pt>
                <c:pt idx="592">
                  <c:v>44449</c:v>
                </c:pt>
                <c:pt idx="593">
                  <c:v>44450</c:v>
                </c:pt>
                <c:pt idx="594">
                  <c:v>44451</c:v>
                </c:pt>
                <c:pt idx="595">
                  <c:v>44452</c:v>
                </c:pt>
                <c:pt idx="596">
                  <c:v>44453</c:v>
                </c:pt>
                <c:pt idx="597">
                  <c:v>44454</c:v>
                </c:pt>
                <c:pt idx="598">
                  <c:v>44455</c:v>
                </c:pt>
                <c:pt idx="599">
                  <c:v>44456</c:v>
                </c:pt>
                <c:pt idx="600">
                  <c:v>44457</c:v>
                </c:pt>
                <c:pt idx="601">
                  <c:v>44458</c:v>
                </c:pt>
                <c:pt idx="602">
                  <c:v>44459</c:v>
                </c:pt>
                <c:pt idx="603">
                  <c:v>44460</c:v>
                </c:pt>
                <c:pt idx="604">
                  <c:v>44461</c:v>
                </c:pt>
                <c:pt idx="605">
                  <c:v>44462</c:v>
                </c:pt>
                <c:pt idx="606">
                  <c:v>44463</c:v>
                </c:pt>
                <c:pt idx="607">
                  <c:v>44464</c:v>
                </c:pt>
                <c:pt idx="608">
                  <c:v>44465</c:v>
                </c:pt>
                <c:pt idx="609">
                  <c:v>44466</c:v>
                </c:pt>
                <c:pt idx="610">
                  <c:v>44467</c:v>
                </c:pt>
                <c:pt idx="611">
                  <c:v>44468</c:v>
                </c:pt>
                <c:pt idx="612">
                  <c:v>44469</c:v>
                </c:pt>
              </c:numCache>
            </c:numRef>
          </c:xVal>
          <c:yVal>
            <c:numRef>
              <c:f>德国!$F$2:$F$613</c:f>
              <c:numCache>
                <c:formatCode>General</c:formatCode>
                <c:ptCount val="6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19</c:v>
                </c:pt>
                <c:pt idx="32">
                  <c:v>2</c:v>
                </c:pt>
                <c:pt idx="33">
                  <c:v>31</c:v>
                </c:pt>
                <c:pt idx="34">
                  <c:v>51</c:v>
                </c:pt>
                <c:pt idx="35">
                  <c:v>29</c:v>
                </c:pt>
                <c:pt idx="36">
                  <c:v>37</c:v>
                </c:pt>
                <c:pt idx="37">
                  <c:v>66</c:v>
                </c:pt>
                <c:pt idx="38">
                  <c:v>220</c:v>
                </c:pt>
                <c:pt idx="39">
                  <c:v>188</c:v>
                </c:pt>
                <c:pt idx="40">
                  <c:v>129</c:v>
                </c:pt>
                <c:pt idx="41">
                  <c:v>241</c:v>
                </c:pt>
                <c:pt idx="42">
                  <c:v>136</c:v>
                </c:pt>
                <c:pt idx="43">
                  <c:v>281</c:v>
                </c:pt>
                <c:pt idx="44">
                  <c:v>451</c:v>
                </c:pt>
                <c:pt idx="45">
                  <c:v>170</c:v>
                </c:pt>
                <c:pt idx="46">
                  <c:v>1597</c:v>
                </c:pt>
                <c:pt idx="47">
                  <c:v>910</c:v>
                </c:pt>
                <c:pt idx="48">
                  <c:v>1210</c:v>
                </c:pt>
                <c:pt idx="49">
                  <c:v>1477</c:v>
                </c:pt>
                <c:pt idx="50">
                  <c:v>1985</c:v>
                </c:pt>
                <c:pt idx="51">
                  <c:v>3070</c:v>
                </c:pt>
                <c:pt idx="52">
                  <c:v>2993</c:v>
                </c:pt>
                <c:pt idx="53">
                  <c:v>4528</c:v>
                </c:pt>
                <c:pt idx="54">
                  <c:v>2365</c:v>
                </c:pt>
                <c:pt idx="55">
                  <c:v>2660</c:v>
                </c:pt>
                <c:pt idx="56">
                  <c:v>4183</c:v>
                </c:pt>
                <c:pt idx="57">
                  <c:v>3930</c:v>
                </c:pt>
                <c:pt idx="58">
                  <c:v>4337</c:v>
                </c:pt>
                <c:pt idx="59">
                  <c:v>6615</c:v>
                </c:pt>
                <c:pt idx="60">
                  <c:v>6933</c:v>
                </c:pt>
                <c:pt idx="61">
                  <c:v>6824</c:v>
                </c:pt>
                <c:pt idx="62">
                  <c:v>4400</c:v>
                </c:pt>
                <c:pt idx="63">
                  <c:v>4790</c:v>
                </c:pt>
                <c:pt idx="64">
                  <c:v>4923</c:v>
                </c:pt>
                <c:pt idx="65">
                  <c:v>6064</c:v>
                </c:pt>
                <c:pt idx="66">
                  <c:v>6922</c:v>
                </c:pt>
                <c:pt idx="67">
                  <c:v>6365</c:v>
                </c:pt>
                <c:pt idx="68">
                  <c:v>4933</c:v>
                </c:pt>
                <c:pt idx="69">
                  <c:v>4031</c:v>
                </c:pt>
                <c:pt idx="70">
                  <c:v>3251</c:v>
                </c:pt>
                <c:pt idx="71">
                  <c:v>4289</c:v>
                </c:pt>
                <c:pt idx="72">
                  <c:v>5633</c:v>
                </c:pt>
                <c:pt idx="73">
                  <c:v>4885</c:v>
                </c:pt>
                <c:pt idx="74">
                  <c:v>3990</c:v>
                </c:pt>
                <c:pt idx="75">
                  <c:v>2737</c:v>
                </c:pt>
                <c:pt idx="76">
                  <c:v>2946</c:v>
                </c:pt>
                <c:pt idx="77">
                  <c:v>2218</c:v>
                </c:pt>
                <c:pt idx="78">
                  <c:v>1287</c:v>
                </c:pt>
                <c:pt idx="79">
                  <c:v>3394</c:v>
                </c:pt>
                <c:pt idx="80">
                  <c:v>2945</c:v>
                </c:pt>
                <c:pt idx="81">
                  <c:v>3699</c:v>
                </c:pt>
                <c:pt idx="82">
                  <c:v>1945</c:v>
                </c:pt>
                <c:pt idx="83">
                  <c:v>1842</c:v>
                </c:pt>
                <c:pt idx="84">
                  <c:v>1881</c:v>
                </c:pt>
                <c:pt idx="85">
                  <c:v>1226</c:v>
                </c:pt>
                <c:pt idx="86">
                  <c:v>2357</c:v>
                </c:pt>
                <c:pt idx="87">
                  <c:v>2481</c:v>
                </c:pt>
                <c:pt idx="88">
                  <c:v>1870</c:v>
                </c:pt>
                <c:pt idx="89">
                  <c:v>1514</c:v>
                </c:pt>
                <c:pt idx="90">
                  <c:v>1257</c:v>
                </c:pt>
                <c:pt idx="91">
                  <c:v>988</c:v>
                </c:pt>
                <c:pt idx="92">
                  <c:v>1154</c:v>
                </c:pt>
                <c:pt idx="93">
                  <c:v>1627</c:v>
                </c:pt>
                <c:pt idx="94">
                  <c:v>1470</c:v>
                </c:pt>
                <c:pt idx="95">
                  <c:v>1068</c:v>
                </c:pt>
                <c:pt idx="96">
                  <c:v>890</c:v>
                </c:pt>
                <c:pt idx="97">
                  <c:v>697</c:v>
                </c:pt>
                <c:pt idx="98">
                  <c:v>488</c:v>
                </c:pt>
                <c:pt idx="99">
                  <c:v>855</c:v>
                </c:pt>
                <c:pt idx="100">
                  <c:v>1155</c:v>
                </c:pt>
                <c:pt idx="101">
                  <c:v>1268</c:v>
                </c:pt>
                <c:pt idx="102">
                  <c:v>1158</c:v>
                </c:pt>
                <c:pt idx="103">
                  <c:v>736</c:v>
                </c:pt>
                <c:pt idx="104">
                  <c:v>555</c:v>
                </c:pt>
                <c:pt idx="105">
                  <c:v>697</c:v>
                </c:pt>
                <c:pt idx="106">
                  <c:v>595</c:v>
                </c:pt>
                <c:pt idx="107">
                  <c:v>927</c:v>
                </c:pt>
                <c:pt idx="108">
                  <c:v>380</c:v>
                </c:pt>
                <c:pt idx="109">
                  <c:v>755</c:v>
                </c:pt>
                <c:pt idx="110">
                  <c:v>519</c:v>
                </c:pt>
                <c:pt idx="111">
                  <c:v>617</c:v>
                </c:pt>
                <c:pt idx="112">
                  <c:v>182</c:v>
                </c:pt>
                <c:pt idx="113">
                  <c:v>1227</c:v>
                </c:pt>
                <c:pt idx="114">
                  <c:v>695</c:v>
                </c:pt>
                <c:pt idx="115">
                  <c:v>548</c:v>
                </c:pt>
                <c:pt idx="116">
                  <c:v>689</c:v>
                </c:pt>
                <c:pt idx="117">
                  <c:v>276</c:v>
                </c:pt>
                <c:pt idx="118">
                  <c:v>342</c:v>
                </c:pt>
                <c:pt idx="119">
                  <c:v>272</c:v>
                </c:pt>
                <c:pt idx="120">
                  <c:v>600</c:v>
                </c:pt>
                <c:pt idx="121">
                  <c:v>324</c:v>
                </c:pt>
                <c:pt idx="122">
                  <c:v>672</c:v>
                </c:pt>
                <c:pt idx="123">
                  <c:v>726</c:v>
                </c:pt>
                <c:pt idx="124">
                  <c:v>267</c:v>
                </c:pt>
                <c:pt idx="125">
                  <c:v>221</c:v>
                </c:pt>
                <c:pt idx="126">
                  <c:v>184</c:v>
                </c:pt>
                <c:pt idx="127">
                  <c:v>285</c:v>
                </c:pt>
                <c:pt idx="128">
                  <c:v>242</c:v>
                </c:pt>
                <c:pt idx="129">
                  <c:v>351</c:v>
                </c:pt>
                <c:pt idx="130">
                  <c:v>452</c:v>
                </c:pt>
                <c:pt idx="131">
                  <c:v>526</c:v>
                </c:pt>
                <c:pt idx="132">
                  <c:v>300</c:v>
                </c:pt>
                <c:pt idx="133">
                  <c:v>359</c:v>
                </c:pt>
                <c:pt idx="134">
                  <c:v>397</c:v>
                </c:pt>
                <c:pt idx="135">
                  <c:v>16</c:v>
                </c:pt>
                <c:pt idx="136">
                  <c:v>169</c:v>
                </c:pt>
                <c:pt idx="137">
                  <c:v>535</c:v>
                </c:pt>
                <c:pt idx="138">
                  <c:v>41</c:v>
                </c:pt>
                <c:pt idx="139">
                  <c:v>251</c:v>
                </c:pt>
                <c:pt idx="140">
                  <c:v>164</c:v>
                </c:pt>
                <c:pt idx="141">
                  <c:v>570</c:v>
                </c:pt>
                <c:pt idx="142">
                  <c:v>352</c:v>
                </c:pt>
                <c:pt idx="143">
                  <c:v>1213</c:v>
                </c:pt>
                <c:pt idx="144">
                  <c:v>482</c:v>
                </c:pt>
                <c:pt idx="145">
                  <c:v>371</c:v>
                </c:pt>
                <c:pt idx="146">
                  <c:v>602</c:v>
                </c:pt>
                <c:pt idx="147">
                  <c:v>496</c:v>
                </c:pt>
                <c:pt idx="148">
                  <c:v>712</c:v>
                </c:pt>
                <c:pt idx="149">
                  <c:v>391</c:v>
                </c:pt>
                <c:pt idx="150">
                  <c:v>500</c:v>
                </c:pt>
                <c:pt idx="151">
                  <c:v>665</c:v>
                </c:pt>
                <c:pt idx="152">
                  <c:v>422</c:v>
                </c:pt>
                <c:pt idx="153">
                  <c:v>235</c:v>
                </c:pt>
                <c:pt idx="154">
                  <c:v>349</c:v>
                </c:pt>
                <c:pt idx="155">
                  <c:v>376</c:v>
                </c:pt>
                <c:pt idx="156">
                  <c:v>475</c:v>
                </c:pt>
                <c:pt idx="157">
                  <c:v>477</c:v>
                </c:pt>
                <c:pt idx="158">
                  <c:v>410</c:v>
                </c:pt>
                <c:pt idx="159">
                  <c:v>418</c:v>
                </c:pt>
                <c:pt idx="160">
                  <c:v>325</c:v>
                </c:pt>
                <c:pt idx="161">
                  <c:v>541</c:v>
                </c:pt>
                <c:pt idx="162">
                  <c:v>279</c:v>
                </c:pt>
                <c:pt idx="163">
                  <c:v>356</c:v>
                </c:pt>
                <c:pt idx="164">
                  <c:v>302</c:v>
                </c:pt>
                <c:pt idx="165">
                  <c:v>331</c:v>
                </c:pt>
                <c:pt idx="166">
                  <c:v>377</c:v>
                </c:pt>
                <c:pt idx="167">
                  <c:v>210</c:v>
                </c:pt>
                <c:pt idx="168">
                  <c:v>261</c:v>
                </c:pt>
                <c:pt idx="169">
                  <c:v>276</c:v>
                </c:pt>
                <c:pt idx="170">
                  <c:v>434</c:v>
                </c:pt>
                <c:pt idx="171">
                  <c:v>560</c:v>
                </c:pt>
                <c:pt idx="172">
                  <c:v>595</c:v>
                </c:pt>
                <c:pt idx="173">
                  <c:v>381</c:v>
                </c:pt>
                <c:pt idx="174">
                  <c:v>309</c:v>
                </c:pt>
                <c:pt idx="175">
                  <c:v>590</c:v>
                </c:pt>
                <c:pt idx="176">
                  <c:v>392</c:v>
                </c:pt>
                <c:pt idx="177">
                  <c:v>559</c:v>
                </c:pt>
                <c:pt idx="178">
                  <c:v>605</c:v>
                </c:pt>
                <c:pt idx="179">
                  <c:v>742</c:v>
                </c:pt>
                <c:pt idx="180">
                  <c:v>655</c:v>
                </c:pt>
                <c:pt idx="181">
                  <c:v>389</c:v>
                </c:pt>
                <c:pt idx="182">
                  <c:v>445</c:v>
                </c:pt>
                <c:pt idx="183">
                  <c:v>595</c:v>
                </c:pt>
                <c:pt idx="184">
                  <c:v>839</c:v>
                </c:pt>
                <c:pt idx="185">
                  <c:v>989</c:v>
                </c:pt>
                <c:pt idx="186">
                  <c:v>864</c:v>
                </c:pt>
                <c:pt idx="187">
                  <c:v>606</c:v>
                </c:pt>
                <c:pt idx="188">
                  <c:v>215</c:v>
                </c:pt>
                <c:pt idx="189">
                  <c:v>891</c:v>
                </c:pt>
                <c:pt idx="190">
                  <c:v>717</c:v>
                </c:pt>
                <c:pt idx="191">
                  <c:v>1285</c:v>
                </c:pt>
                <c:pt idx="192">
                  <c:v>926</c:v>
                </c:pt>
                <c:pt idx="193">
                  <c:v>1157</c:v>
                </c:pt>
                <c:pt idx="194">
                  <c:v>707</c:v>
                </c:pt>
                <c:pt idx="195">
                  <c:v>385</c:v>
                </c:pt>
                <c:pt idx="196">
                  <c:v>1220</c:v>
                </c:pt>
                <c:pt idx="197">
                  <c:v>1032</c:v>
                </c:pt>
                <c:pt idx="198">
                  <c:v>1319</c:v>
                </c:pt>
                <c:pt idx="199">
                  <c:v>1422</c:v>
                </c:pt>
                <c:pt idx="200">
                  <c:v>1510</c:v>
                </c:pt>
                <c:pt idx="201">
                  <c:v>697</c:v>
                </c:pt>
                <c:pt idx="202">
                  <c:v>519</c:v>
                </c:pt>
                <c:pt idx="203">
                  <c:v>1693</c:v>
                </c:pt>
                <c:pt idx="204">
                  <c:v>1420</c:v>
                </c:pt>
                <c:pt idx="205">
                  <c:v>1586</c:v>
                </c:pt>
                <c:pt idx="206">
                  <c:v>1586</c:v>
                </c:pt>
                <c:pt idx="207">
                  <c:v>1737</c:v>
                </c:pt>
                <c:pt idx="208">
                  <c:v>832</c:v>
                </c:pt>
                <c:pt idx="209">
                  <c:v>633</c:v>
                </c:pt>
                <c:pt idx="210">
                  <c:v>1628</c:v>
                </c:pt>
                <c:pt idx="211">
                  <c:v>1461</c:v>
                </c:pt>
                <c:pt idx="212">
                  <c:v>1427</c:v>
                </c:pt>
                <c:pt idx="213">
                  <c:v>1561</c:v>
                </c:pt>
                <c:pt idx="214">
                  <c:v>1555</c:v>
                </c:pt>
                <c:pt idx="215">
                  <c:v>709</c:v>
                </c:pt>
                <c:pt idx="216">
                  <c:v>470</c:v>
                </c:pt>
                <c:pt idx="217">
                  <c:v>1497</c:v>
                </c:pt>
                <c:pt idx="218">
                  <c:v>1213</c:v>
                </c:pt>
                <c:pt idx="219">
                  <c:v>1396</c:v>
                </c:pt>
                <c:pt idx="220">
                  <c:v>1429</c:v>
                </c:pt>
                <c:pt idx="221">
                  <c:v>1443</c:v>
                </c:pt>
                <c:pt idx="222">
                  <c:v>775</c:v>
                </c:pt>
                <c:pt idx="223">
                  <c:v>670</c:v>
                </c:pt>
                <c:pt idx="224">
                  <c:v>1898</c:v>
                </c:pt>
                <c:pt idx="225">
                  <c:v>1331</c:v>
                </c:pt>
                <c:pt idx="226">
                  <c:v>1476</c:v>
                </c:pt>
                <c:pt idx="227">
                  <c:v>1716</c:v>
                </c:pt>
                <c:pt idx="228">
                  <c:v>1586</c:v>
                </c:pt>
                <c:pt idx="229">
                  <c:v>1082</c:v>
                </c:pt>
                <c:pt idx="230">
                  <c:v>920</c:v>
                </c:pt>
                <c:pt idx="231">
                  <c:v>1485</c:v>
                </c:pt>
                <c:pt idx="232">
                  <c:v>1792</c:v>
                </c:pt>
                <c:pt idx="233">
                  <c:v>1855</c:v>
                </c:pt>
                <c:pt idx="234">
                  <c:v>2179</c:v>
                </c:pt>
                <c:pt idx="235">
                  <c:v>2199</c:v>
                </c:pt>
                <c:pt idx="236">
                  <c:v>1685</c:v>
                </c:pt>
                <c:pt idx="237">
                  <c:v>1033</c:v>
                </c:pt>
                <c:pt idx="238">
                  <c:v>1595</c:v>
                </c:pt>
                <c:pt idx="239">
                  <c:v>1852</c:v>
                </c:pt>
                <c:pt idx="240">
                  <c:v>1613</c:v>
                </c:pt>
                <c:pt idx="241">
                  <c:v>2321</c:v>
                </c:pt>
                <c:pt idx="242">
                  <c:v>2366</c:v>
                </c:pt>
                <c:pt idx="243">
                  <c:v>1314</c:v>
                </c:pt>
                <c:pt idx="244">
                  <c:v>1313</c:v>
                </c:pt>
                <c:pt idx="245">
                  <c:v>2292</c:v>
                </c:pt>
                <c:pt idx="246">
                  <c:v>1840</c:v>
                </c:pt>
                <c:pt idx="247">
                  <c:v>2442</c:v>
                </c:pt>
                <c:pt idx="248">
                  <c:v>2626</c:v>
                </c:pt>
                <c:pt idx="249">
                  <c:v>2835</c:v>
                </c:pt>
                <c:pt idx="250">
                  <c:v>1653</c:v>
                </c:pt>
                <c:pt idx="251">
                  <c:v>1546</c:v>
                </c:pt>
                <c:pt idx="252">
                  <c:v>3100</c:v>
                </c:pt>
                <c:pt idx="253">
                  <c:v>2454</c:v>
                </c:pt>
                <c:pt idx="254">
                  <c:v>4010</c:v>
                </c:pt>
                <c:pt idx="255">
                  <c:v>4804</c:v>
                </c:pt>
                <c:pt idx="256">
                  <c:v>4554</c:v>
                </c:pt>
                <c:pt idx="257">
                  <c:v>2968</c:v>
                </c:pt>
                <c:pt idx="258">
                  <c:v>2846</c:v>
                </c:pt>
                <c:pt idx="259">
                  <c:v>6541</c:v>
                </c:pt>
                <c:pt idx="260">
                  <c:v>4464</c:v>
                </c:pt>
                <c:pt idx="261">
                  <c:v>7173</c:v>
                </c:pt>
                <c:pt idx="262">
                  <c:v>7620</c:v>
                </c:pt>
                <c:pt idx="263">
                  <c:v>7695</c:v>
                </c:pt>
                <c:pt idx="264">
                  <c:v>4862</c:v>
                </c:pt>
                <c:pt idx="265">
                  <c:v>4007</c:v>
                </c:pt>
                <c:pt idx="266">
                  <c:v>8397</c:v>
                </c:pt>
                <c:pt idx="267">
                  <c:v>8523</c:v>
                </c:pt>
                <c:pt idx="268">
                  <c:v>12331</c:v>
                </c:pt>
                <c:pt idx="269">
                  <c:v>5952</c:v>
                </c:pt>
                <c:pt idx="270">
                  <c:v>13476</c:v>
                </c:pt>
                <c:pt idx="271">
                  <c:v>10458</c:v>
                </c:pt>
                <c:pt idx="272">
                  <c:v>9890</c:v>
                </c:pt>
                <c:pt idx="273">
                  <c:v>12560</c:v>
                </c:pt>
                <c:pt idx="274">
                  <c:v>13161</c:v>
                </c:pt>
                <c:pt idx="275">
                  <c:v>16202</c:v>
                </c:pt>
                <c:pt idx="276">
                  <c:v>18733</c:v>
                </c:pt>
                <c:pt idx="277">
                  <c:v>19382</c:v>
                </c:pt>
                <c:pt idx="278">
                  <c:v>14054</c:v>
                </c:pt>
                <c:pt idx="279">
                  <c:v>12556</c:v>
                </c:pt>
                <c:pt idx="280">
                  <c:v>25252</c:v>
                </c:pt>
                <c:pt idx="281">
                  <c:v>7533</c:v>
                </c:pt>
                <c:pt idx="282">
                  <c:v>31480</c:v>
                </c:pt>
                <c:pt idx="283">
                  <c:v>22561</c:v>
                </c:pt>
                <c:pt idx="284">
                  <c:v>22820</c:v>
                </c:pt>
                <c:pt idx="285">
                  <c:v>14122</c:v>
                </c:pt>
                <c:pt idx="286">
                  <c:v>14510</c:v>
                </c:pt>
                <c:pt idx="287">
                  <c:v>6522</c:v>
                </c:pt>
                <c:pt idx="288">
                  <c:v>26547</c:v>
                </c:pt>
                <c:pt idx="289">
                  <c:v>22401</c:v>
                </c:pt>
                <c:pt idx="290">
                  <c:v>24738</c:v>
                </c:pt>
                <c:pt idx="291">
                  <c:v>22261</c:v>
                </c:pt>
                <c:pt idx="292">
                  <c:v>14640</c:v>
                </c:pt>
                <c:pt idx="293">
                  <c:v>3213</c:v>
                </c:pt>
                <c:pt idx="294">
                  <c:v>14580</c:v>
                </c:pt>
                <c:pt idx="295">
                  <c:v>26231</c:v>
                </c:pt>
                <c:pt idx="296">
                  <c:v>23727</c:v>
                </c:pt>
                <c:pt idx="297">
                  <c:v>24041</c:v>
                </c:pt>
                <c:pt idx="298">
                  <c:v>22593</c:v>
                </c:pt>
                <c:pt idx="299">
                  <c:v>13872</c:v>
                </c:pt>
                <c:pt idx="300">
                  <c:v>4377</c:v>
                </c:pt>
                <c:pt idx="301">
                  <c:v>14455</c:v>
                </c:pt>
                <c:pt idx="302">
                  <c:v>16370</c:v>
                </c:pt>
                <c:pt idx="303">
                  <c:v>32687</c:v>
                </c:pt>
                <c:pt idx="304">
                  <c:v>21951</c:v>
                </c:pt>
                <c:pt idx="305">
                  <c:v>20819</c:v>
                </c:pt>
                <c:pt idx="306">
                  <c:v>13845</c:v>
                </c:pt>
                <c:pt idx="307">
                  <c:v>3197</c:v>
                </c:pt>
                <c:pt idx="308">
                  <c:v>14221</c:v>
                </c:pt>
                <c:pt idx="309">
                  <c:v>24766</c:v>
                </c:pt>
                <c:pt idx="310">
                  <c:v>23275</c:v>
                </c:pt>
                <c:pt idx="311">
                  <c:v>23591</c:v>
                </c:pt>
                <c:pt idx="312">
                  <c:v>15970</c:v>
                </c:pt>
                <c:pt idx="313">
                  <c:v>26126</c:v>
                </c:pt>
                <c:pt idx="314">
                  <c:v>10910</c:v>
                </c:pt>
                <c:pt idx="315">
                  <c:v>5456</c:v>
                </c:pt>
                <c:pt idx="316">
                  <c:v>29263</c:v>
                </c:pt>
                <c:pt idx="317">
                  <c:v>25089</c:v>
                </c:pt>
                <c:pt idx="318">
                  <c:v>32734</c:v>
                </c:pt>
                <c:pt idx="319">
                  <c:v>27217</c:v>
                </c:pt>
                <c:pt idx="320">
                  <c:v>21792</c:v>
                </c:pt>
                <c:pt idx="321">
                  <c:v>14709</c:v>
                </c:pt>
                <c:pt idx="322">
                  <c:v>6451</c:v>
                </c:pt>
                <c:pt idx="323">
                  <c:v>33825</c:v>
                </c:pt>
                <c:pt idx="324">
                  <c:v>32744</c:v>
                </c:pt>
                <c:pt idx="325">
                  <c:v>30179</c:v>
                </c:pt>
                <c:pt idx="326">
                  <c:v>32830</c:v>
                </c:pt>
                <c:pt idx="327">
                  <c:v>21679</c:v>
                </c:pt>
                <c:pt idx="328">
                  <c:v>6444</c:v>
                </c:pt>
                <c:pt idx="329">
                  <c:v>19256</c:v>
                </c:pt>
                <c:pt idx="330">
                  <c:v>36153</c:v>
                </c:pt>
                <c:pt idx="331">
                  <c:v>33758</c:v>
                </c:pt>
                <c:pt idx="332">
                  <c:v>26467</c:v>
                </c:pt>
                <c:pt idx="333">
                  <c:v>2140</c:v>
                </c:pt>
                <c:pt idx="334">
                  <c:v>13504</c:v>
                </c:pt>
                <c:pt idx="335">
                  <c:v>12399</c:v>
                </c:pt>
                <c:pt idx="336">
                  <c:v>14004</c:v>
                </c:pt>
                <c:pt idx="337">
                  <c:v>19112</c:v>
                </c:pt>
                <c:pt idx="338">
                  <c:v>31941</c:v>
                </c:pt>
                <c:pt idx="339">
                  <c:v>23233</c:v>
                </c:pt>
                <c:pt idx="340">
                  <c:v>15575</c:v>
                </c:pt>
                <c:pt idx="341">
                  <c:v>11036</c:v>
                </c:pt>
                <c:pt idx="342">
                  <c:v>10356</c:v>
                </c:pt>
                <c:pt idx="343">
                  <c:v>12320</c:v>
                </c:pt>
                <c:pt idx="344">
                  <c:v>18349</c:v>
                </c:pt>
                <c:pt idx="345">
                  <c:v>26663</c:v>
                </c:pt>
                <c:pt idx="346">
                  <c:v>45333</c:v>
                </c:pt>
                <c:pt idx="347">
                  <c:v>19077</c:v>
                </c:pt>
                <c:pt idx="348">
                  <c:v>22824</c:v>
                </c:pt>
                <c:pt idx="349">
                  <c:v>948</c:v>
                </c:pt>
                <c:pt idx="350">
                  <c:v>11706</c:v>
                </c:pt>
                <c:pt idx="351">
                  <c:v>27210</c:v>
                </c:pt>
                <c:pt idx="352">
                  <c:v>25566</c:v>
                </c:pt>
                <c:pt idx="353">
                  <c:v>21343</c:v>
                </c:pt>
                <c:pt idx="354">
                  <c:v>8593</c:v>
                </c:pt>
                <c:pt idx="355">
                  <c:v>14817</c:v>
                </c:pt>
                <c:pt idx="356">
                  <c:v>11484</c:v>
                </c:pt>
                <c:pt idx="357">
                  <c:v>9253</c:v>
                </c:pt>
                <c:pt idx="358">
                  <c:v>12233</c:v>
                </c:pt>
                <c:pt idx="359">
                  <c:v>29003</c:v>
                </c:pt>
                <c:pt idx="360">
                  <c:v>8277</c:v>
                </c:pt>
                <c:pt idx="361">
                  <c:v>16366</c:v>
                </c:pt>
                <c:pt idx="362">
                  <c:v>12430</c:v>
                </c:pt>
                <c:pt idx="363">
                  <c:v>10078</c:v>
                </c:pt>
                <c:pt idx="364">
                  <c:v>6887</c:v>
                </c:pt>
                <c:pt idx="365">
                  <c:v>9387</c:v>
                </c:pt>
                <c:pt idx="366">
                  <c:v>15636</c:v>
                </c:pt>
                <c:pt idx="367">
                  <c:v>14883</c:v>
                </c:pt>
                <c:pt idx="368">
                  <c:v>12831</c:v>
                </c:pt>
                <c:pt idx="369">
                  <c:v>17518</c:v>
                </c:pt>
                <c:pt idx="370">
                  <c:v>748</c:v>
                </c:pt>
                <c:pt idx="371">
                  <c:v>6668</c:v>
                </c:pt>
                <c:pt idx="372">
                  <c:v>7690</c:v>
                </c:pt>
                <c:pt idx="373">
                  <c:v>12487</c:v>
                </c:pt>
                <c:pt idx="374">
                  <c:v>13032</c:v>
                </c:pt>
                <c:pt idx="375">
                  <c:v>10835</c:v>
                </c:pt>
                <c:pt idx="376">
                  <c:v>8632</c:v>
                </c:pt>
                <c:pt idx="377">
                  <c:v>6670</c:v>
                </c:pt>
                <c:pt idx="378">
                  <c:v>4650</c:v>
                </c:pt>
                <c:pt idx="379">
                  <c:v>5728</c:v>
                </c:pt>
                <c:pt idx="380">
                  <c:v>9246</c:v>
                </c:pt>
                <c:pt idx="381">
                  <c:v>9928</c:v>
                </c:pt>
                <c:pt idx="382">
                  <c:v>9197</c:v>
                </c:pt>
                <c:pt idx="383">
                  <c:v>6484</c:v>
                </c:pt>
                <c:pt idx="384">
                  <c:v>4838</c:v>
                </c:pt>
                <c:pt idx="385">
                  <c:v>5132</c:v>
                </c:pt>
                <c:pt idx="386">
                  <c:v>5890</c:v>
                </c:pt>
                <c:pt idx="387">
                  <c:v>9598</c:v>
                </c:pt>
                <c:pt idx="388">
                  <c:v>9845</c:v>
                </c:pt>
                <c:pt idx="389">
                  <c:v>9050</c:v>
                </c:pt>
                <c:pt idx="390">
                  <c:v>7162</c:v>
                </c:pt>
                <c:pt idx="391">
                  <c:v>6094</c:v>
                </c:pt>
                <c:pt idx="392">
                  <c:v>4984</c:v>
                </c:pt>
                <c:pt idx="393">
                  <c:v>5764</c:v>
                </c:pt>
                <c:pt idx="394">
                  <c:v>10774</c:v>
                </c:pt>
                <c:pt idx="395">
                  <c:v>11032</c:v>
                </c:pt>
                <c:pt idx="396">
                  <c:v>9437</c:v>
                </c:pt>
                <c:pt idx="397">
                  <c:v>7671</c:v>
                </c:pt>
                <c:pt idx="398">
                  <c:v>6118</c:v>
                </c:pt>
                <c:pt idx="399">
                  <c:v>5274</c:v>
                </c:pt>
                <c:pt idx="400">
                  <c:v>6492</c:v>
                </c:pt>
                <c:pt idx="401">
                  <c:v>10852</c:v>
                </c:pt>
                <c:pt idx="402">
                  <c:v>11393</c:v>
                </c:pt>
                <c:pt idx="403">
                  <c:v>9581</c:v>
                </c:pt>
                <c:pt idx="404">
                  <c:v>8264</c:v>
                </c:pt>
                <c:pt idx="405">
                  <c:v>6504</c:v>
                </c:pt>
                <c:pt idx="406">
                  <c:v>5129</c:v>
                </c:pt>
                <c:pt idx="407">
                  <c:v>6834</c:v>
                </c:pt>
                <c:pt idx="408">
                  <c:v>21163</c:v>
                </c:pt>
                <c:pt idx="409">
                  <c:v>4745</c:v>
                </c:pt>
                <c:pt idx="410">
                  <c:v>12770</c:v>
                </c:pt>
                <c:pt idx="411">
                  <c:v>10568</c:v>
                </c:pt>
                <c:pt idx="412">
                  <c:v>8978</c:v>
                </c:pt>
                <c:pt idx="413">
                  <c:v>6543</c:v>
                </c:pt>
                <c:pt idx="414">
                  <c:v>9673</c:v>
                </c:pt>
                <c:pt idx="415">
                  <c:v>17850</c:v>
                </c:pt>
                <c:pt idx="416">
                  <c:v>17052</c:v>
                </c:pt>
                <c:pt idx="417">
                  <c:v>16147</c:v>
                </c:pt>
                <c:pt idx="418">
                  <c:v>13685</c:v>
                </c:pt>
                <c:pt idx="419">
                  <c:v>10209</c:v>
                </c:pt>
                <c:pt idx="420">
                  <c:v>8261</c:v>
                </c:pt>
                <c:pt idx="421">
                  <c:v>20969</c:v>
                </c:pt>
                <c:pt idx="422">
                  <c:v>23757</c:v>
                </c:pt>
                <c:pt idx="423">
                  <c:v>21620</c:v>
                </c:pt>
                <c:pt idx="424">
                  <c:v>20689</c:v>
                </c:pt>
                <c:pt idx="425">
                  <c:v>17628</c:v>
                </c:pt>
                <c:pt idx="426">
                  <c:v>1727</c:v>
                </c:pt>
                <c:pt idx="427">
                  <c:v>10297</c:v>
                </c:pt>
                <c:pt idx="428">
                  <c:v>23681</c:v>
                </c:pt>
                <c:pt idx="429">
                  <c:v>25014</c:v>
                </c:pt>
                <c:pt idx="430">
                  <c:v>22679</c:v>
                </c:pt>
                <c:pt idx="431">
                  <c:v>16033</c:v>
                </c:pt>
                <c:pt idx="432">
                  <c:v>3673</c:v>
                </c:pt>
                <c:pt idx="433">
                  <c:v>10300</c:v>
                </c:pt>
                <c:pt idx="434">
                  <c:v>5980</c:v>
                </c:pt>
                <c:pt idx="435">
                  <c:v>7593</c:v>
                </c:pt>
                <c:pt idx="436">
                  <c:v>30377</c:v>
                </c:pt>
                <c:pt idx="437">
                  <c:v>26510</c:v>
                </c:pt>
                <c:pt idx="438">
                  <c:v>23935</c:v>
                </c:pt>
                <c:pt idx="439">
                  <c:v>18728</c:v>
                </c:pt>
                <c:pt idx="440">
                  <c:v>2706</c:v>
                </c:pt>
                <c:pt idx="441">
                  <c:v>12446</c:v>
                </c:pt>
                <c:pt idx="442">
                  <c:v>29421</c:v>
                </c:pt>
                <c:pt idx="443">
                  <c:v>31117</c:v>
                </c:pt>
                <c:pt idx="444">
                  <c:v>25110</c:v>
                </c:pt>
                <c:pt idx="445">
                  <c:v>23856</c:v>
                </c:pt>
                <c:pt idx="446">
                  <c:v>20197</c:v>
                </c:pt>
                <c:pt idx="447">
                  <c:v>1217</c:v>
                </c:pt>
                <c:pt idx="448">
                  <c:v>11615</c:v>
                </c:pt>
                <c:pt idx="449">
                  <c:v>31397</c:v>
                </c:pt>
                <c:pt idx="450">
                  <c:v>24354</c:v>
                </c:pt>
                <c:pt idx="451">
                  <c:v>31721</c:v>
                </c:pt>
                <c:pt idx="452">
                  <c:v>22262</c:v>
                </c:pt>
                <c:pt idx="453">
                  <c:v>14422</c:v>
                </c:pt>
                <c:pt idx="454">
                  <c:v>15399</c:v>
                </c:pt>
                <c:pt idx="455">
                  <c:v>5961</c:v>
                </c:pt>
                <c:pt idx="456">
                  <c:v>25911</c:v>
                </c:pt>
                <c:pt idx="457">
                  <c:v>28263</c:v>
                </c:pt>
                <c:pt idx="458">
                  <c:v>24212</c:v>
                </c:pt>
                <c:pt idx="459">
                  <c:v>14326</c:v>
                </c:pt>
                <c:pt idx="460">
                  <c:v>18535</c:v>
                </c:pt>
                <c:pt idx="461">
                  <c:v>8776</c:v>
                </c:pt>
                <c:pt idx="462">
                  <c:v>5510</c:v>
                </c:pt>
                <c:pt idx="463">
                  <c:v>24111</c:v>
                </c:pt>
                <c:pt idx="464">
                  <c:v>22458</c:v>
                </c:pt>
                <c:pt idx="465">
                  <c:v>17917</c:v>
                </c:pt>
                <c:pt idx="466">
                  <c:v>15090</c:v>
                </c:pt>
                <c:pt idx="467">
                  <c:v>13125</c:v>
                </c:pt>
                <c:pt idx="468">
                  <c:v>0</c:v>
                </c:pt>
                <c:pt idx="469">
                  <c:v>7321</c:v>
                </c:pt>
                <c:pt idx="470">
                  <c:v>19696</c:v>
                </c:pt>
                <c:pt idx="471">
                  <c:v>6590</c:v>
                </c:pt>
                <c:pt idx="472">
                  <c:v>13631</c:v>
                </c:pt>
                <c:pt idx="473">
                  <c:v>10377</c:v>
                </c:pt>
                <c:pt idx="474">
                  <c:v>7370</c:v>
                </c:pt>
                <c:pt idx="475">
                  <c:v>7067</c:v>
                </c:pt>
                <c:pt idx="476">
                  <c:v>5381</c:v>
                </c:pt>
                <c:pt idx="477">
                  <c:v>7576</c:v>
                </c:pt>
                <c:pt idx="478">
                  <c:v>11881</c:v>
                </c:pt>
                <c:pt idx="479">
                  <c:v>10727</c:v>
                </c:pt>
                <c:pt idx="480">
                  <c:v>8096</c:v>
                </c:pt>
                <c:pt idx="481">
                  <c:v>6419</c:v>
                </c:pt>
                <c:pt idx="482">
                  <c:v>4643</c:v>
                </c:pt>
                <c:pt idx="483">
                  <c:v>2328</c:v>
                </c:pt>
                <c:pt idx="484">
                  <c:v>2578</c:v>
                </c:pt>
                <c:pt idx="485">
                  <c:v>4473</c:v>
                </c:pt>
                <c:pt idx="486">
                  <c:v>6949</c:v>
                </c:pt>
                <c:pt idx="487">
                  <c:v>6169</c:v>
                </c:pt>
                <c:pt idx="488">
                  <c:v>4513</c:v>
                </c:pt>
                <c:pt idx="489">
                  <c:v>3043</c:v>
                </c:pt>
                <c:pt idx="490">
                  <c:v>2206</c:v>
                </c:pt>
                <c:pt idx="491">
                  <c:v>2987</c:v>
                </c:pt>
                <c:pt idx="492">
                  <c:v>5096</c:v>
                </c:pt>
                <c:pt idx="493">
                  <c:v>3688</c:v>
                </c:pt>
                <c:pt idx="494">
                  <c:v>2993</c:v>
                </c:pt>
                <c:pt idx="495">
                  <c:v>2249</c:v>
                </c:pt>
                <c:pt idx="496">
                  <c:v>1964</c:v>
                </c:pt>
                <c:pt idx="497">
                  <c:v>1444</c:v>
                </c:pt>
                <c:pt idx="498">
                  <c:v>2253</c:v>
                </c:pt>
                <c:pt idx="499">
                  <c:v>3275</c:v>
                </c:pt>
                <c:pt idx="500">
                  <c:v>2747</c:v>
                </c:pt>
                <c:pt idx="501">
                  <c:v>2194</c:v>
                </c:pt>
                <c:pt idx="502">
                  <c:v>1484</c:v>
                </c:pt>
                <c:pt idx="503">
                  <c:v>1000</c:v>
                </c:pt>
                <c:pt idx="504">
                  <c:v>873</c:v>
                </c:pt>
                <c:pt idx="505">
                  <c:v>1160</c:v>
                </c:pt>
                <c:pt idx="506">
                  <c:v>1439</c:v>
                </c:pt>
                <c:pt idx="507">
                  <c:v>901</c:v>
                </c:pt>
                <c:pt idx="508">
                  <c:v>933</c:v>
                </c:pt>
                <c:pt idx="509">
                  <c:v>996</c:v>
                </c:pt>
                <c:pt idx="510">
                  <c:v>529</c:v>
                </c:pt>
                <c:pt idx="511">
                  <c:v>493</c:v>
                </c:pt>
                <c:pt idx="512">
                  <c:v>685</c:v>
                </c:pt>
                <c:pt idx="513">
                  <c:v>1135</c:v>
                </c:pt>
                <c:pt idx="514">
                  <c:v>475</c:v>
                </c:pt>
                <c:pt idx="515">
                  <c:v>751</c:v>
                </c:pt>
                <c:pt idx="516">
                  <c:v>488</c:v>
                </c:pt>
                <c:pt idx="517">
                  <c:v>336</c:v>
                </c:pt>
                <c:pt idx="518">
                  <c:v>341</c:v>
                </c:pt>
                <c:pt idx="519">
                  <c:v>569</c:v>
                </c:pt>
                <c:pt idx="520">
                  <c:v>806</c:v>
                </c:pt>
                <c:pt idx="521">
                  <c:v>754</c:v>
                </c:pt>
                <c:pt idx="522">
                  <c:v>671</c:v>
                </c:pt>
                <c:pt idx="523">
                  <c:v>429</c:v>
                </c:pt>
                <c:pt idx="524">
                  <c:v>411</c:v>
                </c:pt>
                <c:pt idx="525">
                  <c:v>392</c:v>
                </c:pt>
                <c:pt idx="526">
                  <c:v>713</c:v>
                </c:pt>
                <c:pt idx="527">
                  <c:v>992</c:v>
                </c:pt>
                <c:pt idx="528">
                  <c:v>903</c:v>
                </c:pt>
                <c:pt idx="529">
                  <c:v>885</c:v>
                </c:pt>
                <c:pt idx="530">
                  <c:v>809</c:v>
                </c:pt>
                <c:pt idx="531">
                  <c:v>568</c:v>
                </c:pt>
                <c:pt idx="532">
                  <c:v>553</c:v>
                </c:pt>
                <c:pt idx="533">
                  <c:v>1027</c:v>
                </c:pt>
                <c:pt idx="534">
                  <c:v>1623</c:v>
                </c:pt>
                <c:pt idx="535">
                  <c:v>1444</c:v>
                </c:pt>
                <c:pt idx="536">
                  <c:v>1565</c:v>
                </c:pt>
                <c:pt idx="537">
                  <c:v>1309</c:v>
                </c:pt>
                <c:pt idx="538">
                  <c:v>983</c:v>
                </c:pt>
                <c:pt idx="539">
                  <c:v>984</c:v>
                </c:pt>
                <c:pt idx="540">
                  <c:v>1626</c:v>
                </c:pt>
                <c:pt idx="541">
                  <c:v>1651</c:v>
                </c:pt>
                <c:pt idx="542">
                  <c:v>1928</c:v>
                </c:pt>
                <c:pt idx="543">
                  <c:v>1866</c:v>
                </c:pt>
                <c:pt idx="544">
                  <c:v>1578</c:v>
                </c:pt>
                <c:pt idx="545">
                  <c:v>1149</c:v>
                </c:pt>
                <c:pt idx="546">
                  <c:v>1423</c:v>
                </c:pt>
                <c:pt idx="547">
                  <c:v>2060</c:v>
                </c:pt>
                <c:pt idx="548">
                  <c:v>3051</c:v>
                </c:pt>
                <c:pt idx="549">
                  <c:v>2774</c:v>
                </c:pt>
                <c:pt idx="550">
                  <c:v>2592</c:v>
                </c:pt>
                <c:pt idx="551">
                  <c:v>1806</c:v>
                </c:pt>
                <c:pt idx="552">
                  <c:v>1553</c:v>
                </c:pt>
                <c:pt idx="553">
                  <c:v>1520</c:v>
                </c:pt>
                <c:pt idx="554">
                  <c:v>2547</c:v>
                </c:pt>
                <c:pt idx="555">
                  <c:v>3659</c:v>
                </c:pt>
                <c:pt idx="556">
                  <c:v>3457</c:v>
                </c:pt>
                <c:pt idx="557">
                  <c:v>3388</c:v>
                </c:pt>
                <c:pt idx="558">
                  <c:v>2761</c:v>
                </c:pt>
                <c:pt idx="559">
                  <c:v>2240</c:v>
                </c:pt>
                <c:pt idx="560">
                  <c:v>2220</c:v>
                </c:pt>
                <c:pt idx="561">
                  <c:v>3282</c:v>
                </c:pt>
                <c:pt idx="562">
                  <c:v>5487</c:v>
                </c:pt>
                <c:pt idx="563">
                  <c:v>5497</c:v>
                </c:pt>
                <c:pt idx="564">
                  <c:v>5536</c:v>
                </c:pt>
                <c:pt idx="565">
                  <c:v>4675</c:v>
                </c:pt>
                <c:pt idx="566">
                  <c:v>3732</c:v>
                </c:pt>
                <c:pt idx="567">
                  <c:v>3549</c:v>
                </c:pt>
                <c:pt idx="568">
                  <c:v>5391</c:v>
                </c:pt>
                <c:pt idx="569">
                  <c:v>9008</c:v>
                </c:pt>
                <c:pt idx="570">
                  <c:v>8303</c:v>
                </c:pt>
                <c:pt idx="571">
                  <c:v>8966</c:v>
                </c:pt>
                <c:pt idx="572">
                  <c:v>6600</c:v>
                </c:pt>
                <c:pt idx="573">
                  <c:v>5946</c:v>
                </c:pt>
                <c:pt idx="574">
                  <c:v>5592</c:v>
                </c:pt>
                <c:pt idx="575">
                  <c:v>16654</c:v>
                </c:pt>
                <c:pt idx="576">
                  <c:v>13275</c:v>
                </c:pt>
                <c:pt idx="577">
                  <c:v>11688</c:v>
                </c:pt>
                <c:pt idx="578">
                  <c:v>1940</c:v>
                </c:pt>
                <c:pt idx="579">
                  <c:v>8395</c:v>
                </c:pt>
                <c:pt idx="580">
                  <c:v>6627</c:v>
                </c:pt>
                <c:pt idx="581">
                  <c:v>6823</c:v>
                </c:pt>
                <c:pt idx="582">
                  <c:v>18646</c:v>
                </c:pt>
                <c:pt idx="583">
                  <c:v>14158</c:v>
                </c:pt>
                <c:pt idx="584">
                  <c:v>13950</c:v>
                </c:pt>
                <c:pt idx="585">
                  <c:v>2899</c:v>
                </c:pt>
                <c:pt idx="586">
                  <c:v>8944</c:v>
                </c:pt>
                <c:pt idx="587">
                  <c:v>8176</c:v>
                </c:pt>
                <c:pt idx="588">
                  <c:v>6779</c:v>
                </c:pt>
                <c:pt idx="589">
                  <c:v>19080</c:v>
                </c:pt>
                <c:pt idx="590">
                  <c:v>5110</c:v>
                </c:pt>
                <c:pt idx="591">
                  <c:v>23718</c:v>
                </c:pt>
                <c:pt idx="592">
                  <c:v>3148</c:v>
                </c:pt>
                <c:pt idx="593">
                  <c:v>8537</c:v>
                </c:pt>
                <c:pt idx="594">
                  <c:v>6945</c:v>
                </c:pt>
                <c:pt idx="595">
                  <c:v>6287</c:v>
                </c:pt>
                <c:pt idx="596">
                  <c:v>8840</c:v>
                </c:pt>
                <c:pt idx="597">
                  <c:v>13090</c:v>
                </c:pt>
                <c:pt idx="598">
                  <c:v>11816</c:v>
                </c:pt>
                <c:pt idx="599">
                  <c:v>9904</c:v>
                </c:pt>
                <c:pt idx="600">
                  <c:v>7103</c:v>
                </c:pt>
                <c:pt idx="601">
                  <c:v>5667</c:v>
                </c:pt>
                <c:pt idx="602">
                  <c:v>5328</c:v>
                </c:pt>
                <c:pt idx="603">
                  <c:v>7277</c:v>
                </c:pt>
                <c:pt idx="604">
                  <c:v>10920</c:v>
                </c:pt>
                <c:pt idx="605">
                  <c:v>10315</c:v>
                </c:pt>
                <c:pt idx="606">
                  <c:v>8934</c:v>
                </c:pt>
                <c:pt idx="607">
                  <c:v>6423</c:v>
                </c:pt>
                <c:pt idx="608">
                  <c:v>5271</c:v>
                </c:pt>
                <c:pt idx="609">
                  <c:v>4798</c:v>
                </c:pt>
                <c:pt idx="610">
                  <c:v>7409</c:v>
                </c:pt>
                <c:pt idx="611">
                  <c:v>12267</c:v>
                </c:pt>
              </c:numCache>
            </c:numRef>
          </c:yVal>
          <c:smooth val="1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德国!$A$2:$A$62</c:f>
              <c:numCache>
                <c:formatCode>m/d/yyyy</c:formatCode>
                <c:ptCount val="6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</c:numCache>
            </c:numRef>
          </c:xVal>
          <c:yVal>
            <c:numRef>
              <c:f>德国!$J$2:$J$61</c:f>
              <c:numCache>
                <c:formatCode>General</c:formatCode>
                <c:ptCount val="60"/>
                <c:pt idx="0">
                  <c:v>1</c:v>
                </c:pt>
                <c:pt idx="1">
                  <c:v>0.196041061966614</c:v>
                </c:pt>
                <c:pt idx="2">
                  <c:v>0.23447315994361201</c:v>
                </c:pt>
                <c:pt idx="3">
                  <c:v>0.28043952722162602</c:v>
                </c:pt>
                <c:pt idx="4">
                  <c:v>0.33541718995556902</c:v>
                </c:pt>
                <c:pt idx="5">
                  <c:v>0.40117273207631599</c:v>
                </c:pt>
                <c:pt idx="6">
                  <c:v>0.47981906050460499</c:v>
                </c:pt>
                <c:pt idx="7">
                  <c:v>0.57388329867775101</c:v>
                </c:pt>
                <c:pt idx="8">
                  <c:v>0.68638798999544204</c:v>
                </c:pt>
                <c:pt idx="9">
                  <c:v>0.82094822047527805</c:v>
                </c:pt>
                <c:pt idx="10">
                  <c:v>0.98188778143685396</c:v>
                </c:pt>
                <c:pt idx="11">
                  <c:v>1.1743781048417801</c:v>
                </c:pt>
                <c:pt idx="12">
                  <c:v>1.4046044356653</c:v>
                </c:pt>
                <c:pt idx="13">
                  <c:v>1.6799645808761401</c:v>
                </c:pt>
                <c:pt idx="14">
                  <c:v>2.0093066213773998</c:v>
                </c:pt>
                <c:pt idx="15">
                  <c:v>2.4032132252487699</c:v>
                </c:pt>
                <c:pt idx="16">
                  <c:v>2.8743416980587599</c:v>
                </c:pt>
                <c:pt idx="17">
                  <c:v>3.4378306970011199</c:v>
                </c:pt>
                <c:pt idx="18">
                  <c:v>4.1117866777026402</c:v>
                </c:pt>
                <c:pt idx="19">
                  <c:v>4.9178657045796497</c:v>
                </c:pt>
                <c:pt idx="20">
                  <c:v>5.8819693199146297</c:v>
                </c:pt>
                <c:pt idx="21">
                  <c:v>7.03507683184574</c:v>
                </c:pt>
                <c:pt idx="22">
                  <c:v>8.4142407649775102</c:v>
                </c:pt>
                <c:pt idx="23">
                  <c:v>10.0637774601865</c:v>
                </c:pt>
                <c:pt idx="24">
                  <c:v>12.0366910808771</c:v>
                </c:pt>
                <c:pt idx="25">
                  <c:v>14.396376782936301</c:v>
                </c:pt>
                <c:pt idx="26">
                  <c:v>17.218657775934702</c:v>
                </c:pt>
                <c:pt idx="27">
                  <c:v>20.594221731968599</c:v>
                </c:pt>
                <c:pt idx="28">
                  <c:v>24.631534830679701</c:v>
                </c:pt>
                <c:pt idx="29">
                  <c:v>29.460327076753799</c:v>
                </c:pt>
                <c:pt idx="30">
                  <c:v>35.235760882764403</c:v>
                </c:pt>
                <c:pt idx="31">
                  <c:v>42.143416865423298</c:v>
                </c:pt>
                <c:pt idx="32">
                  <c:v>50.405257062622603</c:v>
                </c:pt>
                <c:pt idx="33">
                  <c:v>60.286757185879303</c:v>
                </c:pt>
                <c:pt idx="34">
                  <c:v>72.105437087122496</c:v>
                </c:pt>
                <c:pt idx="35">
                  <c:v>86.241063547248899</c:v>
                </c:pt>
                <c:pt idx="36">
                  <c:v>103.14785323018199</c:v>
                </c:pt>
                <c:pt idx="37">
                  <c:v>123.36906791700299</c:v>
                </c:pt>
                <c:pt idx="38">
                  <c:v>147.554471005284</c:v>
                </c:pt>
                <c:pt idx="39">
                  <c:v>176.48120619908201</c:v>
                </c:pt>
                <c:pt idx="40">
                  <c:v>211.078769279499</c:v>
                </c:pt>
                <c:pt idx="41">
                  <c:v>252.45887536765801</c:v>
                </c:pt>
                <c:pt idx="42">
                  <c:v>301.95118139763002</c:v>
                </c:pt>
                <c:pt idx="43">
                  <c:v>361.14601166089602</c:v>
                </c:pt>
                <c:pt idx="44">
                  <c:v>431.94545931190498</c:v>
                </c:pt>
                <c:pt idx="45">
                  <c:v>516.62450586706802</c:v>
                </c:pt>
                <c:pt idx="46">
                  <c:v>617.90412263522501</c:v>
                </c:pt>
                <c:pt idx="47">
                  <c:v>739.03870303018402</c:v>
                </c:pt>
                <c:pt idx="48">
                  <c:v>883.92063520665101</c:v>
                </c:pt>
                <c:pt idx="49">
                  <c:v>1057.20537522677</c:v>
                </c:pt>
                <c:pt idx="50">
                  <c:v>1264.4610397030399</c:v>
                </c:pt>
                <c:pt idx="51">
                  <c:v>1512.3473247418301</c:v>
                </c:pt>
                <c:pt idx="52">
                  <c:v>1808.8295003465801</c:v>
                </c:pt>
                <c:pt idx="53">
                  <c:v>2163.4343565110698</c:v>
                </c:pt>
                <c:pt idx="54">
                  <c:v>2587.5563252565598</c:v>
                </c:pt>
                <c:pt idx="55">
                  <c:v>3094.8236151582801</c:v>
                </c:pt>
                <c:pt idx="56">
                  <c:v>3701.5361232732698</c:v>
                </c:pt>
                <c:pt idx="57">
                  <c:v>4427.1891957875496</c:v>
                </c:pt>
                <c:pt idx="58">
                  <c:v>5295.1000672568598</c:v>
                </c:pt>
                <c:pt idx="59">
                  <c:v>6333.15710766139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德国!$A$62:$A$169</c:f>
              <c:numCache>
                <c:formatCode>m/d/yyyy</c:formatCode>
                <c:ptCount val="108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</c:numCache>
            </c:numRef>
          </c:xVal>
          <c:yVal>
            <c:numRef>
              <c:f>德国!$J$62:$J$168</c:f>
              <c:numCache>
                <c:formatCode>General</c:formatCode>
                <c:ptCount val="107"/>
                <c:pt idx="0">
                  <c:v>7574.7159529999999</c:v>
                </c:pt>
                <c:pt idx="1">
                  <c:v>5035.1920942773204</c:v>
                </c:pt>
                <c:pt idx="2">
                  <c:v>5203.74103427307</c:v>
                </c:pt>
                <c:pt idx="3">
                  <c:v>5218.9442869905397</c:v>
                </c:pt>
                <c:pt idx="4">
                  <c:v>5391.8959693234401</c:v>
                </c:pt>
                <c:pt idx="5">
                  <c:v>5440.5719428050897</c:v>
                </c:pt>
                <c:pt idx="6">
                  <c:v>5510.4040121732696</c:v>
                </c:pt>
                <c:pt idx="7">
                  <c:v>5479.2300249906502</c:v>
                </c:pt>
                <c:pt idx="8">
                  <c:v>5245.5108022389704</c:v>
                </c:pt>
                <c:pt idx="9">
                  <c:v>5104.78572845914</c:v>
                </c:pt>
                <c:pt idx="10">
                  <c:v>4787.7914013543896</c:v>
                </c:pt>
                <c:pt idx="11">
                  <c:v>4783.5402912230802</c:v>
                </c:pt>
                <c:pt idx="12">
                  <c:v>4551.7998861096803</c:v>
                </c:pt>
                <c:pt idx="13">
                  <c:v>4356.6458127960404</c:v>
                </c:pt>
                <c:pt idx="14">
                  <c:v>4179.3982709848096</c:v>
                </c:pt>
                <c:pt idx="15">
                  <c:v>3615.27245126052</c:v>
                </c:pt>
                <c:pt idx="16">
                  <c:v>3436.0937572203802</c:v>
                </c:pt>
                <c:pt idx="17">
                  <c:v>3189.1689230606598</c:v>
                </c:pt>
                <c:pt idx="18">
                  <c:v>2729.1335896226401</c:v>
                </c:pt>
                <c:pt idx="19">
                  <c:v>2587.9049338026998</c:v>
                </c:pt>
                <c:pt idx="20">
                  <c:v>2659.2427999044498</c:v>
                </c:pt>
                <c:pt idx="21">
                  <c:v>2642.2622691226502</c:v>
                </c:pt>
                <c:pt idx="22">
                  <c:v>2332.8120792384898</c:v>
                </c:pt>
                <c:pt idx="23">
                  <c:v>2025.7258129456</c:v>
                </c:pt>
                <c:pt idx="24">
                  <c:v>1595.39173401115</c:v>
                </c:pt>
                <c:pt idx="25">
                  <c:v>1452.5823209283001</c:v>
                </c:pt>
                <c:pt idx="26">
                  <c:v>1339.62990741764</c:v>
                </c:pt>
                <c:pt idx="27">
                  <c:v>1271.9250606532801</c:v>
                </c:pt>
                <c:pt idx="28">
                  <c:v>1389.3416468979599</c:v>
                </c:pt>
                <c:pt idx="29">
                  <c:v>1511.6865292003599</c:v>
                </c:pt>
                <c:pt idx="30">
                  <c:v>948.10038232550903</c:v>
                </c:pt>
                <c:pt idx="31">
                  <c:v>990.35931806450196</c:v>
                </c:pt>
                <c:pt idx="32">
                  <c:v>1297.59623422698</c:v>
                </c:pt>
                <c:pt idx="33">
                  <c:v>1137.8817726577099</c:v>
                </c:pt>
                <c:pt idx="34">
                  <c:v>809.96721162748304</c:v>
                </c:pt>
                <c:pt idx="35">
                  <c:v>798.57140606240898</c:v>
                </c:pt>
                <c:pt idx="36">
                  <c:v>527.79653826252297</c:v>
                </c:pt>
                <c:pt idx="37">
                  <c:v>558.22160758370796</c:v>
                </c:pt>
                <c:pt idx="38">
                  <c:v>580.23365397443399</c:v>
                </c:pt>
                <c:pt idx="39">
                  <c:v>836.13536758827104</c:v>
                </c:pt>
                <c:pt idx="40">
                  <c:v>624.20151186458099</c:v>
                </c:pt>
                <c:pt idx="41">
                  <c:v>708.00964812453606</c:v>
                </c:pt>
                <c:pt idx="42">
                  <c:v>915.46069188752494</c:v>
                </c:pt>
                <c:pt idx="43">
                  <c:v>1074.9788562051001</c:v>
                </c:pt>
                <c:pt idx="44">
                  <c:v>835.46576684511604</c:v>
                </c:pt>
                <c:pt idx="45">
                  <c:v>573.88509671172301</c:v>
                </c:pt>
                <c:pt idx="46">
                  <c:v>434.77289888576001</c:v>
                </c:pt>
                <c:pt idx="47">
                  <c:v>529.42019072698895</c:v>
                </c:pt>
                <c:pt idx="48">
                  <c:v>680.91345160849198</c:v>
                </c:pt>
                <c:pt idx="49">
                  <c:v>467.43239865063902</c:v>
                </c:pt>
                <c:pt idx="50">
                  <c:v>567.46096870755002</c:v>
                </c:pt>
                <c:pt idx="51">
                  <c:v>589.12868598275998</c:v>
                </c:pt>
                <c:pt idx="52">
                  <c:v>438.06655775538098</c:v>
                </c:pt>
                <c:pt idx="53">
                  <c:v>827.58713437951894</c:v>
                </c:pt>
                <c:pt idx="54">
                  <c:v>707.35011436441698</c:v>
                </c:pt>
                <c:pt idx="55">
                  <c:v>607.66840495323095</c:v>
                </c:pt>
                <c:pt idx="56">
                  <c:v>460.90820351077099</c:v>
                </c:pt>
                <c:pt idx="57">
                  <c:v>678.77578947669099</c:v>
                </c:pt>
                <c:pt idx="58">
                  <c:v>370.31366215174398</c:v>
                </c:pt>
                <c:pt idx="59">
                  <c:v>239.938544439494</c:v>
                </c:pt>
                <c:pt idx="60">
                  <c:v>366.21956924884898</c:v>
                </c:pt>
                <c:pt idx="61">
                  <c:v>527.53852544114102</c:v>
                </c:pt>
                <c:pt idx="62">
                  <c:v>660.33784902126001</c:v>
                </c:pt>
                <c:pt idx="63">
                  <c:v>422.70091759873299</c:v>
                </c:pt>
                <c:pt idx="64">
                  <c:v>459.85386093452701</c:v>
                </c:pt>
                <c:pt idx="65">
                  <c:v>336.53821255390397</c:v>
                </c:pt>
                <c:pt idx="66">
                  <c:v>236.17931524637601</c:v>
                </c:pt>
                <c:pt idx="67">
                  <c:v>264.19104148837499</c:v>
                </c:pt>
                <c:pt idx="68">
                  <c:v>621.75836966040504</c:v>
                </c:pt>
                <c:pt idx="69">
                  <c:v>770.87553288627203</c:v>
                </c:pt>
                <c:pt idx="70">
                  <c:v>541.29475478096697</c:v>
                </c:pt>
                <c:pt idx="71">
                  <c:v>340.66422784190598</c:v>
                </c:pt>
                <c:pt idx="72">
                  <c:v>294.205946499427</c:v>
                </c:pt>
                <c:pt idx="73">
                  <c:v>331.68286003227303</c:v>
                </c:pt>
                <c:pt idx="74">
                  <c:v>589.37071914811202</c:v>
                </c:pt>
                <c:pt idx="75">
                  <c:v>566.35578221523997</c:v>
                </c:pt>
                <c:pt idx="76">
                  <c:v>525.90271192109105</c:v>
                </c:pt>
                <c:pt idx="77">
                  <c:v>399.56468194239602</c:v>
                </c:pt>
                <c:pt idx="78">
                  <c:v>490.88710966408701</c:v>
                </c:pt>
                <c:pt idx="79">
                  <c:v>416.35272328892103</c:v>
                </c:pt>
                <c:pt idx="80">
                  <c:v>293.07156727827902</c:v>
                </c:pt>
                <c:pt idx="81">
                  <c:v>514.23501717267902</c:v>
                </c:pt>
                <c:pt idx="82">
                  <c:v>668.42157409663901</c:v>
                </c:pt>
                <c:pt idx="83">
                  <c:v>664.68486237754405</c:v>
                </c:pt>
                <c:pt idx="84">
                  <c:v>443.384098232898</c:v>
                </c:pt>
                <c:pt idx="85">
                  <c:v>502.950516691595</c:v>
                </c:pt>
                <c:pt idx="86">
                  <c:v>423.53022704266601</c:v>
                </c:pt>
                <c:pt idx="87">
                  <c:v>414.81234061215901</c:v>
                </c:pt>
                <c:pt idx="88">
                  <c:v>518.21027890537198</c:v>
                </c:pt>
                <c:pt idx="89">
                  <c:v>580.33606725987897</c:v>
                </c:pt>
                <c:pt idx="90">
                  <c:v>538.22462560116401</c:v>
                </c:pt>
                <c:pt idx="91">
                  <c:v>397.87568714202598</c:v>
                </c:pt>
                <c:pt idx="92">
                  <c:v>527.88443652882404</c:v>
                </c:pt>
                <c:pt idx="93">
                  <c:v>496.04302998786397</c:v>
                </c:pt>
                <c:pt idx="94">
                  <c:v>318.37875916033198</c:v>
                </c:pt>
                <c:pt idx="95">
                  <c:v>423.93604617043098</c:v>
                </c:pt>
                <c:pt idx="96">
                  <c:v>446.80312548869199</c:v>
                </c:pt>
                <c:pt idx="97">
                  <c:v>516.26166581982795</c:v>
                </c:pt>
                <c:pt idx="98">
                  <c:v>421.90482272980802</c:v>
                </c:pt>
                <c:pt idx="99">
                  <c:v>436.18602367049601</c:v>
                </c:pt>
                <c:pt idx="100">
                  <c:v>503.11834214278502</c:v>
                </c:pt>
                <c:pt idx="101">
                  <c:v>245.93484207223801</c:v>
                </c:pt>
                <c:pt idx="102">
                  <c:v>273.12040677930401</c:v>
                </c:pt>
                <c:pt idx="103">
                  <c:v>464.91753995095098</c:v>
                </c:pt>
                <c:pt idx="104">
                  <c:v>611.95167050684495</c:v>
                </c:pt>
                <c:pt idx="105">
                  <c:v>600.36650466727599</c:v>
                </c:pt>
                <c:pt idx="106">
                  <c:v>561.003199463172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德国!$A$169:$A$284</c:f>
              <c:numCache>
                <c:formatCode>m/d/yyyy</c:formatCode>
                <c:ptCount val="116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</c:numCache>
            </c:numRef>
          </c:xVal>
          <c:yVal>
            <c:numRef>
              <c:f>德国!$J$169:$J$283</c:f>
              <c:numCache>
                <c:formatCode>General</c:formatCode>
                <c:ptCount val="115"/>
                <c:pt idx="0">
                  <c:v>424.446726220063</c:v>
                </c:pt>
                <c:pt idx="1">
                  <c:v>642.61326353896595</c:v>
                </c:pt>
                <c:pt idx="2">
                  <c:v>834.71143025187905</c:v>
                </c:pt>
                <c:pt idx="3">
                  <c:v>978.61295514656695</c:v>
                </c:pt>
                <c:pt idx="4">
                  <c:v>738.71408401186295</c:v>
                </c:pt>
                <c:pt idx="5">
                  <c:v>767.98483497504606</c:v>
                </c:pt>
                <c:pt idx="6">
                  <c:v>778.49213880471098</c:v>
                </c:pt>
                <c:pt idx="7">
                  <c:v>857.17776088882204</c:v>
                </c:pt>
                <c:pt idx="8">
                  <c:v>783.25239962830199</c:v>
                </c:pt>
                <c:pt idx="9">
                  <c:v>794.97446239027704</c:v>
                </c:pt>
                <c:pt idx="10">
                  <c:v>801.27285492711997</c:v>
                </c:pt>
                <c:pt idx="11">
                  <c:v>846.91155498219803</c:v>
                </c:pt>
                <c:pt idx="12" formatCode="0.00E+00">
                  <c:v>856.08324967057297</c:v>
                </c:pt>
                <c:pt idx="13" formatCode="0.00E+00">
                  <c:v>931.61093139139496</c:v>
                </c:pt>
                <c:pt idx="14" formatCode="0.00E+00">
                  <c:v>786.21925728975498</c:v>
                </c:pt>
                <c:pt idx="15" formatCode="0.00E+00">
                  <c:v>659.87333607115897</c:v>
                </c:pt>
                <c:pt idx="16" formatCode="0.00E+00">
                  <c:v>868.13271943957398</c:v>
                </c:pt>
                <c:pt idx="17" formatCode="0.00E+00">
                  <c:v>766.76135680262496</c:v>
                </c:pt>
                <c:pt idx="18" formatCode="0.00E+00">
                  <c:v>745.34951356685599</c:v>
                </c:pt>
                <c:pt idx="19" formatCode="0.00E+00">
                  <c:v>975.58788597426997</c:v>
                </c:pt>
                <c:pt idx="20" formatCode="0.00E+00">
                  <c:v>1079.3735917527299</c:v>
                </c:pt>
                <c:pt idx="21" formatCode="0.00E+00">
                  <c:v>932.46711150632495</c:v>
                </c:pt>
                <c:pt idx="22" formatCode="0.00E+00">
                  <c:v>699.74070699839694</c:v>
                </c:pt>
                <c:pt idx="23" formatCode="0.00E+00">
                  <c:v>796.01401713909195</c:v>
                </c:pt>
                <c:pt idx="24" formatCode="0.00E+00">
                  <c:v>809.74900756717</c:v>
                </c:pt>
                <c:pt idx="25" formatCode="0.00E+00">
                  <c:v>1016.44390951575</c:v>
                </c:pt>
                <c:pt idx="26" formatCode="0.00E+00">
                  <c:v>971.51866139522497</c:v>
                </c:pt>
                <c:pt idx="27" formatCode="0.00E+00">
                  <c:v>1094.1868553821701</c:v>
                </c:pt>
                <c:pt idx="28" formatCode="0.00E+00">
                  <c:v>1082.0130265314799</c:v>
                </c:pt>
                <c:pt idx="29" formatCode="0.00E+00">
                  <c:v>923.68983658631998</c:v>
                </c:pt>
                <c:pt idx="30" formatCode="0.00E+00">
                  <c:v>990.76171266851804</c:v>
                </c:pt>
                <c:pt idx="31" formatCode="0.00E+00">
                  <c:v>953.51114875438395</c:v>
                </c:pt>
                <c:pt idx="32" formatCode="0.00E+00">
                  <c:v>881.17262104775</c:v>
                </c:pt>
                <c:pt idx="33" formatCode="0.00E+00">
                  <c:v>1014.7822658195</c:v>
                </c:pt>
                <c:pt idx="34" formatCode="0.00E+00">
                  <c:v>987.61372627792298</c:v>
                </c:pt>
                <c:pt idx="35" formatCode="0.00E+00">
                  <c:v>932.35995188386698</c:v>
                </c:pt>
                <c:pt idx="36" formatCode="0.00E+00">
                  <c:v>813.386720941009</c:v>
                </c:pt>
                <c:pt idx="37" formatCode="0.00E+00">
                  <c:v>948.05843189920404</c:v>
                </c:pt>
                <c:pt idx="38" formatCode="0.00E+00">
                  <c:v>930.84768431945895</c:v>
                </c:pt>
                <c:pt idx="39" formatCode="0.00E+00">
                  <c:v>992.150773259375</c:v>
                </c:pt>
                <c:pt idx="40" formatCode="0.00E+00">
                  <c:v>1107.5415315337</c:v>
                </c:pt>
                <c:pt idx="41" formatCode="0.00E+00">
                  <c:v>1148.3646089436099</c:v>
                </c:pt>
                <c:pt idx="42" formatCode="0.00E+00">
                  <c:v>868.49630730362298</c:v>
                </c:pt>
                <c:pt idx="43" formatCode="0.00E+00">
                  <c:v>757.31724738395906</c:v>
                </c:pt>
                <c:pt idx="44">
                  <c:v>917.86738933149502</c:v>
                </c:pt>
                <c:pt idx="45">
                  <c:v>1048.97570150208</c:v>
                </c:pt>
                <c:pt idx="46">
                  <c:v>741.31109433417396</c:v>
                </c:pt>
                <c:pt idx="47">
                  <c:v>943.68431340027803</c:v>
                </c:pt>
                <c:pt idx="48">
                  <c:v>1027.9501576098301</c:v>
                </c:pt>
                <c:pt idx="49">
                  <c:v>937.34625197186006</c:v>
                </c:pt>
                <c:pt idx="50">
                  <c:v>946.36581334401501</c:v>
                </c:pt>
                <c:pt idx="51">
                  <c:v>955.88283778834705</c:v>
                </c:pt>
                <c:pt idx="52">
                  <c:v>1040.7313599971901</c:v>
                </c:pt>
                <c:pt idx="53">
                  <c:v>1166.0194660213001</c:v>
                </c:pt>
                <c:pt idx="54">
                  <c:v>1283.5141191227599</c:v>
                </c:pt>
                <c:pt idx="55">
                  <c:v>1115.6428519892199</c:v>
                </c:pt>
                <c:pt idx="56">
                  <c:v>1054.8438063753499</c:v>
                </c:pt>
                <c:pt idx="57">
                  <c:v>935.59006713319104</c:v>
                </c:pt>
                <c:pt idx="58">
                  <c:v>1250.3636285048699</c:v>
                </c:pt>
                <c:pt idx="59">
                  <c:v>1321.03422859016</c:v>
                </c:pt>
                <c:pt idx="60">
                  <c:v>1319.6172577480099</c:v>
                </c:pt>
                <c:pt idx="61">
                  <c:v>1184.81813681678</c:v>
                </c:pt>
                <c:pt idx="62">
                  <c:v>1531.4345096581001</c:v>
                </c:pt>
                <c:pt idx="63">
                  <c:v>1461.1151513272</c:v>
                </c:pt>
                <c:pt idx="64">
                  <c:v>1293.8182547864201</c:v>
                </c:pt>
                <c:pt idx="65">
                  <c:v>1707.59697863479</c:v>
                </c:pt>
                <c:pt idx="66">
                  <c:v>1831.8187822800901</c:v>
                </c:pt>
                <c:pt idx="67">
                  <c:v>1851.86916014856</c:v>
                </c:pt>
                <c:pt idx="68">
                  <c:v>1177.48100607521</c:v>
                </c:pt>
                <c:pt idx="69">
                  <c:v>1346.6474816867701</c:v>
                </c:pt>
                <c:pt idx="70">
                  <c:v>1439.3474042079999</c:v>
                </c:pt>
                <c:pt idx="71">
                  <c:v>1501.0310575497399</c:v>
                </c:pt>
                <c:pt idx="72">
                  <c:v>2034.9607005062801</c:v>
                </c:pt>
                <c:pt idx="73">
                  <c:v>2315.30160790333</c:v>
                </c:pt>
                <c:pt idx="74">
                  <c:v>2118.51165814666</c:v>
                </c:pt>
                <c:pt idx="75">
                  <c:v>1697.02446255632</c:v>
                </c:pt>
                <c:pt idx="76">
                  <c:v>1644.82673606252</c:v>
                </c:pt>
                <c:pt idx="77">
                  <c:v>1622.20200434815</c:v>
                </c:pt>
                <c:pt idx="78">
                  <c:v>1585.89264083445</c:v>
                </c:pt>
                <c:pt idx="79">
                  <c:v>2114.90538733229</c:v>
                </c:pt>
                <c:pt idx="80">
                  <c:v>2323.20901698338</c:v>
                </c:pt>
                <c:pt idx="81">
                  <c:v>2455.1712240004999</c:v>
                </c:pt>
                <c:pt idx="82">
                  <c:v>2578.6985097862798</c:v>
                </c:pt>
                <c:pt idx="83">
                  <c:v>2538.0085652467201</c:v>
                </c:pt>
                <c:pt idx="84">
                  <c:v>2440.9596161364002</c:v>
                </c:pt>
                <c:pt idx="85">
                  <c:v>2580.6502049306</c:v>
                </c:pt>
                <c:pt idx="86">
                  <c:v>3075.7906190839599</c:v>
                </c:pt>
                <c:pt idx="87">
                  <c:v>3088.8088654930898</c:v>
                </c:pt>
                <c:pt idx="88">
                  <c:v>3356.21966888406</c:v>
                </c:pt>
                <c:pt idx="89">
                  <c:v>3695.86568470577</c:v>
                </c:pt>
                <c:pt idx="90">
                  <c:v>4117.0384622830297</c:v>
                </c:pt>
                <c:pt idx="91">
                  <c:v>4310.91909939793</c:v>
                </c:pt>
                <c:pt idx="92">
                  <c:v>4625.7663243294101</c:v>
                </c:pt>
                <c:pt idx="93">
                  <c:v>5375.47601033504</c:v>
                </c:pt>
                <c:pt idx="94">
                  <c:v>5794.07324751333</c:v>
                </c:pt>
                <c:pt idx="95">
                  <c:v>5959.3799541788903</c:v>
                </c:pt>
                <c:pt idx="96">
                  <c:v>6299.47385216579</c:v>
                </c:pt>
                <c:pt idx="97">
                  <c:v>6911.5472943621298</c:v>
                </c:pt>
                <c:pt idx="98">
                  <c:v>7526.3504205177596</c:v>
                </c:pt>
                <c:pt idx="99">
                  <c:v>7960.02387577232</c:v>
                </c:pt>
                <c:pt idx="100">
                  <c:v>8966.1774418330406</c:v>
                </c:pt>
                <c:pt idx="101">
                  <c:v>9673.8509903706199</c:v>
                </c:pt>
                <c:pt idx="102">
                  <c:v>10321.350526079999</c:v>
                </c:pt>
                <c:pt idx="103">
                  <c:v>11103.3501197319</c:v>
                </c:pt>
                <c:pt idx="104">
                  <c:v>11910.397526200501</c:v>
                </c:pt>
                <c:pt idx="105">
                  <c:v>11990.273208948</c:v>
                </c:pt>
                <c:pt idx="106">
                  <c:v>12667.4603248847</c:v>
                </c:pt>
                <c:pt idx="107">
                  <c:v>13804.598135518499</c:v>
                </c:pt>
                <c:pt idx="108">
                  <c:v>14584.3073079556</c:v>
                </c:pt>
                <c:pt idx="109">
                  <c:v>15418.1532668912</c:v>
                </c:pt>
                <c:pt idx="110">
                  <c:v>16254.5992890051</c:v>
                </c:pt>
                <c:pt idx="111">
                  <c:v>17215.689302635899</c:v>
                </c:pt>
                <c:pt idx="112">
                  <c:v>18286.074204491801</c:v>
                </c:pt>
                <c:pt idx="113">
                  <c:v>19032.554356743502</c:v>
                </c:pt>
                <c:pt idx="114">
                  <c:v>19947.483101285001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德国!$A$284:$A$348</c:f>
              <c:numCache>
                <c:formatCode>m/d/yyyy</c:formatCode>
                <c:ptCount val="6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  <c:pt idx="30">
                  <c:v>44169</c:v>
                </c:pt>
                <c:pt idx="31">
                  <c:v>44170</c:v>
                </c:pt>
                <c:pt idx="32">
                  <c:v>44171</c:v>
                </c:pt>
                <c:pt idx="33">
                  <c:v>44172</c:v>
                </c:pt>
                <c:pt idx="34">
                  <c:v>44173</c:v>
                </c:pt>
                <c:pt idx="35">
                  <c:v>44174</c:v>
                </c:pt>
                <c:pt idx="36">
                  <c:v>44175</c:v>
                </c:pt>
                <c:pt idx="37">
                  <c:v>44176</c:v>
                </c:pt>
                <c:pt idx="38">
                  <c:v>44177</c:v>
                </c:pt>
                <c:pt idx="39">
                  <c:v>44178</c:v>
                </c:pt>
                <c:pt idx="40">
                  <c:v>44179</c:v>
                </c:pt>
                <c:pt idx="41">
                  <c:v>44180</c:v>
                </c:pt>
                <c:pt idx="42">
                  <c:v>44181</c:v>
                </c:pt>
                <c:pt idx="43">
                  <c:v>44182</c:v>
                </c:pt>
                <c:pt idx="44">
                  <c:v>44183</c:v>
                </c:pt>
                <c:pt idx="45">
                  <c:v>44184</c:v>
                </c:pt>
                <c:pt idx="46">
                  <c:v>44185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44190</c:v>
                </c:pt>
                <c:pt idx="52">
                  <c:v>44191</c:v>
                </c:pt>
                <c:pt idx="53">
                  <c:v>44192</c:v>
                </c:pt>
                <c:pt idx="54">
                  <c:v>44193</c:v>
                </c:pt>
                <c:pt idx="55">
                  <c:v>44194</c:v>
                </c:pt>
                <c:pt idx="56">
                  <c:v>44195</c:v>
                </c:pt>
                <c:pt idx="57">
                  <c:v>44196</c:v>
                </c:pt>
                <c:pt idx="58">
                  <c:v>44197</c:v>
                </c:pt>
                <c:pt idx="59">
                  <c:v>44198</c:v>
                </c:pt>
                <c:pt idx="60">
                  <c:v>44199</c:v>
                </c:pt>
                <c:pt idx="61">
                  <c:v>44200</c:v>
                </c:pt>
                <c:pt idx="62">
                  <c:v>44201</c:v>
                </c:pt>
                <c:pt idx="63">
                  <c:v>44202</c:v>
                </c:pt>
                <c:pt idx="64">
                  <c:v>44203</c:v>
                </c:pt>
              </c:numCache>
            </c:numRef>
          </c:xVal>
          <c:yVal>
            <c:numRef>
              <c:f>德国!$J$284:$J$347</c:f>
              <c:numCache>
                <c:formatCode>General</c:formatCode>
                <c:ptCount val="64"/>
                <c:pt idx="0">
                  <c:v>21406.448670000002</c:v>
                </c:pt>
                <c:pt idx="1">
                  <c:v>18699.225412851902</c:v>
                </c:pt>
                <c:pt idx="2">
                  <c:v>20767.352319600501</c:v>
                </c:pt>
                <c:pt idx="3">
                  <c:v>20355.358007676401</c:v>
                </c:pt>
                <c:pt idx="4">
                  <c:v>17754.8939006568</c:v>
                </c:pt>
                <c:pt idx="5">
                  <c:v>17879.006351635599</c:v>
                </c:pt>
                <c:pt idx="6">
                  <c:v>19007.088211778901</c:v>
                </c:pt>
                <c:pt idx="7">
                  <c:v>18391.953158747699</c:v>
                </c:pt>
                <c:pt idx="8">
                  <c:v>18277.953091108899</c:v>
                </c:pt>
                <c:pt idx="9">
                  <c:v>18500.7965748565</c:v>
                </c:pt>
                <c:pt idx="10">
                  <c:v>20225.801212220798</c:v>
                </c:pt>
                <c:pt idx="11">
                  <c:v>18071.606914682001</c:v>
                </c:pt>
                <c:pt idx="12">
                  <c:v>13960.145209082601</c:v>
                </c:pt>
                <c:pt idx="13">
                  <c:v>13161.840736010499</c:v>
                </c:pt>
                <c:pt idx="14">
                  <c:v>16031.8961149887</c:v>
                </c:pt>
                <c:pt idx="15">
                  <c:v>18280.013419981799</c:v>
                </c:pt>
                <c:pt idx="16">
                  <c:v>14901.470651473401</c:v>
                </c:pt>
                <c:pt idx="17">
                  <c:v>19498.161482330601</c:v>
                </c:pt>
                <c:pt idx="18">
                  <c:v>18394.578681508399</c:v>
                </c:pt>
                <c:pt idx="19">
                  <c:v>15306.906876454001</c:v>
                </c:pt>
                <c:pt idx="20">
                  <c:v>20925.789525083401</c:v>
                </c:pt>
                <c:pt idx="21">
                  <c:v>19134.876104565101</c:v>
                </c:pt>
                <c:pt idx="22">
                  <c:v>18703.734292146</c:v>
                </c:pt>
                <c:pt idx="23">
                  <c:v>21277.793238026599</c:v>
                </c:pt>
                <c:pt idx="24">
                  <c:v>21044.1005825918</c:v>
                </c:pt>
                <c:pt idx="25">
                  <c:v>18190.4624152135</c:v>
                </c:pt>
                <c:pt idx="26">
                  <c:v>13763.258234716501</c:v>
                </c:pt>
                <c:pt idx="27">
                  <c:v>22123.840847056799</c:v>
                </c:pt>
                <c:pt idx="28">
                  <c:v>21113.9782821177</c:v>
                </c:pt>
                <c:pt idx="29">
                  <c:v>19838.535402465899</c:v>
                </c:pt>
                <c:pt idx="30">
                  <c:v>19592.252019649601</c:v>
                </c:pt>
                <c:pt idx="31">
                  <c:v>20566.7794761445</c:v>
                </c:pt>
                <c:pt idx="32">
                  <c:v>22946.101172669201</c:v>
                </c:pt>
                <c:pt idx="33">
                  <c:v>18706.690976513801</c:v>
                </c:pt>
                <c:pt idx="34">
                  <c:v>21837.667567953798</c:v>
                </c:pt>
                <c:pt idx="35">
                  <c:v>23145.443341038801</c:v>
                </c:pt>
                <c:pt idx="36">
                  <c:v>22729.872712787899</c:v>
                </c:pt>
                <c:pt idx="37">
                  <c:v>21411.943633307001</c:v>
                </c:pt>
                <c:pt idx="38">
                  <c:v>21264.392650777801</c:v>
                </c:pt>
                <c:pt idx="39">
                  <c:v>20831.040691198301</c:v>
                </c:pt>
                <c:pt idx="40">
                  <c:v>17092.822496043798</c:v>
                </c:pt>
                <c:pt idx="41">
                  <c:v>22920.516651102</c:v>
                </c:pt>
                <c:pt idx="42">
                  <c:v>27099.564730216302</c:v>
                </c:pt>
                <c:pt idx="43">
                  <c:v>26213.598277596</c:v>
                </c:pt>
                <c:pt idx="44">
                  <c:v>24899.0215779188</c:v>
                </c:pt>
                <c:pt idx="45">
                  <c:v>27671.932855895098</c:v>
                </c:pt>
                <c:pt idx="46">
                  <c:v>23430.030610696798</c:v>
                </c:pt>
                <c:pt idx="47">
                  <c:v>22282.278177038799</c:v>
                </c:pt>
                <c:pt idx="48">
                  <c:v>24291.6245095212</c:v>
                </c:pt>
                <c:pt idx="49">
                  <c:v>14960.430233172799</c:v>
                </c:pt>
                <c:pt idx="50">
                  <c:v>24153.578739068202</c:v>
                </c:pt>
                <c:pt idx="51">
                  <c:v>11611.1394687007</c:v>
                </c:pt>
                <c:pt idx="52">
                  <c:v>12839.397113814301</c:v>
                </c:pt>
                <c:pt idx="53">
                  <c:v>16839.180245523799</c:v>
                </c:pt>
                <c:pt idx="54">
                  <c:v>12538.601207858501</c:v>
                </c:pt>
                <c:pt idx="55">
                  <c:v>22113.936955647201</c:v>
                </c:pt>
                <c:pt idx="56">
                  <c:v>22413.408313407599</c:v>
                </c:pt>
                <c:pt idx="57">
                  <c:v>25001.6093242596</c:v>
                </c:pt>
                <c:pt idx="58">
                  <c:v>22110.190468090401</c:v>
                </c:pt>
                <c:pt idx="59">
                  <c:v>24667.4320072337</c:v>
                </c:pt>
                <c:pt idx="60">
                  <c:v>24685.3856865126</c:v>
                </c:pt>
                <c:pt idx="61">
                  <c:v>17688.627546719101</c:v>
                </c:pt>
                <c:pt idx="62">
                  <c:v>21236.638214570801</c:v>
                </c:pt>
                <c:pt idx="63">
                  <c:v>21242.921110966199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德国!$A$348:$A$380</c:f>
              <c:numCache>
                <c:formatCode>m/d/yyyy</c:formatCode>
                <c:ptCount val="33"/>
                <c:pt idx="0">
                  <c:v>44203</c:v>
                </c:pt>
                <c:pt idx="1">
                  <c:v>44204</c:v>
                </c:pt>
                <c:pt idx="2">
                  <c:v>44205</c:v>
                </c:pt>
                <c:pt idx="3">
                  <c:v>44206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44213</c:v>
                </c:pt>
                <c:pt idx="11">
                  <c:v>44214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44218</c:v>
                </c:pt>
                <c:pt idx="16">
                  <c:v>44219</c:v>
                </c:pt>
                <c:pt idx="17">
                  <c:v>44220</c:v>
                </c:pt>
                <c:pt idx="18">
                  <c:v>44221</c:v>
                </c:pt>
                <c:pt idx="19">
                  <c:v>44222</c:v>
                </c:pt>
                <c:pt idx="20">
                  <c:v>44223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</c:numCache>
            </c:numRef>
          </c:xVal>
          <c:yVal>
            <c:numRef>
              <c:f>德国!$J$348:$J$380</c:f>
              <c:numCache>
                <c:formatCode>General</c:formatCode>
                <c:ptCount val="33"/>
                <c:pt idx="0">
                  <c:v>23043.7565</c:v>
                </c:pt>
                <c:pt idx="1">
                  <c:v>17405.1375421517</c:v>
                </c:pt>
                <c:pt idx="2">
                  <c:v>17186.054492518098</c:v>
                </c:pt>
                <c:pt idx="3">
                  <c:v>16958.259757003201</c:v>
                </c:pt>
                <c:pt idx="4">
                  <c:v>16735.917918970201</c:v>
                </c:pt>
                <c:pt idx="5">
                  <c:v>16501.6410282324</c:v>
                </c:pt>
                <c:pt idx="6">
                  <c:v>16210.230089803499</c:v>
                </c:pt>
                <c:pt idx="7">
                  <c:v>15953.6325716623</c:v>
                </c:pt>
                <c:pt idx="8">
                  <c:v>15696.2789815739</c:v>
                </c:pt>
                <c:pt idx="9">
                  <c:v>15421.159631995901</c:v>
                </c:pt>
                <c:pt idx="10">
                  <c:v>15128.543014656199</c:v>
                </c:pt>
                <c:pt idx="11">
                  <c:v>14836.178267527401</c:v>
                </c:pt>
                <c:pt idx="12">
                  <c:v>14536.1282151183</c:v>
                </c:pt>
                <c:pt idx="13">
                  <c:v>14204.6400792233</c:v>
                </c:pt>
                <c:pt idx="14">
                  <c:v>13938.1232710734</c:v>
                </c:pt>
                <c:pt idx="15">
                  <c:v>13583.871390043099</c:v>
                </c:pt>
                <c:pt idx="16">
                  <c:v>13248.635191032499</c:v>
                </c:pt>
                <c:pt idx="17">
                  <c:v>12923.1077522657</c:v>
                </c:pt>
                <c:pt idx="18">
                  <c:v>12542.7190857439</c:v>
                </c:pt>
                <c:pt idx="19">
                  <c:v>12255.2753305349</c:v>
                </c:pt>
                <c:pt idx="20">
                  <c:v>11863.1545903564</c:v>
                </c:pt>
                <c:pt idx="21">
                  <c:v>11516.155118079399</c:v>
                </c:pt>
                <c:pt idx="22">
                  <c:v>11128.8699500814</c:v>
                </c:pt>
                <c:pt idx="23">
                  <c:v>10743.5364797613</c:v>
                </c:pt>
                <c:pt idx="24">
                  <c:v>10347.9348340223</c:v>
                </c:pt>
                <c:pt idx="25">
                  <c:v>9987.3373057989193</c:v>
                </c:pt>
                <c:pt idx="26">
                  <c:v>9624.2944540653807</c:v>
                </c:pt>
                <c:pt idx="27">
                  <c:v>9228.8894058475598</c:v>
                </c:pt>
                <c:pt idx="28">
                  <c:v>8817.7313242995297</c:v>
                </c:pt>
                <c:pt idx="29">
                  <c:v>8425.9052725602796</c:v>
                </c:pt>
                <c:pt idx="30">
                  <c:v>8044.6561590444499</c:v>
                </c:pt>
                <c:pt idx="31">
                  <c:v>7595.5213219934703</c:v>
                </c:pt>
                <c:pt idx="32">
                  <c:v>7149.9746731638197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德国!$A$380:$A$438</c:f>
              <c:numCache>
                <c:formatCode>m/d/yyyy</c:formatCode>
                <c:ptCount val="59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  <c:pt idx="30">
                  <c:v>44265</c:v>
                </c:pt>
                <c:pt idx="31">
                  <c:v>44266</c:v>
                </c:pt>
                <c:pt idx="32">
                  <c:v>44267</c:v>
                </c:pt>
                <c:pt idx="33">
                  <c:v>44268</c:v>
                </c:pt>
                <c:pt idx="34">
                  <c:v>44269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44275</c:v>
                </c:pt>
                <c:pt idx="41">
                  <c:v>44276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44282</c:v>
                </c:pt>
                <c:pt idx="48">
                  <c:v>44283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44288</c:v>
                </c:pt>
                <c:pt idx="54">
                  <c:v>44289</c:v>
                </c:pt>
                <c:pt idx="55">
                  <c:v>44290</c:v>
                </c:pt>
                <c:pt idx="56">
                  <c:v>44291</c:v>
                </c:pt>
                <c:pt idx="57">
                  <c:v>44292</c:v>
                </c:pt>
                <c:pt idx="58">
                  <c:v>44293</c:v>
                </c:pt>
              </c:numCache>
            </c:numRef>
          </c:xVal>
          <c:yVal>
            <c:numRef>
              <c:f>德国!$J$380:$J$438</c:f>
              <c:numCache>
                <c:formatCode>General</c:formatCode>
                <c:ptCount val="59"/>
                <c:pt idx="0">
                  <c:v>7149.9746731638197</c:v>
                </c:pt>
                <c:pt idx="1">
                  <c:v>1949.7505021638599</c:v>
                </c:pt>
                <c:pt idx="2">
                  <c:v>5291.5596763458998</c:v>
                </c:pt>
                <c:pt idx="3">
                  <c:v>6903.2777257805901</c:v>
                </c:pt>
                <c:pt idx="4">
                  <c:v>7151.9510131438401</c:v>
                </c:pt>
                <c:pt idx="5">
                  <c:v>5085.9503319927899</c:v>
                </c:pt>
                <c:pt idx="6">
                  <c:v>5297.2560249131402</c:v>
                </c:pt>
                <c:pt idx="7">
                  <c:v>4884.5013241692805</c:v>
                </c:pt>
                <c:pt idx="8">
                  <c:v>8898.4502639262391</c:v>
                </c:pt>
                <c:pt idx="9">
                  <c:v>8293.4465707251802</c:v>
                </c:pt>
                <c:pt idx="10">
                  <c:v>4479.3839098896397</c:v>
                </c:pt>
                <c:pt idx="11">
                  <c:v>7107.5488710879899</c:v>
                </c:pt>
                <c:pt idx="12">
                  <c:v>5206.9471398753203</c:v>
                </c:pt>
                <c:pt idx="13">
                  <c:v>5097.7065898092696</c:v>
                </c:pt>
                <c:pt idx="14">
                  <c:v>4700.6582087793204</c:v>
                </c:pt>
                <c:pt idx="15">
                  <c:v>7693.3377081216904</c:v>
                </c:pt>
                <c:pt idx="16">
                  <c:v>9882.1869248006806</c:v>
                </c:pt>
                <c:pt idx="17">
                  <c:v>9402.1740214805195</c:v>
                </c:pt>
                <c:pt idx="18">
                  <c:v>10606.8903289958</c:v>
                </c:pt>
                <c:pt idx="19">
                  <c:v>7019.1012075955796</c:v>
                </c:pt>
                <c:pt idx="20">
                  <c:v>3694.3579415013401</c:v>
                </c:pt>
                <c:pt idx="21">
                  <c:v>4271.7341902913504</c:v>
                </c:pt>
                <c:pt idx="22">
                  <c:v>8970.6849442192797</c:v>
                </c:pt>
                <c:pt idx="23">
                  <c:v>11559.7483095274</c:v>
                </c:pt>
                <c:pt idx="24">
                  <c:v>14035.6969615286</c:v>
                </c:pt>
                <c:pt idx="25">
                  <c:v>9802.2549746360492</c:v>
                </c:pt>
                <c:pt idx="26">
                  <c:v>7317.4857201336999</c:v>
                </c:pt>
                <c:pt idx="27">
                  <c:v>9641.4731738088303</c:v>
                </c:pt>
                <c:pt idx="28">
                  <c:v>9290.4821861095807</c:v>
                </c:pt>
                <c:pt idx="29">
                  <c:v>12387.611218673401</c:v>
                </c:pt>
                <c:pt idx="30">
                  <c:v>13392.871740124299</c:v>
                </c:pt>
                <c:pt idx="31">
                  <c:v>12729.1221274031</c:v>
                </c:pt>
                <c:pt idx="32">
                  <c:v>8563.3311467320309</c:v>
                </c:pt>
                <c:pt idx="33">
                  <c:v>7805.9195525475698</c:v>
                </c:pt>
                <c:pt idx="34">
                  <c:v>7434.9231050624503</c:v>
                </c:pt>
                <c:pt idx="35">
                  <c:v>7803.6672672188697</c:v>
                </c:pt>
                <c:pt idx="36">
                  <c:v>10159.617027960699</c:v>
                </c:pt>
                <c:pt idx="37">
                  <c:v>10813.3424217173</c:v>
                </c:pt>
                <c:pt idx="38">
                  <c:v>13507.8492888242</c:v>
                </c:pt>
                <c:pt idx="39">
                  <c:v>15505.457469004799</c:v>
                </c:pt>
                <c:pt idx="40">
                  <c:v>13191.755466668699</c:v>
                </c:pt>
                <c:pt idx="41">
                  <c:v>13270.011969822501</c:v>
                </c:pt>
                <c:pt idx="42">
                  <c:v>11115.1810299519</c:v>
                </c:pt>
                <c:pt idx="43">
                  <c:v>13981.342889752799</c:v>
                </c:pt>
                <c:pt idx="44">
                  <c:v>16206.6783925773</c:v>
                </c:pt>
                <c:pt idx="45">
                  <c:v>20064.168829404902</c:v>
                </c:pt>
                <c:pt idx="46">
                  <c:v>20905.505202001001</c:v>
                </c:pt>
                <c:pt idx="47">
                  <c:v>19387.5027728977</c:v>
                </c:pt>
                <c:pt idx="48">
                  <c:v>12741.550410399501</c:v>
                </c:pt>
                <c:pt idx="49">
                  <c:v>13471.0678838859</c:v>
                </c:pt>
                <c:pt idx="50">
                  <c:v>18368.440790337499</c:v>
                </c:pt>
                <c:pt idx="51">
                  <c:v>23703.0086303977</c:v>
                </c:pt>
                <c:pt idx="52">
                  <c:v>25430.2556733438</c:v>
                </c:pt>
                <c:pt idx="53">
                  <c:v>20673.5165643574</c:v>
                </c:pt>
                <c:pt idx="54">
                  <c:v>12564.4007226746</c:v>
                </c:pt>
                <c:pt idx="55">
                  <c:v>12608.112914379701</c:v>
                </c:pt>
                <c:pt idx="56">
                  <c:v>14794.837381016499</c:v>
                </c:pt>
                <c:pt idx="57">
                  <c:v>12811.8936202524</c:v>
                </c:pt>
                <c:pt idx="58">
                  <c:v>13377.276000902601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德国!$A$438:$A$511</c:f>
              <c:numCache>
                <c:formatCode>m/d/yyyy</c:formatCode>
                <c:ptCount val="74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</c:numCache>
            </c:numRef>
          </c:xVal>
          <c:yVal>
            <c:numRef>
              <c:f>德国!$J$438:$J$510</c:f>
              <c:numCache>
                <c:formatCode>General</c:formatCode>
                <c:ptCount val="73"/>
                <c:pt idx="0">
                  <c:v>13377.276000902601</c:v>
                </c:pt>
                <c:pt idx="1">
                  <c:v>17241.420007279299</c:v>
                </c:pt>
                <c:pt idx="2">
                  <c:v>19273.0001114855</c:v>
                </c:pt>
                <c:pt idx="3">
                  <c:v>24411.841529285</c:v>
                </c:pt>
                <c:pt idx="4">
                  <c:v>20059.950593346799</c:v>
                </c:pt>
                <c:pt idx="5">
                  <c:v>18101.270152167901</c:v>
                </c:pt>
                <c:pt idx="6">
                  <c:v>19318.825847148699</c:v>
                </c:pt>
                <c:pt idx="7">
                  <c:v>22320.798396325699</c:v>
                </c:pt>
                <c:pt idx="8">
                  <c:v>23079.320112590402</c:v>
                </c:pt>
                <c:pt idx="9">
                  <c:v>22825.1245689717</c:v>
                </c:pt>
                <c:pt idx="10">
                  <c:v>20579.032177604498</c:v>
                </c:pt>
                <c:pt idx="11">
                  <c:v>19263.035482682601</c:v>
                </c:pt>
                <c:pt idx="12">
                  <c:v>17546.871946822299</c:v>
                </c:pt>
                <c:pt idx="13">
                  <c:v>23414.748246626299</c:v>
                </c:pt>
                <c:pt idx="14">
                  <c:v>23434.185932018601</c:v>
                </c:pt>
                <c:pt idx="15">
                  <c:v>23268.3334407492</c:v>
                </c:pt>
                <c:pt idx="16">
                  <c:v>17185.032418272502</c:v>
                </c:pt>
                <c:pt idx="17">
                  <c:v>20048.018788819802</c:v>
                </c:pt>
                <c:pt idx="18">
                  <c:v>19200.181487881498</c:v>
                </c:pt>
                <c:pt idx="19">
                  <c:v>14447.231652984199</c:v>
                </c:pt>
                <c:pt idx="20">
                  <c:v>17248.0397338244</c:v>
                </c:pt>
                <c:pt idx="21">
                  <c:v>16876.018786962901</c:v>
                </c:pt>
                <c:pt idx="22">
                  <c:v>19111.4442636409</c:v>
                </c:pt>
                <c:pt idx="23">
                  <c:v>16319.9362379059</c:v>
                </c:pt>
                <c:pt idx="24">
                  <c:v>17652.227257451399</c:v>
                </c:pt>
                <c:pt idx="25">
                  <c:v>15035.682969462199</c:v>
                </c:pt>
                <c:pt idx="26">
                  <c:v>12617.773945192999</c:v>
                </c:pt>
                <c:pt idx="27">
                  <c:v>15409.085312233899</c:v>
                </c:pt>
                <c:pt idx="28">
                  <c:v>13036.6605857673</c:v>
                </c:pt>
                <c:pt idx="29">
                  <c:v>10975.665284475601</c:v>
                </c:pt>
                <c:pt idx="30">
                  <c:v>13288.260695224501</c:v>
                </c:pt>
                <c:pt idx="31">
                  <c:v>13684.772644352401</c:v>
                </c:pt>
                <c:pt idx="32">
                  <c:v>14972.7362489507</c:v>
                </c:pt>
                <c:pt idx="33">
                  <c:v>11430.6430933265</c:v>
                </c:pt>
                <c:pt idx="34">
                  <c:v>13705.265485620201</c:v>
                </c:pt>
                <c:pt idx="35">
                  <c:v>12636.2831577741</c:v>
                </c:pt>
                <c:pt idx="36">
                  <c:v>11894.973036619</c:v>
                </c:pt>
                <c:pt idx="37">
                  <c:v>9557.9014006483503</c:v>
                </c:pt>
                <c:pt idx="38">
                  <c:v>10020.167628441901</c:v>
                </c:pt>
                <c:pt idx="39">
                  <c:v>9151.9134888577992</c:v>
                </c:pt>
                <c:pt idx="40">
                  <c:v>6119.2506033438804</c:v>
                </c:pt>
                <c:pt idx="41">
                  <c:v>9141.1837537781103</c:v>
                </c:pt>
                <c:pt idx="42">
                  <c:v>8982.8511526190596</c:v>
                </c:pt>
                <c:pt idx="43">
                  <c:v>10482.4204673719</c:v>
                </c:pt>
                <c:pt idx="44">
                  <c:v>9031.2283181598796</c:v>
                </c:pt>
                <c:pt idx="45">
                  <c:v>8311.2645166830607</c:v>
                </c:pt>
                <c:pt idx="46">
                  <c:v>4662.4171636884603</c:v>
                </c:pt>
                <c:pt idx="47">
                  <c:v>2830.7178331525101</c:v>
                </c:pt>
                <c:pt idx="48">
                  <c:v>4614.8608794685597</c:v>
                </c:pt>
                <c:pt idx="49">
                  <c:v>3985.5296426875302</c:v>
                </c:pt>
                <c:pt idx="50">
                  <c:v>4777.4451191182598</c:v>
                </c:pt>
                <c:pt idx="51">
                  <c:v>4241.3850661953302</c:v>
                </c:pt>
                <c:pt idx="52">
                  <c:v>5130.6439026359003</c:v>
                </c:pt>
                <c:pt idx="53">
                  <c:v>4925.9900675300696</c:v>
                </c:pt>
                <c:pt idx="54">
                  <c:v>2222.025130341</c:v>
                </c:pt>
                <c:pt idx="55">
                  <c:v>4563.6520943883797</c:v>
                </c:pt>
                <c:pt idx="56">
                  <c:v>6135.7010723506701</c:v>
                </c:pt>
                <c:pt idx="57">
                  <c:v>5921.3212126783901</c:v>
                </c:pt>
                <c:pt idx="58">
                  <c:v>4039.4043883158001</c:v>
                </c:pt>
                <c:pt idx="59">
                  <c:v>6224.3567466332497</c:v>
                </c:pt>
                <c:pt idx="60">
                  <c:v>1560.80090828525</c:v>
                </c:pt>
                <c:pt idx="61">
                  <c:v>-1127.01170829637</c:v>
                </c:pt>
                <c:pt idx="62">
                  <c:v>278.42617415578599</c:v>
                </c:pt>
                <c:pt idx="63">
                  <c:v>2531.3440479768301</c:v>
                </c:pt>
                <c:pt idx="64">
                  <c:v>4386.8236830972601</c:v>
                </c:pt>
                <c:pt idx="65">
                  <c:v>4498.4767751033696</c:v>
                </c:pt>
                <c:pt idx="66">
                  <c:v>3795.4454382966501</c:v>
                </c:pt>
                <c:pt idx="67">
                  <c:v>-1464.07669398247</c:v>
                </c:pt>
                <c:pt idx="68">
                  <c:v>-5698.8550996866497</c:v>
                </c:pt>
                <c:pt idx="69">
                  <c:v>993.89206547656795</c:v>
                </c:pt>
                <c:pt idx="70">
                  <c:v>522.31526156718598</c:v>
                </c:pt>
                <c:pt idx="71">
                  <c:v>705.73920289101102</c:v>
                </c:pt>
                <c:pt idx="72">
                  <c:v>336.58169329649502</c:v>
                </c:pt>
              </c:numCache>
            </c:numRef>
          </c:yVal>
          <c:smooth val="1"/>
        </c:ser>
        <c:ser>
          <c:idx val="8"/>
          <c:order val="8"/>
          <c:tx>
            <c:v>Phase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德国!$A$511:$A$593</c:f>
              <c:numCache>
                <c:formatCode>m/d/yyyy</c:formatCode>
                <c:ptCount val="83"/>
                <c:pt idx="0">
                  <c:v>44366</c:v>
                </c:pt>
                <c:pt idx="1">
                  <c:v>44367</c:v>
                </c:pt>
                <c:pt idx="2">
                  <c:v>44368</c:v>
                </c:pt>
                <c:pt idx="3">
                  <c:v>44369</c:v>
                </c:pt>
                <c:pt idx="4">
                  <c:v>44370</c:v>
                </c:pt>
                <c:pt idx="5">
                  <c:v>44371</c:v>
                </c:pt>
                <c:pt idx="6">
                  <c:v>44372</c:v>
                </c:pt>
                <c:pt idx="7">
                  <c:v>44373</c:v>
                </c:pt>
                <c:pt idx="8">
                  <c:v>44374</c:v>
                </c:pt>
                <c:pt idx="9">
                  <c:v>44375</c:v>
                </c:pt>
                <c:pt idx="10">
                  <c:v>44376</c:v>
                </c:pt>
                <c:pt idx="11">
                  <c:v>44377</c:v>
                </c:pt>
                <c:pt idx="12">
                  <c:v>44378</c:v>
                </c:pt>
                <c:pt idx="13">
                  <c:v>44379</c:v>
                </c:pt>
                <c:pt idx="14">
                  <c:v>44380</c:v>
                </c:pt>
                <c:pt idx="15">
                  <c:v>44381</c:v>
                </c:pt>
                <c:pt idx="16">
                  <c:v>44382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44387</c:v>
                </c:pt>
                <c:pt idx="22">
                  <c:v>44388</c:v>
                </c:pt>
                <c:pt idx="23">
                  <c:v>44389</c:v>
                </c:pt>
                <c:pt idx="24">
                  <c:v>44390</c:v>
                </c:pt>
                <c:pt idx="25">
                  <c:v>44391</c:v>
                </c:pt>
                <c:pt idx="26">
                  <c:v>44392</c:v>
                </c:pt>
                <c:pt idx="27">
                  <c:v>44393</c:v>
                </c:pt>
                <c:pt idx="28">
                  <c:v>44394</c:v>
                </c:pt>
                <c:pt idx="29">
                  <c:v>44395</c:v>
                </c:pt>
                <c:pt idx="30">
                  <c:v>44396</c:v>
                </c:pt>
                <c:pt idx="31">
                  <c:v>44397</c:v>
                </c:pt>
                <c:pt idx="32">
                  <c:v>44398</c:v>
                </c:pt>
                <c:pt idx="33">
                  <c:v>44399</c:v>
                </c:pt>
                <c:pt idx="34">
                  <c:v>44400</c:v>
                </c:pt>
                <c:pt idx="35">
                  <c:v>44401</c:v>
                </c:pt>
                <c:pt idx="36">
                  <c:v>44402</c:v>
                </c:pt>
                <c:pt idx="37">
                  <c:v>44403</c:v>
                </c:pt>
                <c:pt idx="38">
                  <c:v>44404</c:v>
                </c:pt>
                <c:pt idx="39">
                  <c:v>44405</c:v>
                </c:pt>
                <c:pt idx="40">
                  <c:v>44406</c:v>
                </c:pt>
                <c:pt idx="41">
                  <c:v>44407</c:v>
                </c:pt>
                <c:pt idx="42">
                  <c:v>44408</c:v>
                </c:pt>
                <c:pt idx="43">
                  <c:v>44409</c:v>
                </c:pt>
                <c:pt idx="44">
                  <c:v>44410</c:v>
                </c:pt>
                <c:pt idx="45">
                  <c:v>44411</c:v>
                </c:pt>
                <c:pt idx="46">
                  <c:v>44412</c:v>
                </c:pt>
                <c:pt idx="47">
                  <c:v>44413</c:v>
                </c:pt>
                <c:pt idx="48">
                  <c:v>44414</c:v>
                </c:pt>
                <c:pt idx="49">
                  <c:v>44415</c:v>
                </c:pt>
                <c:pt idx="50">
                  <c:v>44416</c:v>
                </c:pt>
                <c:pt idx="51">
                  <c:v>44417</c:v>
                </c:pt>
                <c:pt idx="52">
                  <c:v>44418</c:v>
                </c:pt>
                <c:pt idx="53">
                  <c:v>44419</c:v>
                </c:pt>
                <c:pt idx="54">
                  <c:v>44420</c:v>
                </c:pt>
                <c:pt idx="55">
                  <c:v>44421</c:v>
                </c:pt>
                <c:pt idx="56">
                  <c:v>44422</c:v>
                </c:pt>
                <c:pt idx="57">
                  <c:v>44423</c:v>
                </c:pt>
                <c:pt idx="58">
                  <c:v>44424</c:v>
                </c:pt>
                <c:pt idx="59">
                  <c:v>44425</c:v>
                </c:pt>
                <c:pt idx="60">
                  <c:v>44426</c:v>
                </c:pt>
                <c:pt idx="61">
                  <c:v>44427</c:v>
                </c:pt>
                <c:pt idx="62">
                  <c:v>44428</c:v>
                </c:pt>
                <c:pt idx="63">
                  <c:v>44429</c:v>
                </c:pt>
                <c:pt idx="64">
                  <c:v>44430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44436</c:v>
                </c:pt>
                <c:pt idx="71">
                  <c:v>44437</c:v>
                </c:pt>
                <c:pt idx="72">
                  <c:v>44438</c:v>
                </c:pt>
                <c:pt idx="73">
                  <c:v>44439</c:v>
                </c:pt>
                <c:pt idx="74">
                  <c:v>44440</c:v>
                </c:pt>
                <c:pt idx="75">
                  <c:v>44441</c:v>
                </c:pt>
                <c:pt idx="76">
                  <c:v>44442</c:v>
                </c:pt>
                <c:pt idx="77">
                  <c:v>44443</c:v>
                </c:pt>
                <c:pt idx="78">
                  <c:v>44444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</c:numCache>
            </c:numRef>
          </c:xVal>
          <c:yVal>
            <c:numRef>
              <c:f>德国!$J$511:$J$592</c:f>
              <c:numCache>
                <c:formatCode>General</c:formatCode>
                <c:ptCount val="82"/>
                <c:pt idx="0">
                  <c:v>775.41617888415897</c:v>
                </c:pt>
                <c:pt idx="1">
                  <c:v>349.472855116299</c:v>
                </c:pt>
                <c:pt idx="2">
                  <c:v>109.23316239379299</c:v>
                </c:pt>
                <c:pt idx="3">
                  <c:v>250.414114230953</c:v>
                </c:pt>
                <c:pt idx="4">
                  <c:v>306.141644318413</c:v>
                </c:pt>
                <c:pt idx="5">
                  <c:v>418.66964520420902</c:v>
                </c:pt>
                <c:pt idx="6">
                  <c:v>424.68604151066398</c:v>
                </c:pt>
                <c:pt idx="7">
                  <c:v>457.80248772219102</c:v>
                </c:pt>
                <c:pt idx="8">
                  <c:v>615.09664512245195</c:v>
                </c:pt>
                <c:pt idx="9">
                  <c:v>383.58807781187397</c:v>
                </c:pt>
                <c:pt idx="10">
                  <c:v>705.00671271845897</c:v>
                </c:pt>
                <c:pt idx="11">
                  <c:v>630.811421263905</c:v>
                </c:pt>
                <c:pt idx="12">
                  <c:v>486.814326830499</c:v>
                </c:pt>
                <c:pt idx="13">
                  <c:v>512.59738214023002</c:v>
                </c:pt>
                <c:pt idx="14">
                  <c:v>665.98447421175695</c:v>
                </c:pt>
                <c:pt idx="15">
                  <c:v>881.69011555658699</c:v>
                </c:pt>
                <c:pt idx="16">
                  <c:v>586.15899125632097</c:v>
                </c:pt>
                <c:pt idx="17">
                  <c:v>815.95201652526202</c:v>
                </c:pt>
                <c:pt idx="18">
                  <c:v>838.75168979441503</c:v>
                </c:pt>
                <c:pt idx="19">
                  <c:v>944.38155160122596</c:v>
                </c:pt>
                <c:pt idx="20">
                  <c:v>1203.3346245012399</c:v>
                </c:pt>
                <c:pt idx="21">
                  <c:v>982.73090897238603</c:v>
                </c:pt>
                <c:pt idx="22">
                  <c:v>1007.02339632792</c:v>
                </c:pt>
                <c:pt idx="23">
                  <c:v>826.27433748426904</c:v>
                </c:pt>
                <c:pt idx="24">
                  <c:v>1250.52584408398</c:v>
                </c:pt>
                <c:pt idx="25">
                  <c:v>1347.6429469095899</c:v>
                </c:pt>
                <c:pt idx="26">
                  <c:v>1200.3314938488199</c:v>
                </c:pt>
                <c:pt idx="27">
                  <c:v>1324.8749549530901</c:v>
                </c:pt>
                <c:pt idx="28">
                  <c:v>1292.94551675656</c:v>
                </c:pt>
                <c:pt idx="29">
                  <c:v>1239.69305162056</c:v>
                </c:pt>
                <c:pt idx="30">
                  <c:v>1163.2706134667401</c:v>
                </c:pt>
                <c:pt idx="31">
                  <c:v>1519.1032081210899</c:v>
                </c:pt>
                <c:pt idx="32">
                  <c:v>1674.4883816107799</c:v>
                </c:pt>
                <c:pt idx="33">
                  <c:v>1952.4292514167601</c:v>
                </c:pt>
                <c:pt idx="34">
                  <c:v>2293.3091507284598</c:v>
                </c:pt>
                <c:pt idx="35">
                  <c:v>2205.3960562464799</c:v>
                </c:pt>
                <c:pt idx="36">
                  <c:v>2212.17462263262</c:v>
                </c:pt>
                <c:pt idx="37">
                  <c:v>1964.8773344292999</c:v>
                </c:pt>
                <c:pt idx="38">
                  <c:v>2352.8773502279701</c:v>
                </c:pt>
                <c:pt idx="39">
                  <c:v>2384.5561625747901</c:v>
                </c:pt>
                <c:pt idx="40">
                  <c:v>2456.5659845288001</c:v>
                </c:pt>
                <c:pt idx="41">
                  <c:v>2476.80730914173</c:v>
                </c:pt>
                <c:pt idx="42">
                  <c:v>2903.49966213875</c:v>
                </c:pt>
                <c:pt idx="43">
                  <c:v>2519.1000431674802</c:v>
                </c:pt>
                <c:pt idx="44">
                  <c:v>2663.9552997687101</c:v>
                </c:pt>
                <c:pt idx="45">
                  <c:v>2935.12790144776</c:v>
                </c:pt>
                <c:pt idx="46">
                  <c:v>3356.6091537879001</c:v>
                </c:pt>
                <c:pt idx="47">
                  <c:v>3462.3739554354102</c:v>
                </c:pt>
                <c:pt idx="48">
                  <c:v>3694.28860473435</c:v>
                </c:pt>
                <c:pt idx="49">
                  <c:v>3738.9577118237498</c:v>
                </c:pt>
                <c:pt idx="50">
                  <c:v>3840.67192861583</c:v>
                </c:pt>
                <c:pt idx="51">
                  <c:v>3626.31729246432</c:v>
                </c:pt>
                <c:pt idx="52">
                  <c:v>4186.0319702923898</c:v>
                </c:pt>
                <c:pt idx="53">
                  <c:v>4578.1895209700997</c:v>
                </c:pt>
                <c:pt idx="54">
                  <c:v>4952.8448248639497</c:v>
                </c:pt>
                <c:pt idx="55">
                  <c:v>5403.7483774462598</c:v>
                </c:pt>
                <c:pt idx="56">
                  <c:v>5671.2380880766405</c:v>
                </c:pt>
                <c:pt idx="57">
                  <c:v>5432.5074375968497</c:v>
                </c:pt>
                <c:pt idx="58">
                  <c:v>5611.5907249025204</c:v>
                </c:pt>
                <c:pt idx="59">
                  <c:v>5606.8228264373001</c:v>
                </c:pt>
                <c:pt idx="60">
                  <c:v>5721.8324271931797</c:v>
                </c:pt>
                <c:pt idx="61">
                  <c:v>6007.1500735980799</c:v>
                </c:pt>
                <c:pt idx="62">
                  <c:v>6297.8068845777898</c:v>
                </c:pt>
                <c:pt idx="63">
                  <c:v>6887.0511845852598</c:v>
                </c:pt>
                <c:pt idx="64">
                  <c:v>7260.9797048527398</c:v>
                </c:pt>
                <c:pt idx="65">
                  <c:v>7057.1540168177498</c:v>
                </c:pt>
                <c:pt idx="66">
                  <c:v>7440.9584102526997</c:v>
                </c:pt>
                <c:pt idx="67">
                  <c:v>7768.2584083890497</c:v>
                </c:pt>
                <c:pt idx="68">
                  <c:v>8269.1687620125595</c:v>
                </c:pt>
                <c:pt idx="69">
                  <c:v>8471.4140962047404</c:v>
                </c:pt>
                <c:pt idx="70">
                  <c:v>8752.4796258108108</c:v>
                </c:pt>
                <c:pt idx="71">
                  <c:v>9044.2567502520997</c:v>
                </c:pt>
                <c:pt idx="72">
                  <c:v>9343.8538739375108</c:v>
                </c:pt>
                <c:pt idx="73">
                  <c:v>9934.2458512947796</c:v>
                </c:pt>
                <c:pt idx="74">
                  <c:v>10438.929635480201</c:v>
                </c:pt>
                <c:pt idx="75">
                  <c:v>11005.455469217401</c:v>
                </c:pt>
                <c:pt idx="76">
                  <c:v>11566.9096411921</c:v>
                </c:pt>
                <c:pt idx="77">
                  <c:v>12063.6711824288</c:v>
                </c:pt>
                <c:pt idx="78">
                  <c:v>12255.648321430899</c:v>
                </c:pt>
                <c:pt idx="79">
                  <c:v>12574.7193767962</c:v>
                </c:pt>
                <c:pt idx="80">
                  <c:v>13667.023214205699</c:v>
                </c:pt>
                <c:pt idx="81">
                  <c:v>14229.2723282318</c:v>
                </c:pt>
              </c:numCache>
            </c:numRef>
          </c:yVal>
          <c:smooth val="1"/>
        </c:ser>
        <c:ser>
          <c:idx val="9"/>
          <c:order val="9"/>
          <c:tx>
            <c:v>Phase 9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德国!$A$593:$A$614</c:f>
              <c:numCache>
                <c:formatCode>m/d/yyyy</c:formatCode>
                <c:ptCount val="22"/>
                <c:pt idx="0">
                  <c:v>44448</c:v>
                </c:pt>
                <c:pt idx="1">
                  <c:v>44449</c:v>
                </c:pt>
                <c:pt idx="2">
                  <c:v>44450</c:v>
                </c:pt>
                <c:pt idx="3">
                  <c:v>44451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44457</c:v>
                </c:pt>
                <c:pt idx="10">
                  <c:v>44458</c:v>
                </c:pt>
                <c:pt idx="11">
                  <c:v>44459</c:v>
                </c:pt>
                <c:pt idx="12">
                  <c:v>44460</c:v>
                </c:pt>
                <c:pt idx="13">
                  <c:v>44461</c:v>
                </c:pt>
                <c:pt idx="14">
                  <c:v>44462</c:v>
                </c:pt>
                <c:pt idx="15">
                  <c:v>44463</c:v>
                </c:pt>
                <c:pt idx="16">
                  <c:v>44464</c:v>
                </c:pt>
                <c:pt idx="17">
                  <c:v>44465</c:v>
                </c:pt>
                <c:pt idx="18">
                  <c:v>44466</c:v>
                </c:pt>
                <c:pt idx="19">
                  <c:v>44467</c:v>
                </c:pt>
                <c:pt idx="20">
                  <c:v>44468</c:v>
                </c:pt>
                <c:pt idx="21">
                  <c:v>44469</c:v>
                </c:pt>
              </c:numCache>
            </c:numRef>
          </c:xVal>
          <c:yVal>
            <c:numRef>
              <c:f>德国!$J$593:$J$614</c:f>
              <c:numCache>
                <c:formatCode>General</c:formatCode>
                <c:ptCount val="22"/>
                <c:pt idx="0">
                  <c:v>14575.219330588499</c:v>
                </c:pt>
                <c:pt idx="1">
                  <c:v>9389.7170129003407</c:v>
                </c:pt>
                <c:pt idx="2">
                  <c:v>9000.6733415442905</c:v>
                </c:pt>
                <c:pt idx="3">
                  <c:v>7308.0333781629997</c:v>
                </c:pt>
                <c:pt idx="4">
                  <c:v>6856.71253650787</c:v>
                </c:pt>
                <c:pt idx="5">
                  <c:v>8482.6342299698208</c:v>
                </c:pt>
                <c:pt idx="6">
                  <c:v>8903.8169485960407</c:v>
                </c:pt>
                <c:pt idx="7">
                  <c:v>8720.9636467803502</c:v>
                </c:pt>
                <c:pt idx="8">
                  <c:v>7244.0720664048004</c:v>
                </c:pt>
                <c:pt idx="9">
                  <c:v>7914.8678616368597</c:v>
                </c:pt>
                <c:pt idx="10">
                  <c:v>7463.6647241126102</c:v>
                </c:pt>
                <c:pt idx="11">
                  <c:v>6286.1813729003197</c:v>
                </c:pt>
                <c:pt idx="12">
                  <c:v>7492.0568054626901</c:v>
                </c:pt>
                <c:pt idx="13">
                  <c:v>8548.9990765390103</c:v>
                </c:pt>
                <c:pt idx="14">
                  <c:v>9064.6637405518595</c:v>
                </c:pt>
                <c:pt idx="15">
                  <c:v>9017.1780897127501</c:v>
                </c:pt>
                <c:pt idx="16">
                  <c:v>8029.1895948843503</c:v>
                </c:pt>
                <c:pt idx="17">
                  <c:v>8542.2520377464207</c:v>
                </c:pt>
                <c:pt idx="18">
                  <c:v>7947.0956948196399</c:v>
                </c:pt>
                <c:pt idx="19">
                  <c:v>8668.7144660987506</c:v>
                </c:pt>
                <c:pt idx="20">
                  <c:v>8253.9439354145998</c:v>
                </c:pt>
                <c:pt idx="21">
                  <c:v>8331.0457930405391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31680"/>
        <c:axId val="234632256"/>
      </c:scatterChart>
      <c:valAx>
        <c:axId val="234631680"/>
        <c:scaling>
          <c:orientation val="minMax"/>
          <c:max val="44438"/>
          <c:min val="438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4632256"/>
        <c:crosses val="autoZero"/>
        <c:crossBetween val="midCat"/>
        <c:majorUnit val="115"/>
      </c:valAx>
      <c:valAx>
        <c:axId val="2346322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28811225175997E-4"/>
              <c:y val="0.32822760855778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4631680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8.8843904460651463E-2"/>
          <c:y val="7.8806635599350194E-2"/>
          <c:w val="0.31809112374334275"/>
          <c:h val="0.598032060347896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5279797223398"/>
          <c:y val="6.5289322350153778E-2"/>
          <c:w val="0.79486685549297664"/>
          <c:h val="0.78629314406000317"/>
        </c:manualLayout>
      </c:layout>
      <c:scatterChart>
        <c:scatterStyle val="lineMarker"/>
        <c:varyColors val="0"/>
        <c:ser>
          <c:idx val="0"/>
          <c:order val="0"/>
          <c:tx>
            <c:v>Actual data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德国!$A$2:$A$614</c:f>
              <c:numCache>
                <c:formatCode>m/d/yyyy</c:formatCode>
                <c:ptCount val="613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43918</c:v>
                </c:pt>
                <c:pt idx="62">
                  <c:v>43919</c:v>
                </c:pt>
                <c:pt idx="63">
                  <c:v>43920</c:v>
                </c:pt>
                <c:pt idx="64">
                  <c:v>43921</c:v>
                </c:pt>
                <c:pt idx="65">
                  <c:v>43922</c:v>
                </c:pt>
                <c:pt idx="66">
                  <c:v>43923</c:v>
                </c:pt>
                <c:pt idx="67">
                  <c:v>43924</c:v>
                </c:pt>
                <c:pt idx="68">
                  <c:v>43925</c:v>
                </c:pt>
                <c:pt idx="69">
                  <c:v>43926</c:v>
                </c:pt>
                <c:pt idx="70">
                  <c:v>43927</c:v>
                </c:pt>
                <c:pt idx="71">
                  <c:v>43928</c:v>
                </c:pt>
                <c:pt idx="72">
                  <c:v>43929</c:v>
                </c:pt>
                <c:pt idx="73">
                  <c:v>43930</c:v>
                </c:pt>
                <c:pt idx="74">
                  <c:v>43931</c:v>
                </c:pt>
                <c:pt idx="75">
                  <c:v>43932</c:v>
                </c:pt>
                <c:pt idx="76">
                  <c:v>43933</c:v>
                </c:pt>
                <c:pt idx="77">
                  <c:v>43934</c:v>
                </c:pt>
                <c:pt idx="78">
                  <c:v>43935</c:v>
                </c:pt>
                <c:pt idx="79">
                  <c:v>43936</c:v>
                </c:pt>
                <c:pt idx="80">
                  <c:v>43937</c:v>
                </c:pt>
                <c:pt idx="81">
                  <c:v>43938</c:v>
                </c:pt>
                <c:pt idx="82">
                  <c:v>43939</c:v>
                </c:pt>
                <c:pt idx="83">
                  <c:v>43940</c:v>
                </c:pt>
                <c:pt idx="84">
                  <c:v>43941</c:v>
                </c:pt>
                <c:pt idx="85">
                  <c:v>43942</c:v>
                </c:pt>
                <c:pt idx="86">
                  <c:v>43943</c:v>
                </c:pt>
                <c:pt idx="87">
                  <c:v>43944</c:v>
                </c:pt>
                <c:pt idx="88">
                  <c:v>43945</c:v>
                </c:pt>
                <c:pt idx="89">
                  <c:v>43946</c:v>
                </c:pt>
                <c:pt idx="90">
                  <c:v>43947</c:v>
                </c:pt>
                <c:pt idx="91">
                  <c:v>43948</c:v>
                </c:pt>
                <c:pt idx="92">
                  <c:v>43949</c:v>
                </c:pt>
                <c:pt idx="93">
                  <c:v>43950</c:v>
                </c:pt>
                <c:pt idx="94">
                  <c:v>43951</c:v>
                </c:pt>
                <c:pt idx="95">
                  <c:v>43952</c:v>
                </c:pt>
                <c:pt idx="96">
                  <c:v>43953</c:v>
                </c:pt>
                <c:pt idx="97">
                  <c:v>43954</c:v>
                </c:pt>
                <c:pt idx="98">
                  <c:v>43955</c:v>
                </c:pt>
                <c:pt idx="99">
                  <c:v>43956</c:v>
                </c:pt>
                <c:pt idx="100">
                  <c:v>43957</c:v>
                </c:pt>
                <c:pt idx="101">
                  <c:v>43958</c:v>
                </c:pt>
                <c:pt idx="102">
                  <c:v>43959</c:v>
                </c:pt>
                <c:pt idx="103">
                  <c:v>43960</c:v>
                </c:pt>
                <c:pt idx="104">
                  <c:v>43961</c:v>
                </c:pt>
                <c:pt idx="105">
                  <c:v>43962</c:v>
                </c:pt>
                <c:pt idx="106">
                  <c:v>43963</c:v>
                </c:pt>
                <c:pt idx="107">
                  <c:v>43964</c:v>
                </c:pt>
                <c:pt idx="108">
                  <c:v>43965</c:v>
                </c:pt>
                <c:pt idx="109">
                  <c:v>43966</c:v>
                </c:pt>
                <c:pt idx="110">
                  <c:v>43967</c:v>
                </c:pt>
                <c:pt idx="111">
                  <c:v>43968</c:v>
                </c:pt>
                <c:pt idx="112">
                  <c:v>43969</c:v>
                </c:pt>
                <c:pt idx="113">
                  <c:v>43970</c:v>
                </c:pt>
                <c:pt idx="114">
                  <c:v>43971</c:v>
                </c:pt>
                <c:pt idx="115">
                  <c:v>43972</c:v>
                </c:pt>
                <c:pt idx="116">
                  <c:v>43973</c:v>
                </c:pt>
                <c:pt idx="117">
                  <c:v>43974</c:v>
                </c:pt>
                <c:pt idx="118">
                  <c:v>43975</c:v>
                </c:pt>
                <c:pt idx="119">
                  <c:v>43976</c:v>
                </c:pt>
                <c:pt idx="120">
                  <c:v>43977</c:v>
                </c:pt>
                <c:pt idx="121">
                  <c:v>43978</c:v>
                </c:pt>
                <c:pt idx="122">
                  <c:v>43979</c:v>
                </c:pt>
                <c:pt idx="123">
                  <c:v>43980</c:v>
                </c:pt>
                <c:pt idx="124">
                  <c:v>43981</c:v>
                </c:pt>
                <c:pt idx="125">
                  <c:v>43982</c:v>
                </c:pt>
                <c:pt idx="126">
                  <c:v>43983</c:v>
                </c:pt>
                <c:pt idx="127">
                  <c:v>43984</c:v>
                </c:pt>
                <c:pt idx="128">
                  <c:v>43985</c:v>
                </c:pt>
                <c:pt idx="129">
                  <c:v>43986</c:v>
                </c:pt>
                <c:pt idx="130">
                  <c:v>43987</c:v>
                </c:pt>
                <c:pt idx="131">
                  <c:v>43988</c:v>
                </c:pt>
                <c:pt idx="132">
                  <c:v>43989</c:v>
                </c:pt>
                <c:pt idx="133">
                  <c:v>43990</c:v>
                </c:pt>
                <c:pt idx="134">
                  <c:v>43991</c:v>
                </c:pt>
                <c:pt idx="135">
                  <c:v>43992</c:v>
                </c:pt>
                <c:pt idx="136">
                  <c:v>43993</c:v>
                </c:pt>
                <c:pt idx="137">
                  <c:v>43994</c:v>
                </c:pt>
                <c:pt idx="138">
                  <c:v>43995</c:v>
                </c:pt>
                <c:pt idx="139">
                  <c:v>43996</c:v>
                </c:pt>
                <c:pt idx="140">
                  <c:v>43997</c:v>
                </c:pt>
                <c:pt idx="141">
                  <c:v>43998</c:v>
                </c:pt>
                <c:pt idx="142">
                  <c:v>43999</c:v>
                </c:pt>
                <c:pt idx="143">
                  <c:v>44000</c:v>
                </c:pt>
                <c:pt idx="144">
                  <c:v>44001</c:v>
                </c:pt>
                <c:pt idx="145">
                  <c:v>44002</c:v>
                </c:pt>
                <c:pt idx="146">
                  <c:v>44003</c:v>
                </c:pt>
                <c:pt idx="147">
                  <c:v>44004</c:v>
                </c:pt>
                <c:pt idx="148">
                  <c:v>44005</c:v>
                </c:pt>
                <c:pt idx="149">
                  <c:v>44006</c:v>
                </c:pt>
                <c:pt idx="150">
                  <c:v>44007</c:v>
                </c:pt>
                <c:pt idx="151">
                  <c:v>44008</c:v>
                </c:pt>
                <c:pt idx="152">
                  <c:v>44009</c:v>
                </c:pt>
                <c:pt idx="153">
                  <c:v>44010</c:v>
                </c:pt>
                <c:pt idx="154">
                  <c:v>44011</c:v>
                </c:pt>
                <c:pt idx="155">
                  <c:v>44012</c:v>
                </c:pt>
                <c:pt idx="156">
                  <c:v>44013</c:v>
                </c:pt>
                <c:pt idx="157">
                  <c:v>44014</c:v>
                </c:pt>
                <c:pt idx="158">
                  <c:v>44015</c:v>
                </c:pt>
                <c:pt idx="159">
                  <c:v>44016</c:v>
                </c:pt>
                <c:pt idx="160">
                  <c:v>44017</c:v>
                </c:pt>
                <c:pt idx="161">
                  <c:v>44018</c:v>
                </c:pt>
                <c:pt idx="162">
                  <c:v>44019</c:v>
                </c:pt>
                <c:pt idx="163">
                  <c:v>44020</c:v>
                </c:pt>
                <c:pt idx="164">
                  <c:v>44021</c:v>
                </c:pt>
                <c:pt idx="165">
                  <c:v>44022</c:v>
                </c:pt>
                <c:pt idx="166">
                  <c:v>44023</c:v>
                </c:pt>
                <c:pt idx="167">
                  <c:v>44024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44030</c:v>
                </c:pt>
                <c:pt idx="174">
                  <c:v>44031</c:v>
                </c:pt>
                <c:pt idx="175">
                  <c:v>44032</c:v>
                </c:pt>
                <c:pt idx="176">
                  <c:v>44033</c:v>
                </c:pt>
                <c:pt idx="177">
                  <c:v>44034</c:v>
                </c:pt>
                <c:pt idx="178">
                  <c:v>44035</c:v>
                </c:pt>
                <c:pt idx="179">
                  <c:v>44036</c:v>
                </c:pt>
                <c:pt idx="180">
                  <c:v>44037</c:v>
                </c:pt>
                <c:pt idx="181">
                  <c:v>44038</c:v>
                </c:pt>
                <c:pt idx="182">
                  <c:v>44039</c:v>
                </c:pt>
                <c:pt idx="183">
                  <c:v>44040</c:v>
                </c:pt>
                <c:pt idx="184">
                  <c:v>44041</c:v>
                </c:pt>
                <c:pt idx="185">
                  <c:v>44042</c:v>
                </c:pt>
                <c:pt idx="186">
                  <c:v>44043</c:v>
                </c:pt>
                <c:pt idx="187">
                  <c:v>44044</c:v>
                </c:pt>
                <c:pt idx="188">
                  <c:v>44045</c:v>
                </c:pt>
                <c:pt idx="189">
                  <c:v>44046</c:v>
                </c:pt>
                <c:pt idx="190">
                  <c:v>44047</c:v>
                </c:pt>
                <c:pt idx="191">
                  <c:v>44048</c:v>
                </c:pt>
                <c:pt idx="192">
                  <c:v>44049</c:v>
                </c:pt>
                <c:pt idx="193">
                  <c:v>44050</c:v>
                </c:pt>
                <c:pt idx="194">
                  <c:v>44051</c:v>
                </c:pt>
                <c:pt idx="195">
                  <c:v>44052</c:v>
                </c:pt>
                <c:pt idx="196">
                  <c:v>44053</c:v>
                </c:pt>
                <c:pt idx="197">
                  <c:v>44054</c:v>
                </c:pt>
                <c:pt idx="198">
                  <c:v>44055</c:v>
                </c:pt>
                <c:pt idx="199">
                  <c:v>44056</c:v>
                </c:pt>
                <c:pt idx="200">
                  <c:v>44057</c:v>
                </c:pt>
                <c:pt idx="201">
                  <c:v>44058</c:v>
                </c:pt>
                <c:pt idx="202">
                  <c:v>44059</c:v>
                </c:pt>
                <c:pt idx="203">
                  <c:v>44060</c:v>
                </c:pt>
                <c:pt idx="204">
                  <c:v>44061</c:v>
                </c:pt>
                <c:pt idx="205">
                  <c:v>44062</c:v>
                </c:pt>
                <c:pt idx="206">
                  <c:v>44063</c:v>
                </c:pt>
                <c:pt idx="207">
                  <c:v>44064</c:v>
                </c:pt>
                <c:pt idx="208">
                  <c:v>44065</c:v>
                </c:pt>
                <c:pt idx="209">
                  <c:v>44066</c:v>
                </c:pt>
                <c:pt idx="210">
                  <c:v>44067</c:v>
                </c:pt>
                <c:pt idx="211">
                  <c:v>44068</c:v>
                </c:pt>
                <c:pt idx="212">
                  <c:v>44069</c:v>
                </c:pt>
                <c:pt idx="213">
                  <c:v>44070</c:v>
                </c:pt>
                <c:pt idx="214">
                  <c:v>44071</c:v>
                </c:pt>
                <c:pt idx="215">
                  <c:v>44072</c:v>
                </c:pt>
                <c:pt idx="216">
                  <c:v>44073</c:v>
                </c:pt>
                <c:pt idx="217">
                  <c:v>44074</c:v>
                </c:pt>
                <c:pt idx="218">
                  <c:v>44075</c:v>
                </c:pt>
                <c:pt idx="219">
                  <c:v>44076</c:v>
                </c:pt>
                <c:pt idx="220">
                  <c:v>44077</c:v>
                </c:pt>
                <c:pt idx="221">
                  <c:v>44078</c:v>
                </c:pt>
                <c:pt idx="222">
                  <c:v>44079</c:v>
                </c:pt>
                <c:pt idx="223">
                  <c:v>44080</c:v>
                </c:pt>
                <c:pt idx="224">
                  <c:v>44081</c:v>
                </c:pt>
                <c:pt idx="225">
                  <c:v>44082</c:v>
                </c:pt>
                <c:pt idx="226">
                  <c:v>44083</c:v>
                </c:pt>
                <c:pt idx="227">
                  <c:v>44084</c:v>
                </c:pt>
                <c:pt idx="228">
                  <c:v>44085</c:v>
                </c:pt>
                <c:pt idx="229">
                  <c:v>44086</c:v>
                </c:pt>
                <c:pt idx="230">
                  <c:v>44087</c:v>
                </c:pt>
                <c:pt idx="231">
                  <c:v>44088</c:v>
                </c:pt>
                <c:pt idx="232">
                  <c:v>44089</c:v>
                </c:pt>
                <c:pt idx="233">
                  <c:v>44090</c:v>
                </c:pt>
                <c:pt idx="234">
                  <c:v>44091</c:v>
                </c:pt>
                <c:pt idx="235">
                  <c:v>44092</c:v>
                </c:pt>
                <c:pt idx="236">
                  <c:v>44093</c:v>
                </c:pt>
                <c:pt idx="237">
                  <c:v>44094</c:v>
                </c:pt>
                <c:pt idx="238">
                  <c:v>44095</c:v>
                </c:pt>
                <c:pt idx="239">
                  <c:v>44096</c:v>
                </c:pt>
                <c:pt idx="240">
                  <c:v>44097</c:v>
                </c:pt>
                <c:pt idx="241">
                  <c:v>44098</c:v>
                </c:pt>
                <c:pt idx="242">
                  <c:v>44099</c:v>
                </c:pt>
                <c:pt idx="243">
                  <c:v>44100</c:v>
                </c:pt>
                <c:pt idx="244">
                  <c:v>44101</c:v>
                </c:pt>
                <c:pt idx="245">
                  <c:v>44102</c:v>
                </c:pt>
                <c:pt idx="246">
                  <c:v>44103</c:v>
                </c:pt>
                <c:pt idx="247">
                  <c:v>44104</c:v>
                </c:pt>
                <c:pt idx="248">
                  <c:v>44105</c:v>
                </c:pt>
                <c:pt idx="249">
                  <c:v>44106</c:v>
                </c:pt>
                <c:pt idx="250">
                  <c:v>44107</c:v>
                </c:pt>
                <c:pt idx="251">
                  <c:v>44108</c:v>
                </c:pt>
                <c:pt idx="252">
                  <c:v>44109</c:v>
                </c:pt>
                <c:pt idx="253">
                  <c:v>44110</c:v>
                </c:pt>
                <c:pt idx="254">
                  <c:v>44111</c:v>
                </c:pt>
                <c:pt idx="255">
                  <c:v>44112</c:v>
                </c:pt>
                <c:pt idx="256">
                  <c:v>44113</c:v>
                </c:pt>
                <c:pt idx="257">
                  <c:v>44114</c:v>
                </c:pt>
                <c:pt idx="258">
                  <c:v>44115</c:v>
                </c:pt>
                <c:pt idx="259">
                  <c:v>44116</c:v>
                </c:pt>
                <c:pt idx="260">
                  <c:v>44117</c:v>
                </c:pt>
                <c:pt idx="261">
                  <c:v>44118</c:v>
                </c:pt>
                <c:pt idx="262">
                  <c:v>44119</c:v>
                </c:pt>
                <c:pt idx="263">
                  <c:v>44120</c:v>
                </c:pt>
                <c:pt idx="264">
                  <c:v>44121</c:v>
                </c:pt>
                <c:pt idx="265">
                  <c:v>44122</c:v>
                </c:pt>
                <c:pt idx="266">
                  <c:v>44123</c:v>
                </c:pt>
                <c:pt idx="267">
                  <c:v>44124</c:v>
                </c:pt>
                <c:pt idx="268">
                  <c:v>44125</c:v>
                </c:pt>
                <c:pt idx="269">
                  <c:v>44126</c:v>
                </c:pt>
                <c:pt idx="270">
                  <c:v>44127</c:v>
                </c:pt>
                <c:pt idx="271">
                  <c:v>44128</c:v>
                </c:pt>
                <c:pt idx="272">
                  <c:v>44129</c:v>
                </c:pt>
                <c:pt idx="273">
                  <c:v>44130</c:v>
                </c:pt>
                <c:pt idx="274">
                  <c:v>44131</c:v>
                </c:pt>
                <c:pt idx="275">
                  <c:v>44132</c:v>
                </c:pt>
                <c:pt idx="276">
                  <c:v>44133</c:v>
                </c:pt>
                <c:pt idx="277">
                  <c:v>44134</c:v>
                </c:pt>
                <c:pt idx="278">
                  <c:v>44135</c:v>
                </c:pt>
                <c:pt idx="279">
                  <c:v>44136</c:v>
                </c:pt>
                <c:pt idx="280">
                  <c:v>44137</c:v>
                </c:pt>
                <c:pt idx="281">
                  <c:v>44138</c:v>
                </c:pt>
                <c:pt idx="282">
                  <c:v>44139</c:v>
                </c:pt>
                <c:pt idx="283">
                  <c:v>44140</c:v>
                </c:pt>
                <c:pt idx="284">
                  <c:v>44141</c:v>
                </c:pt>
                <c:pt idx="285">
                  <c:v>44142</c:v>
                </c:pt>
                <c:pt idx="286">
                  <c:v>44143</c:v>
                </c:pt>
                <c:pt idx="287">
                  <c:v>44144</c:v>
                </c:pt>
                <c:pt idx="288">
                  <c:v>44145</c:v>
                </c:pt>
                <c:pt idx="289">
                  <c:v>44146</c:v>
                </c:pt>
                <c:pt idx="290">
                  <c:v>44147</c:v>
                </c:pt>
                <c:pt idx="291">
                  <c:v>44148</c:v>
                </c:pt>
                <c:pt idx="292">
                  <c:v>44149</c:v>
                </c:pt>
                <c:pt idx="293">
                  <c:v>44150</c:v>
                </c:pt>
                <c:pt idx="294">
                  <c:v>44151</c:v>
                </c:pt>
                <c:pt idx="295">
                  <c:v>44152</c:v>
                </c:pt>
                <c:pt idx="296">
                  <c:v>44153</c:v>
                </c:pt>
                <c:pt idx="297">
                  <c:v>44154</c:v>
                </c:pt>
                <c:pt idx="298">
                  <c:v>44155</c:v>
                </c:pt>
                <c:pt idx="299">
                  <c:v>44156</c:v>
                </c:pt>
                <c:pt idx="300">
                  <c:v>44157</c:v>
                </c:pt>
                <c:pt idx="301">
                  <c:v>44158</c:v>
                </c:pt>
                <c:pt idx="302">
                  <c:v>44159</c:v>
                </c:pt>
                <c:pt idx="303">
                  <c:v>44160</c:v>
                </c:pt>
                <c:pt idx="304">
                  <c:v>44161</c:v>
                </c:pt>
                <c:pt idx="305">
                  <c:v>44162</c:v>
                </c:pt>
                <c:pt idx="306">
                  <c:v>44163</c:v>
                </c:pt>
                <c:pt idx="307">
                  <c:v>44164</c:v>
                </c:pt>
                <c:pt idx="308">
                  <c:v>44165</c:v>
                </c:pt>
                <c:pt idx="309">
                  <c:v>44166</c:v>
                </c:pt>
                <c:pt idx="310">
                  <c:v>44167</c:v>
                </c:pt>
                <c:pt idx="311">
                  <c:v>44168</c:v>
                </c:pt>
                <c:pt idx="312">
                  <c:v>44169</c:v>
                </c:pt>
                <c:pt idx="313">
                  <c:v>44170</c:v>
                </c:pt>
                <c:pt idx="314">
                  <c:v>44171</c:v>
                </c:pt>
                <c:pt idx="315">
                  <c:v>44172</c:v>
                </c:pt>
                <c:pt idx="316">
                  <c:v>44173</c:v>
                </c:pt>
                <c:pt idx="317">
                  <c:v>44174</c:v>
                </c:pt>
                <c:pt idx="318">
                  <c:v>44175</c:v>
                </c:pt>
                <c:pt idx="319">
                  <c:v>44176</c:v>
                </c:pt>
                <c:pt idx="320">
                  <c:v>44177</c:v>
                </c:pt>
                <c:pt idx="321">
                  <c:v>44178</c:v>
                </c:pt>
                <c:pt idx="322">
                  <c:v>44179</c:v>
                </c:pt>
                <c:pt idx="323">
                  <c:v>44180</c:v>
                </c:pt>
                <c:pt idx="324">
                  <c:v>44181</c:v>
                </c:pt>
                <c:pt idx="325">
                  <c:v>44182</c:v>
                </c:pt>
                <c:pt idx="326">
                  <c:v>44183</c:v>
                </c:pt>
                <c:pt idx="327">
                  <c:v>44184</c:v>
                </c:pt>
                <c:pt idx="328">
                  <c:v>44185</c:v>
                </c:pt>
                <c:pt idx="329">
                  <c:v>44186</c:v>
                </c:pt>
                <c:pt idx="330">
                  <c:v>44187</c:v>
                </c:pt>
                <c:pt idx="331">
                  <c:v>44188</c:v>
                </c:pt>
                <c:pt idx="332">
                  <c:v>44189</c:v>
                </c:pt>
                <c:pt idx="333">
                  <c:v>44190</c:v>
                </c:pt>
                <c:pt idx="334">
                  <c:v>44191</c:v>
                </c:pt>
                <c:pt idx="335">
                  <c:v>44192</c:v>
                </c:pt>
                <c:pt idx="336">
                  <c:v>44193</c:v>
                </c:pt>
                <c:pt idx="337">
                  <c:v>44194</c:v>
                </c:pt>
                <c:pt idx="338">
                  <c:v>44195</c:v>
                </c:pt>
                <c:pt idx="339">
                  <c:v>44196</c:v>
                </c:pt>
                <c:pt idx="340">
                  <c:v>44197</c:v>
                </c:pt>
                <c:pt idx="341">
                  <c:v>44198</c:v>
                </c:pt>
                <c:pt idx="342">
                  <c:v>44199</c:v>
                </c:pt>
                <c:pt idx="343">
                  <c:v>44200</c:v>
                </c:pt>
                <c:pt idx="344">
                  <c:v>44201</c:v>
                </c:pt>
                <c:pt idx="345">
                  <c:v>44202</c:v>
                </c:pt>
                <c:pt idx="346">
                  <c:v>44203</c:v>
                </c:pt>
                <c:pt idx="347">
                  <c:v>44204</c:v>
                </c:pt>
                <c:pt idx="348">
                  <c:v>44205</c:v>
                </c:pt>
                <c:pt idx="349">
                  <c:v>44206</c:v>
                </c:pt>
                <c:pt idx="350">
                  <c:v>44207</c:v>
                </c:pt>
                <c:pt idx="351">
                  <c:v>44208</c:v>
                </c:pt>
                <c:pt idx="352">
                  <c:v>44209</c:v>
                </c:pt>
                <c:pt idx="353">
                  <c:v>44210</c:v>
                </c:pt>
                <c:pt idx="354">
                  <c:v>44211</c:v>
                </c:pt>
                <c:pt idx="355">
                  <c:v>44212</c:v>
                </c:pt>
                <c:pt idx="356">
                  <c:v>44213</c:v>
                </c:pt>
                <c:pt idx="357">
                  <c:v>44214</c:v>
                </c:pt>
                <c:pt idx="358">
                  <c:v>44215</c:v>
                </c:pt>
                <c:pt idx="359">
                  <c:v>44216</c:v>
                </c:pt>
                <c:pt idx="360">
                  <c:v>44217</c:v>
                </c:pt>
                <c:pt idx="361">
                  <c:v>44218</c:v>
                </c:pt>
                <c:pt idx="362">
                  <c:v>44219</c:v>
                </c:pt>
                <c:pt idx="363">
                  <c:v>44220</c:v>
                </c:pt>
                <c:pt idx="364">
                  <c:v>44221</c:v>
                </c:pt>
                <c:pt idx="365">
                  <c:v>44222</c:v>
                </c:pt>
                <c:pt idx="366">
                  <c:v>44223</c:v>
                </c:pt>
                <c:pt idx="367">
                  <c:v>44224</c:v>
                </c:pt>
                <c:pt idx="368">
                  <c:v>44225</c:v>
                </c:pt>
                <c:pt idx="369">
                  <c:v>44226</c:v>
                </c:pt>
                <c:pt idx="370">
                  <c:v>44227</c:v>
                </c:pt>
                <c:pt idx="371">
                  <c:v>44228</c:v>
                </c:pt>
                <c:pt idx="372">
                  <c:v>44229</c:v>
                </c:pt>
                <c:pt idx="373">
                  <c:v>44230</c:v>
                </c:pt>
                <c:pt idx="374">
                  <c:v>44231</c:v>
                </c:pt>
                <c:pt idx="375">
                  <c:v>44232</c:v>
                </c:pt>
                <c:pt idx="376">
                  <c:v>44233</c:v>
                </c:pt>
                <c:pt idx="377">
                  <c:v>44234</c:v>
                </c:pt>
                <c:pt idx="378">
                  <c:v>44235</c:v>
                </c:pt>
                <c:pt idx="379">
                  <c:v>44236</c:v>
                </c:pt>
                <c:pt idx="380">
                  <c:v>44237</c:v>
                </c:pt>
                <c:pt idx="381">
                  <c:v>44238</c:v>
                </c:pt>
                <c:pt idx="382">
                  <c:v>44239</c:v>
                </c:pt>
                <c:pt idx="383">
                  <c:v>44240</c:v>
                </c:pt>
                <c:pt idx="384">
                  <c:v>44241</c:v>
                </c:pt>
                <c:pt idx="385">
                  <c:v>44242</c:v>
                </c:pt>
                <c:pt idx="386">
                  <c:v>44243</c:v>
                </c:pt>
                <c:pt idx="387">
                  <c:v>44244</c:v>
                </c:pt>
                <c:pt idx="388">
                  <c:v>44245</c:v>
                </c:pt>
                <c:pt idx="389">
                  <c:v>44246</c:v>
                </c:pt>
                <c:pt idx="390">
                  <c:v>44247</c:v>
                </c:pt>
                <c:pt idx="391">
                  <c:v>44248</c:v>
                </c:pt>
                <c:pt idx="392">
                  <c:v>44249</c:v>
                </c:pt>
                <c:pt idx="393">
                  <c:v>44250</c:v>
                </c:pt>
                <c:pt idx="394">
                  <c:v>44251</c:v>
                </c:pt>
                <c:pt idx="395">
                  <c:v>44252</c:v>
                </c:pt>
                <c:pt idx="396">
                  <c:v>44253</c:v>
                </c:pt>
                <c:pt idx="397">
                  <c:v>44254</c:v>
                </c:pt>
                <c:pt idx="398">
                  <c:v>44255</c:v>
                </c:pt>
                <c:pt idx="399">
                  <c:v>44256</c:v>
                </c:pt>
                <c:pt idx="400">
                  <c:v>44257</c:v>
                </c:pt>
                <c:pt idx="401">
                  <c:v>44258</c:v>
                </c:pt>
                <c:pt idx="402">
                  <c:v>44259</c:v>
                </c:pt>
                <c:pt idx="403">
                  <c:v>44260</c:v>
                </c:pt>
                <c:pt idx="404">
                  <c:v>44261</c:v>
                </c:pt>
                <c:pt idx="405">
                  <c:v>44262</c:v>
                </c:pt>
                <c:pt idx="406">
                  <c:v>44263</c:v>
                </c:pt>
                <c:pt idx="407">
                  <c:v>44264</c:v>
                </c:pt>
                <c:pt idx="408">
                  <c:v>44265</c:v>
                </c:pt>
                <c:pt idx="409">
                  <c:v>44266</c:v>
                </c:pt>
                <c:pt idx="410">
                  <c:v>44267</c:v>
                </c:pt>
                <c:pt idx="411">
                  <c:v>44268</c:v>
                </c:pt>
                <c:pt idx="412">
                  <c:v>44269</c:v>
                </c:pt>
                <c:pt idx="413">
                  <c:v>44270</c:v>
                </c:pt>
                <c:pt idx="414">
                  <c:v>44271</c:v>
                </c:pt>
                <c:pt idx="415">
                  <c:v>44272</c:v>
                </c:pt>
                <c:pt idx="416">
                  <c:v>44273</c:v>
                </c:pt>
                <c:pt idx="417">
                  <c:v>44274</c:v>
                </c:pt>
                <c:pt idx="418">
                  <c:v>44275</c:v>
                </c:pt>
                <c:pt idx="419">
                  <c:v>44276</c:v>
                </c:pt>
                <c:pt idx="420">
                  <c:v>44277</c:v>
                </c:pt>
                <c:pt idx="421">
                  <c:v>44278</c:v>
                </c:pt>
                <c:pt idx="422">
                  <c:v>44279</c:v>
                </c:pt>
                <c:pt idx="423">
                  <c:v>44280</c:v>
                </c:pt>
                <c:pt idx="424">
                  <c:v>44281</c:v>
                </c:pt>
                <c:pt idx="425">
                  <c:v>44282</c:v>
                </c:pt>
                <c:pt idx="426">
                  <c:v>44283</c:v>
                </c:pt>
                <c:pt idx="427">
                  <c:v>44284</c:v>
                </c:pt>
                <c:pt idx="428">
                  <c:v>44285</c:v>
                </c:pt>
                <c:pt idx="429">
                  <c:v>44286</c:v>
                </c:pt>
                <c:pt idx="430">
                  <c:v>44287</c:v>
                </c:pt>
                <c:pt idx="431">
                  <c:v>44288</c:v>
                </c:pt>
                <c:pt idx="432">
                  <c:v>44289</c:v>
                </c:pt>
                <c:pt idx="433">
                  <c:v>44290</c:v>
                </c:pt>
                <c:pt idx="434">
                  <c:v>44291</c:v>
                </c:pt>
                <c:pt idx="435">
                  <c:v>44292</c:v>
                </c:pt>
                <c:pt idx="436">
                  <c:v>44293</c:v>
                </c:pt>
                <c:pt idx="437">
                  <c:v>44294</c:v>
                </c:pt>
                <c:pt idx="438">
                  <c:v>44295</c:v>
                </c:pt>
                <c:pt idx="439">
                  <c:v>44296</c:v>
                </c:pt>
                <c:pt idx="440">
                  <c:v>44297</c:v>
                </c:pt>
                <c:pt idx="441">
                  <c:v>44298</c:v>
                </c:pt>
                <c:pt idx="442">
                  <c:v>44299</c:v>
                </c:pt>
                <c:pt idx="443">
                  <c:v>44300</c:v>
                </c:pt>
                <c:pt idx="444">
                  <c:v>44301</c:v>
                </c:pt>
                <c:pt idx="445">
                  <c:v>44302</c:v>
                </c:pt>
                <c:pt idx="446">
                  <c:v>44303</c:v>
                </c:pt>
                <c:pt idx="447">
                  <c:v>44304</c:v>
                </c:pt>
                <c:pt idx="448">
                  <c:v>44305</c:v>
                </c:pt>
                <c:pt idx="449">
                  <c:v>44306</c:v>
                </c:pt>
                <c:pt idx="450">
                  <c:v>44307</c:v>
                </c:pt>
                <c:pt idx="451">
                  <c:v>44308</c:v>
                </c:pt>
                <c:pt idx="452">
                  <c:v>44309</c:v>
                </c:pt>
                <c:pt idx="453">
                  <c:v>44310</c:v>
                </c:pt>
                <c:pt idx="454">
                  <c:v>44311</c:v>
                </c:pt>
                <c:pt idx="455">
                  <c:v>44312</c:v>
                </c:pt>
                <c:pt idx="456">
                  <c:v>44313</c:v>
                </c:pt>
                <c:pt idx="457">
                  <c:v>44314</c:v>
                </c:pt>
                <c:pt idx="458">
                  <c:v>44315</c:v>
                </c:pt>
                <c:pt idx="459">
                  <c:v>44316</c:v>
                </c:pt>
                <c:pt idx="460">
                  <c:v>44317</c:v>
                </c:pt>
                <c:pt idx="461">
                  <c:v>44318</c:v>
                </c:pt>
                <c:pt idx="462">
                  <c:v>44319</c:v>
                </c:pt>
                <c:pt idx="463">
                  <c:v>44320</c:v>
                </c:pt>
                <c:pt idx="464">
                  <c:v>44321</c:v>
                </c:pt>
                <c:pt idx="465">
                  <c:v>44322</c:v>
                </c:pt>
                <c:pt idx="466">
                  <c:v>44323</c:v>
                </c:pt>
                <c:pt idx="467">
                  <c:v>44324</c:v>
                </c:pt>
                <c:pt idx="468">
                  <c:v>44325</c:v>
                </c:pt>
                <c:pt idx="469">
                  <c:v>44326</c:v>
                </c:pt>
                <c:pt idx="470">
                  <c:v>44327</c:v>
                </c:pt>
                <c:pt idx="471">
                  <c:v>44328</c:v>
                </c:pt>
                <c:pt idx="472">
                  <c:v>44329</c:v>
                </c:pt>
                <c:pt idx="473">
                  <c:v>44330</c:v>
                </c:pt>
                <c:pt idx="474">
                  <c:v>44331</c:v>
                </c:pt>
                <c:pt idx="475">
                  <c:v>44332</c:v>
                </c:pt>
                <c:pt idx="476">
                  <c:v>44333</c:v>
                </c:pt>
                <c:pt idx="477">
                  <c:v>44334</c:v>
                </c:pt>
                <c:pt idx="478">
                  <c:v>44335</c:v>
                </c:pt>
                <c:pt idx="479">
                  <c:v>44336</c:v>
                </c:pt>
                <c:pt idx="480">
                  <c:v>44337</c:v>
                </c:pt>
                <c:pt idx="481">
                  <c:v>44338</c:v>
                </c:pt>
                <c:pt idx="482">
                  <c:v>44339</c:v>
                </c:pt>
                <c:pt idx="483">
                  <c:v>44340</c:v>
                </c:pt>
                <c:pt idx="484">
                  <c:v>44341</c:v>
                </c:pt>
                <c:pt idx="485">
                  <c:v>44342</c:v>
                </c:pt>
                <c:pt idx="486">
                  <c:v>44343</c:v>
                </c:pt>
                <c:pt idx="487">
                  <c:v>44344</c:v>
                </c:pt>
                <c:pt idx="488">
                  <c:v>44345</c:v>
                </c:pt>
                <c:pt idx="489">
                  <c:v>44346</c:v>
                </c:pt>
                <c:pt idx="490">
                  <c:v>44347</c:v>
                </c:pt>
                <c:pt idx="491">
                  <c:v>44348</c:v>
                </c:pt>
                <c:pt idx="492">
                  <c:v>44349</c:v>
                </c:pt>
                <c:pt idx="493">
                  <c:v>44350</c:v>
                </c:pt>
                <c:pt idx="494">
                  <c:v>44351</c:v>
                </c:pt>
                <c:pt idx="495">
                  <c:v>44352</c:v>
                </c:pt>
                <c:pt idx="496">
                  <c:v>44353</c:v>
                </c:pt>
                <c:pt idx="497">
                  <c:v>44354</c:v>
                </c:pt>
                <c:pt idx="498">
                  <c:v>44355</c:v>
                </c:pt>
                <c:pt idx="499">
                  <c:v>44356</c:v>
                </c:pt>
                <c:pt idx="500">
                  <c:v>44357</c:v>
                </c:pt>
                <c:pt idx="501">
                  <c:v>44358</c:v>
                </c:pt>
                <c:pt idx="502">
                  <c:v>44359</c:v>
                </c:pt>
                <c:pt idx="503">
                  <c:v>44360</c:v>
                </c:pt>
                <c:pt idx="504">
                  <c:v>44361</c:v>
                </c:pt>
                <c:pt idx="505">
                  <c:v>44362</c:v>
                </c:pt>
                <c:pt idx="506">
                  <c:v>44363</c:v>
                </c:pt>
                <c:pt idx="507">
                  <c:v>44364</c:v>
                </c:pt>
                <c:pt idx="508">
                  <c:v>44365</c:v>
                </c:pt>
                <c:pt idx="509">
                  <c:v>44366</c:v>
                </c:pt>
                <c:pt idx="510">
                  <c:v>44367</c:v>
                </c:pt>
                <c:pt idx="511">
                  <c:v>44368</c:v>
                </c:pt>
                <c:pt idx="512">
                  <c:v>44369</c:v>
                </c:pt>
                <c:pt idx="513">
                  <c:v>44370</c:v>
                </c:pt>
                <c:pt idx="514">
                  <c:v>44371</c:v>
                </c:pt>
                <c:pt idx="515">
                  <c:v>44372</c:v>
                </c:pt>
                <c:pt idx="516">
                  <c:v>44373</c:v>
                </c:pt>
                <c:pt idx="517">
                  <c:v>44374</c:v>
                </c:pt>
                <c:pt idx="518">
                  <c:v>44375</c:v>
                </c:pt>
                <c:pt idx="519">
                  <c:v>44376</c:v>
                </c:pt>
                <c:pt idx="520">
                  <c:v>44377</c:v>
                </c:pt>
                <c:pt idx="521">
                  <c:v>44378</c:v>
                </c:pt>
                <c:pt idx="522">
                  <c:v>44379</c:v>
                </c:pt>
                <c:pt idx="523">
                  <c:v>44380</c:v>
                </c:pt>
                <c:pt idx="524">
                  <c:v>44381</c:v>
                </c:pt>
                <c:pt idx="525">
                  <c:v>44382</c:v>
                </c:pt>
                <c:pt idx="526">
                  <c:v>44383</c:v>
                </c:pt>
                <c:pt idx="527">
                  <c:v>44384</c:v>
                </c:pt>
                <c:pt idx="528">
                  <c:v>44385</c:v>
                </c:pt>
                <c:pt idx="529">
                  <c:v>44386</c:v>
                </c:pt>
                <c:pt idx="530">
                  <c:v>44387</c:v>
                </c:pt>
                <c:pt idx="531">
                  <c:v>44388</c:v>
                </c:pt>
                <c:pt idx="532">
                  <c:v>44389</c:v>
                </c:pt>
                <c:pt idx="533">
                  <c:v>44390</c:v>
                </c:pt>
                <c:pt idx="534">
                  <c:v>44391</c:v>
                </c:pt>
                <c:pt idx="535">
                  <c:v>44392</c:v>
                </c:pt>
                <c:pt idx="536">
                  <c:v>44393</c:v>
                </c:pt>
                <c:pt idx="537">
                  <c:v>44394</c:v>
                </c:pt>
                <c:pt idx="538">
                  <c:v>44395</c:v>
                </c:pt>
                <c:pt idx="539">
                  <c:v>44396</c:v>
                </c:pt>
                <c:pt idx="540">
                  <c:v>44397</c:v>
                </c:pt>
                <c:pt idx="541">
                  <c:v>44398</c:v>
                </c:pt>
                <c:pt idx="542">
                  <c:v>44399</c:v>
                </c:pt>
                <c:pt idx="543">
                  <c:v>44400</c:v>
                </c:pt>
                <c:pt idx="544">
                  <c:v>44401</c:v>
                </c:pt>
                <c:pt idx="545">
                  <c:v>44402</c:v>
                </c:pt>
                <c:pt idx="546">
                  <c:v>44403</c:v>
                </c:pt>
                <c:pt idx="547">
                  <c:v>44404</c:v>
                </c:pt>
                <c:pt idx="548">
                  <c:v>44405</c:v>
                </c:pt>
                <c:pt idx="549">
                  <c:v>44406</c:v>
                </c:pt>
                <c:pt idx="550">
                  <c:v>44407</c:v>
                </c:pt>
                <c:pt idx="551">
                  <c:v>44408</c:v>
                </c:pt>
                <c:pt idx="552">
                  <c:v>44409</c:v>
                </c:pt>
                <c:pt idx="553">
                  <c:v>44410</c:v>
                </c:pt>
                <c:pt idx="554">
                  <c:v>44411</c:v>
                </c:pt>
                <c:pt idx="555">
                  <c:v>44412</c:v>
                </c:pt>
                <c:pt idx="556">
                  <c:v>44413</c:v>
                </c:pt>
                <c:pt idx="557">
                  <c:v>44414</c:v>
                </c:pt>
                <c:pt idx="558">
                  <c:v>44415</c:v>
                </c:pt>
                <c:pt idx="559">
                  <c:v>44416</c:v>
                </c:pt>
                <c:pt idx="560">
                  <c:v>44417</c:v>
                </c:pt>
                <c:pt idx="561">
                  <c:v>44418</c:v>
                </c:pt>
                <c:pt idx="562">
                  <c:v>44419</c:v>
                </c:pt>
                <c:pt idx="563">
                  <c:v>44420</c:v>
                </c:pt>
                <c:pt idx="564">
                  <c:v>44421</c:v>
                </c:pt>
                <c:pt idx="565">
                  <c:v>44422</c:v>
                </c:pt>
                <c:pt idx="566">
                  <c:v>44423</c:v>
                </c:pt>
                <c:pt idx="567">
                  <c:v>44424</c:v>
                </c:pt>
                <c:pt idx="568">
                  <c:v>44425</c:v>
                </c:pt>
                <c:pt idx="569">
                  <c:v>44426</c:v>
                </c:pt>
                <c:pt idx="570">
                  <c:v>44427</c:v>
                </c:pt>
                <c:pt idx="571">
                  <c:v>44428</c:v>
                </c:pt>
                <c:pt idx="572">
                  <c:v>44429</c:v>
                </c:pt>
                <c:pt idx="573">
                  <c:v>44430</c:v>
                </c:pt>
                <c:pt idx="574">
                  <c:v>44431</c:v>
                </c:pt>
                <c:pt idx="575">
                  <c:v>44432</c:v>
                </c:pt>
                <c:pt idx="576">
                  <c:v>44433</c:v>
                </c:pt>
                <c:pt idx="577">
                  <c:v>44434</c:v>
                </c:pt>
                <c:pt idx="578">
                  <c:v>44435</c:v>
                </c:pt>
                <c:pt idx="579">
                  <c:v>44436</c:v>
                </c:pt>
                <c:pt idx="580">
                  <c:v>44437</c:v>
                </c:pt>
                <c:pt idx="581">
                  <c:v>44438</c:v>
                </c:pt>
                <c:pt idx="582">
                  <c:v>44439</c:v>
                </c:pt>
                <c:pt idx="583">
                  <c:v>44440</c:v>
                </c:pt>
                <c:pt idx="584">
                  <c:v>44441</c:v>
                </c:pt>
                <c:pt idx="585">
                  <c:v>44442</c:v>
                </c:pt>
                <c:pt idx="586">
                  <c:v>44443</c:v>
                </c:pt>
                <c:pt idx="587">
                  <c:v>44444</c:v>
                </c:pt>
                <c:pt idx="588">
                  <c:v>44445</c:v>
                </c:pt>
                <c:pt idx="589">
                  <c:v>44446</c:v>
                </c:pt>
                <c:pt idx="590">
                  <c:v>44447</c:v>
                </c:pt>
                <c:pt idx="591">
                  <c:v>44448</c:v>
                </c:pt>
                <c:pt idx="592">
                  <c:v>44449</c:v>
                </c:pt>
                <c:pt idx="593">
                  <c:v>44450</c:v>
                </c:pt>
                <c:pt idx="594">
                  <c:v>44451</c:v>
                </c:pt>
                <c:pt idx="595">
                  <c:v>44452</c:v>
                </c:pt>
                <c:pt idx="596">
                  <c:v>44453</c:v>
                </c:pt>
                <c:pt idx="597">
                  <c:v>44454</c:v>
                </c:pt>
                <c:pt idx="598">
                  <c:v>44455</c:v>
                </c:pt>
                <c:pt idx="599">
                  <c:v>44456</c:v>
                </c:pt>
                <c:pt idx="600">
                  <c:v>44457</c:v>
                </c:pt>
                <c:pt idx="601">
                  <c:v>44458</c:v>
                </c:pt>
                <c:pt idx="602">
                  <c:v>44459</c:v>
                </c:pt>
                <c:pt idx="603">
                  <c:v>44460</c:v>
                </c:pt>
                <c:pt idx="604">
                  <c:v>44461</c:v>
                </c:pt>
                <c:pt idx="605">
                  <c:v>44462</c:v>
                </c:pt>
                <c:pt idx="606">
                  <c:v>44463</c:v>
                </c:pt>
                <c:pt idx="607">
                  <c:v>44464</c:v>
                </c:pt>
                <c:pt idx="608">
                  <c:v>44465</c:v>
                </c:pt>
                <c:pt idx="609">
                  <c:v>44466</c:v>
                </c:pt>
                <c:pt idx="610">
                  <c:v>44467</c:v>
                </c:pt>
                <c:pt idx="611">
                  <c:v>44468</c:v>
                </c:pt>
                <c:pt idx="612">
                  <c:v>44469</c:v>
                </c:pt>
              </c:numCache>
            </c:numRef>
          </c:xVal>
          <c:yVal>
            <c:numRef>
              <c:f>德国!$F$2:$F$613</c:f>
              <c:numCache>
                <c:formatCode>General</c:formatCode>
                <c:ptCount val="612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10</c:v>
                </c:pt>
                <c:pt idx="31">
                  <c:v>19</c:v>
                </c:pt>
                <c:pt idx="32">
                  <c:v>2</c:v>
                </c:pt>
                <c:pt idx="33">
                  <c:v>31</c:v>
                </c:pt>
                <c:pt idx="34">
                  <c:v>51</c:v>
                </c:pt>
                <c:pt idx="35">
                  <c:v>29</c:v>
                </c:pt>
                <c:pt idx="36">
                  <c:v>37</c:v>
                </c:pt>
                <c:pt idx="37">
                  <c:v>66</c:v>
                </c:pt>
                <c:pt idx="38">
                  <c:v>220</c:v>
                </c:pt>
                <c:pt idx="39">
                  <c:v>188</c:v>
                </c:pt>
                <c:pt idx="40">
                  <c:v>129</c:v>
                </c:pt>
                <c:pt idx="41">
                  <c:v>241</c:v>
                </c:pt>
                <c:pt idx="42">
                  <c:v>136</c:v>
                </c:pt>
                <c:pt idx="43">
                  <c:v>281</c:v>
                </c:pt>
                <c:pt idx="44">
                  <c:v>451</c:v>
                </c:pt>
                <c:pt idx="45">
                  <c:v>170</c:v>
                </c:pt>
                <c:pt idx="46">
                  <c:v>1597</c:v>
                </c:pt>
                <c:pt idx="47">
                  <c:v>910</c:v>
                </c:pt>
                <c:pt idx="48">
                  <c:v>1210</c:v>
                </c:pt>
                <c:pt idx="49">
                  <c:v>1477</c:v>
                </c:pt>
                <c:pt idx="50">
                  <c:v>1985</c:v>
                </c:pt>
                <c:pt idx="51">
                  <c:v>3070</c:v>
                </c:pt>
                <c:pt idx="52">
                  <c:v>2993</c:v>
                </c:pt>
                <c:pt idx="53">
                  <c:v>4528</c:v>
                </c:pt>
                <c:pt idx="54">
                  <c:v>2365</c:v>
                </c:pt>
                <c:pt idx="55">
                  <c:v>2660</c:v>
                </c:pt>
                <c:pt idx="56">
                  <c:v>4183</c:v>
                </c:pt>
                <c:pt idx="57">
                  <c:v>3930</c:v>
                </c:pt>
                <c:pt idx="58">
                  <c:v>4337</c:v>
                </c:pt>
                <c:pt idx="59">
                  <c:v>6615</c:v>
                </c:pt>
                <c:pt idx="60">
                  <c:v>6933</c:v>
                </c:pt>
                <c:pt idx="61">
                  <c:v>6824</c:v>
                </c:pt>
                <c:pt idx="62">
                  <c:v>4400</c:v>
                </c:pt>
                <c:pt idx="63">
                  <c:v>4790</c:v>
                </c:pt>
                <c:pt idx="64">
                  <c:v>4923</c:v>
                </c:pt>
                <c:pt idx="65">
                  <c:v>6064</c:v>
                </c:pt>
                <c:pt idx="66">
                  <c:v>6922</c:v>
                </c:pt>
                <c:pt idx="67">
                  <c:v>6365</c:v>
                </c:pt>
                <c:pt idx="68">
                  <c:v>4933</c:v>
                </c:pt>
                <c:pt idx="69">
                  <c:v>4031</c:v>
                </c:pt>
                <c:pt idx="70">
                  <c:v>3251</c:v>
                </c:pt>
                <c:pt idx="71">
                  <c:v>4289</c:v>
                </c:pt>
                <c:pt idx="72">
                  <c:v>5633</c:v>
                </c:pt>
                <c:pt idx="73">
                  <c:v>4885</c:v>
                </c:pt>
                <c:pt idx="74">
                  <c:v>3990</c:v>
                </c:pt>
                <c:pt idx="75">
                  <c:v>2737</c:v>
                </c:pt>
                <c:pt idx="76">
                  <c:v>2946</c:v>
                </c:pt>
                <c:pt idx="77">
                  <c:v>2218</c:v>
                </c:pt>
                <c:pt idx="78">
                  <c:v>1287</c:v>
                </c:pt>
                <c:pt idx="79">
                  <c:v>3394</c:v>
                </c:pt>
                <c:pt idx="80">
                  <c:v>2945</c:v>
                </c:pt>
                <c:pt idx="81">
                  <c:v>3699</c:v>
                </c:pt>
                <c:pt idx="82">
                  <c:v>1945</c:v>
                </c:pt>
                <c:pt idx="83">
                  <c:v>1842</c:v>
                </c:pt>
                <c:pt idx="84">
                  <c:v>1881</c:v>
                </c:pt>
                <c:pt idx="85">
                  <c:v>1226</c:v>
                </c:pt>
                <c:pt idx="86">
                  <c:v>2357</c:v>
                </c:pt>
                <c:pt idx="87">
                  <c:v>2481</c:v>
                </c:pt>
                <c:pt idx="88">
                  <c:v>1870</c:v>
                </c:pt>
                <c:pt idx="89">
                  <c:v>1514</c:v>
                </c:pt>
                <c:pt idx="90">
                  <c:v>1257</c:v>
                </c:pt>
                <c:pt idx="91">
                  <c:v>988</c:v>
                </c:pt>
                <c:pt idx="92">
                  <c:v>1154</c:v>
                </c:pt>
                <c:pt idx="93">
                  <c:v>1627</c:v>
                </c:pt>
                <c:pt idx="94">
                  <c:v>1470</c:v>
                </c:pt>
                <c:pt idx="95">
                  <c:v>1068</c:v>
                </c:pt>
                <c:pt idx="96">
                  <c:v>890</c:v>
                </c:pt>
                <c:pt idx="97">
                  <c:v>697</c:v>
                </c:pt>
                <c:pt idx="98">
                  <c:v>488</c:v>
                </c:pt>
                <c:pt idx="99">
                  <c:v>855</c:v>
                </c:pt>
                <c:pt idx="100">
                  <c:v>1155</c:v>
                </c:pt>
                <c:pt idx="101">
                  <c:v>1268</c:v>
                </c:pt>
                <c:pt idx="102">
                  <c:v>1158</c:v>
                </c:pt>
                <c:pt idx="103">
                  <c:v>736</c:v>
                </c:pt>
                <c:pt idx="104">
                  <c:v>555</c:v>
                </c:pt>
                <c:pt idx="105">
                  <c:v>697</c:v>
                </c:pt>
                <c:pt idx="106">
                  <c:v>595</c:v>
                </c:pt>
                <c:pt idx="107">
                  <c:v>927</c:v>
                </c:pt>
                <c:pt idx="108">
                  <c:v>380</c:v>
                </c:pt>
                <c:pt idx="109">
                  <c:v>755</c:v>
                </c:pt>
                <c:pt idx="110">
                  <c:v>519</c:v>
                </c:pt>
                <c:pt idx="111">
                  <c:v>617</c:v>
                </c:pt>
                <c:pt idx="112">
                  <c:v>182</c:v>
                </c:pt>
                <c:pt idx="113">
                  <c:v>1227</c:v>
                </c:pt>
                <c:pt idx="114">
                  <c:v>695</c:v>
                </c:pt>
                <c:pt idx="115">
                  <c:v>548</c:v>
                </c:pt>
                <c:pt idx="116">
                  <c:v>689</c:v>
                </c:pt>
                <c:pt idx="117">
                  <c:v>276</c:v>
                </c:pt>
                <c:pt idx="118">
                  <c:v>342</c:v>
                </c:pt>
                <c:pt idx="119">
                  <c:v>272</c:v>
                </c:pt>
                <c:pt idx="120">
                  <c:v>600</c:v>
                </c:pt>
                <c:pt idx="121">
                  <c:v>324</c:v>
                </c:pt>
                <c:pt idx="122">
                  <c:v>672</c:v>
                </c:pt>
                <c:pt idx="123">
                  <c:v>726</c:v>
                </c:pt>
                <c:pt idx="124">
                  <c:v>267</c:v>
                </c:pt>
                <c:pt idx="125">
                  <c:v>221</c:v>
                </c:pt>
                <c:pt idx="126">
                  <c:v>184</c:v>
                </c:pt>
                <c:pt idx="127">
                  <c:v>285</c:v>
                </c:pt>
                <c:pt idx="128">
                  <c:v>242</c:v>
                </c:pt>
                <c:pt idx="129">
                  <c:v>351</c:v>
                </c:pt>
                <c:pt idx="130">
                  <c:v>452</c:v>
                </c:pt>
                <c:pt idx="131">
                  <c:v>526</c:v>
                </c:pt>
                <c:pt idx="132">
                  <c:v>300</c:v>
                </c:pt>
                <c:pt idx="133">
                  <c:v>359</c:v>
                </c:pt>
                <c:pt idx="134">
                  <c:v>397</c:v>
                </c:pt>
                <c:pt idx="135">
                  <c:v>16</c:v>
                </c:pt>
                <c:pt idx="136">
                  <c:v>169</c:v>
                </c:pt>
                <c:pt idx="137">
                  <c:v>535</c:v>
                </c:pt>
                <c:pt idx="138">
                  <c:v>41</c:v>
                </c:pt>
                <c:pt idx="139">
                  <c:v>251</c:v>
                </c:pt>
                <c:pt idx="140">
                  <c:v>164</c:v>
                </c:pt>
                <c:pt idx="141">
                  <c:v>570</c:v>
                </c:pt>
                <c:pt idx="142">
                  <c:v>352</c:v>
                </c:pt>
                <c:pt idx="143">
                  <c:v>1213</c:v>
                </c:pt>
                <c:pt idx="144">
                  <c:v>482</c:v>
                </c:pt>
                <c:pt idx="145">
                  <c:v>371</c:v>
                </c:pt>
                <c:pt idx="146">
                  <c:v>602</c:v>
                </c:pt>
                <c:pt idx="147">
                  <c:v>496</c:v>
                </c:pt>
                <c:pt idx="148">
                  <c:v>712</c:v>
                </c:pt>
                <c:pt idx="149">
                  <c:v>391</c:v>
                </c:pt>
                <c:pt idx="150">
                  <c:v>500</c:v>
                </c:pt>
                <c:pt idx="151">
                  <c:v>665</c:v>
                </c:pt>
                <c:pt idx="152">
                  <c:v>422</c:v>
                </c:pt>
                <c:pt idx="153">
                  <c:v>235</c:v>
                </c:pt>
                <c:pt idx="154">
                  <c:v>349</c:v>
                </c:pt>
                <c:pt idx="155">
                  <c:v>376</c:v>
                </c:pt>
                <c:pt idx="156">
                  <c:v>475</c:v>
                </c:pt>
                <c:pt idx="157">
                  <c:v>477</c:v>
                </c:pt>
                <c:pt idx="158">
                  <c:v>410</c:v>
                </c:pt>
                <c:pt idx="159">
                  <c:v>418</c:v>
                </c:pt>
                <c:pt idx="160">
                  <c:v>325</c:v>
                </c:pt>
                <c:pt idx="161">
                  <c:v>541</c:v>
                </c:pt>
                <c:pt idx="162">
                  <c:v>279</c:v>
                </c:pt>
                <c:pt idx="163">
                  <c:v>356</c:v>
                </c:pt>
                <c:pt idx="164">
                  <c:v>302</c:v>
                </c:pt>
                <c:pt idx="165">
                  <c:v>331</c:v>
                </c:pt>
                <c:pt idx="166">
                  <c:v>377</c:v>
                </c:pt>
                <c:pt idx="167">
                  <c:v>210</c:v>
                </c:pt>
                <c:pt idx="168">
                  <c:v>261</c:v>
                </c:pt>
                <c:pt idx="169">
                  <c:v>276</c:v>
                </c:pt>
                <c:pt idx="170">
                  <c:v>434</c:v>
                </c:pt>
                <c:pt idx="171">
                  <c:v>560</c:v>
                </c:pt>
                <c:pt idx="172">
                  <c:v>595</c:v>
                </c:pt>
                <c:pt idx="173">
                  <c:v>381</c:v>
                </c:pt>
                <c:pt idx="174">
                  <c:v>309</c:v>
                </c:pt>
                <c:pt idx="175">
                  <c:v>590</c:v>
                </c:pt>
                <c:pt idx="176">
                  <c:v>392</c:v>
                </c:pt>
                <c:pt idx="177">
                  <c:v>559</c:v>
                </c:pt>
                <c:pt idx="178">
                  <c:v>605</c:v>
                </c:pt>
                <c:pt idx="179">
                  <c:v>742</c:v>
                </c:pt>
                <c:pt idx="180">
                  <c:v>655</c:v>
                </c:pt>
                <c:pt idx="181">
                  <c:v>389</c:v>
                </c:pt>
                <c:pt idx="182">
                  <c:v>445</c:v>
                </c:pt>
                <c:pt idx="183">
                  <c:v>595</c:v>
                </c:pt>
                <c:pt idx="184">
                  <c:v>839</c:v>
                </c:pt>
                <c:pt idx="185">
                  <c:v>989</c:v>
                </c:pt>
                <c:pt idx="186">
                  <c:v>864</c:v>
                </c:pt>
                <c:pt idx="187">
                  <c:v>606</c:v>
                </c:pt>
                <c:pt idx="188">
                  <c:v>215</c:v>
                </c:pt>
                <c:pt idx="189">
                  <c:v>891</c:v>
                </c:pt>
                <c:pt idx="190">
                  <c:v>717</c:v>
                </c:pt>
                <c:pt idx="191">
                  <c:v>1285</c:v>
                </c:pt>
                <c:pt idx="192">
                  <c:v>926</c:v>
                </c:pt>
                <c:pt idx="193">
                  <c:v>1157</c:v>
                </c:pt>
                <c:pt idx="194">
                  <c:v>707</c:v>
                </c:pt>
                <c:pt idx="195">
                  <c:v>385</c:v>
                </c:pt>
                <c:pt idx="196">
                  <c:v>1220</c:v>
                </c:pt>
                <c:pt idx="197">
                  <c:v>1032</c:v>
                </c:pt>
                <c:pt idx="198">
                  <c:v>1319</c:v>
                </c:pt>
                <c:pt idx="199">
                  <c:v>1422</c:v>
                </c:pt>
                <c:pt idx="200">
                  <c:v>1510</c:v>
                </c:pt>
                <c:pt idx="201">
                  <c:v>697</c:v>
                </c:pt>
                <c:pt idx="202">
                  <c:v>519</c:v>
                </c:pt>
                <c:pt idx="203">
                  <c:v>1693</c:v>
                </c:pt>
                <c:pt idx="204">
                  <c:v>1420</c:v>
                </c:pt>
                <c:pt idx="205">
                  <c:v>1586</c:v>
                </c:pt>
                <c:pt idx="206">
                  <c:v>1586</c:v>
                </c:pt>
                <c:pt idx="207">
                  <c:v>1737</c:v>
                </c:pt>
                <c:pt idx="208">
                  <c:v>832</c:v>
                </c:pt>
                <c:pt idx="209">
                  <c:v>633</c:v>
                </c:pt>
                <c:pt idx="210">
                  <c:v>1628</c:v>
                </c:pt>
                <c:pt idx="211">
                  <c:v>1461</c:v>
                </c:pt>
                <c:pt idx="212">
                  <c:v>1427</c:v>
                </c:pt>
                <c:pt idx="213">
                  <c:v>1561</c:v>
                </c:pt>
                <c:pt idx="214">
                  <c:v>1555</c:v>
                </c:pt>
                <c:pt idx="215">
                  <c:v>709</c:v>
                </c:pt>
                <c:pt idx="216">
                  <c:v>470</c:v>
                </c:pt>
                <c:pt idx="217">
                  <c:v>1497</c:v>
                </c:pt>
                <c:pt idx="218">
                  <c:v>1213</c:v>
                </c:pt>
                <c:pt idx="219">
                  <c:v>1396</c:v>
                </c:pt>
                <c:pt idx="220">
                  <c:v>1429</c:v>
                </c:pt>
                <c:pt idx="221">
                  <c:v>1443</c:v>
                </c:pt>
                <c:pt idx="222">
                  <c:v>775</c:v>
                </c:pt>
                <c:pt idx="223">
                  <c:v>670</c:v>
                </c:pt>
                <c:pt idx="224">
                  <c:v>1898</c:v>
                </c:pt>
                <c:pt idx="225">
                  <c:v>1331</c:v>
                </c:pt>
                <c:pt idx="226">
                  <c:v>1476</c:v>
                </c:pt>
                <c:pt idx="227">
                  <c:v>1716</c:v>
                </c:pt>
                <c:pt idx="228">
                  <c:v>1586</c:v>
                </c:pt>
                <c:pt idx="229">
                  <c:v>1082</c:v>
                </c:pt>
                <c:pt idx="230">
                  <c:v>920</c:v>
                </c:pt>
                <c:pt idx="231">
                  <c:v>1485</c:v>
                </c:pt>
                <c:pt idx="232">
                  <c:v>1792</c:v>
                </c:pt>
                <c:pt idx="233">
                  <c:v>1855</c:v>
                </c:pt>
                <c:pt idx="234">
                  <c:v>2179</c:v>
                </c:pt>
                <c:pt idx="235">
                  <c:v>2199</c:v>
                </c:pt>
                <c:pt idx="236">
                  <c:v>1685</c:v>
                </c:pt>
                <c:pt idx="237">
                  <c:v>1033</c:v>
                </c:pt>
                <c:pt idx="238">
                  <c:v>1595</c:v>
                </c:pt>
                <c:pt idx="239">
                  <c:v>1852</c:v>
                </c:pt>
                <c:pt idx="240">
                  <c:v>1613</c:v>
                </c:pt>
                <c:pt idx="241">
                  <c:v>2321</c:v>
                </c:pt>
                <c:pt idx="242">
                  <c:v>2366</c:v>
                </c:pt>
                <c:pt idx="243">
                  <c:v>1314</c:v>
                </c:pt>
                <c:pt idx="244">
                  <c:v>1313</c:v>
                </c:pt>
                <c:pt idx="245">
                  <c:v>2292</c:v>
                </c:pt>
                <c:pt idx="246">
                  <c:v>1840</c:v>
                </c:pt>
                <c:pt idx="247">
                  <c:v>2442</c:v>
                </c:pt>
                <c:pt idx="248">
                  <c:v>2626</c:v>
                </c:pt>
                <c:pt idx="249">
                  <c:v>2835</c:v>
                </c:pt>
                <c:pt idx="250">
                  <c:v>1653</c:v>
                </c:pt>
                <c:pt idx="251">
                  <c:v>1546</c:v>
                </c:pt>
                <c:pt idx="252">
                  <c:v>3100</c:v>
                </c:pt>
                <c:pt idx="253">
                  <c:v>2454</c:v>
                </c:pt>
                <c:pt idx="254">
                  <c:v>4010</c:v>
                </c:pt>
                <c:pt idx="255">
                  <c:v>4804</c:v>
                </c:pt>
                <c:pt idx="256">
                  <c:v>4554</c:v>
                </c:pt>
                <c:pt idx="257">
                  <c:v>2968</c:v>
                </c:pt>
                <c:pt idx="258">
                  <c:v>2846</c:v>
                </c:pt>
                <c:pt idx="259">
                  <c:v>6541</c:v>
                </c:pt>
                <c:pt idx="260">
                  <c:v>4464</c:v>
                </c:pt>
                <c:pt idx="261">
                  <c:v>7173</c:v>
                </c:pt>
                <c:pt idx="262">
                  <c:v>7620</c:v>
                </c:pt>
                <c:pt idx="263">
                  <c:v>7695</c:v>
                </c:pt>
                <c:pt idx="264">
                  <c:v>4862</c:v>
                </c:pt>
                <c:pt idx="265">
                  <c:v>4007</c:v>
                </c:pt>
                <c:pt idx="266">
                  <c:v>8397</c:v>
                </c:pt>
                <c:pt idx="267">
                  <c:v>8523</c:v>
                </c:pt>
                <c:pt idx="268">
                  <c:v>12331</c:v>
                </c:pt>
                <c:pt idx="269">
                  <c:v>5952</c:v>
                </c:pt>
                <c:pt idx="270">
                  <c:v>13476</c:v>
                </c:pt>
                <c:pt idx="271">
                  <c:v>10458</c:v>
                </c:pt>
                <c:pt idx="272">
                  <c:v>9890</c:v>
                </c:pt>
                <c:pt idx="273">
                  <c:v>12560</c:v>
                </c:pt>
                <c:pt idx="274">
                  <c:v>13161</c:v>
                </c:pt>
                <c:pt idx="275">
                  <c:v>16202</c:v>
                </c:pt>
                <c:pt idx="276">
                  <c:v>18733</c:v>
                </c:pt>
                <c:pt idx="277">
                  <c:v>19382</c:v>
                </c:pt>
                <c:pt idx="278">
                  <c:v>14054</c:v>
                </c:pt>
                <c:pt idx="279">
                  <c:v>12556</c:v>
                </c:pt>
                <c:pt idx="280">
                  <c:v>25252</c:v>
                </c:pt>
                <c:pt idx="281">
                  <c:v>7533</c:v>
                </c:pt>
                <c:pt idx="282">
                  <c:v>31480</c:v>
                </c:pt>
                <c:pt idx="283">
                  <c:v>22561</c:v>
                </c:pt>
                <c:pt idx="284">
                  <c:v>22820</c:v>
                </c:pt>
                <c:pt idx="285">
                  <c:v>14122</c:v>
                </c:pt>
                <c:pt idx="286">
                  <c:v>14510</c:v>
                </c:pt>
                <c:pt idx="287">
                  <c:v>6522</c:v>
                </c:pt>
                <c:pt idx="288">
                  <c:v>26547</c:v>
                </c:pt>
                <c:pt idx="289">
                  <c:v>22401</c:v>
                </c:pt>
                <c:pt idx="290">
                  <c:v>24738</c:v>
                </c:pt>
                <c:pt idx="291">
                  <c:v>22261</c:v>
                </c:pt>
                <c:pt idx="292">
                  <c:v>14640</c:v>
                </c:pt>
                <c:pt idx="293">
                  <c:v>3213</c:v>
                </c:pt>
                <c:pt idx="294">
                  <c:v>14580</c:v>
                </c:pt>
                <c:pt idx="295">
                  <c:v>26231</c:v>
                </c:pt>
                <c:pt idx="296">
                  <c:v>23727</c:v>
                </c:pt>
                <c:pt idx="297">
                  <c:v>24041</c:v>
                </c:pt>
                <c:pt idx="298">
                  <c:v>22593</c:v>
                </c:pt>
                <c:pt idx="299">
                  <c:v>13872</c:v>
                </c:pt>
                <c:pt idx="300">
                  <c:v>4377</c:v>
                </c:pt>
                <c:pt idx="301">
                  <c:v>14455</c:v>
                </c:pt>
                <c:pt idx="302">
                  <c:v>16370</c:v>
                </c:pt>
                <c:pt idx="303">
                  <c:v>32687</c:v>
                </c:pt>
                <c:pt idx="304">
                  <c:v>21951</c:v>
                </c:pt>
                <c:pt idx="305">
                  <c:v>20819</c:v>
                </c:pt>
                <c:pt idx="306">
                  <c:v>13845</c:v>
                </c:pt>
                <c:pt idx="307">
                  <c:v>3197</c:v>
                </c:pt>
                <c:pt idx="308">
                  <c:v>14221</c:v>
                </c:pt>
                <c:pt idx="309">
                  <c:v>24766</c:v>
                </c:pt>
                <c:pt idx="310">
                  <c:v>23275</c:v>
                </c:pt>
                <c:pt idx="311">
                  <c:v>23591</c:v>
                </c:pt>
                <c:pt idx="312">
                  <c:v>15970</c:v>
                </c:pt>
                <c:pt idx="313">
                  <c:v>26126</c:v>
                </c:pt>
                <c:pt idx="314">
                  <c:v>10910</c:v>
                </c:pt>
                <c:pt idx="315">
                  <c:v>5456</c:v>
                </c:pt>
                <c:pt idx="316">
                  <c:v>29263</c:v>
                </c:pt>
                <c:pt idx="317">
                  <c:v>25089</c:v>
                </c:pt>
                <c:pt idx="318">
                  <c:v>32734</c:v>
                </c:pt>
                <c:pt idx="319">
                  <c:v>27217</c:v>
                </c:pt>
                <c:pt idx="320">
                  <c:v>21792</c:v>
                </c:pt>
                <c:pt idx="321">
                  <c:v>14709</c:v>
                </c:pt>
                <c:pt idx="322">
                  <c:v>6451</c:v>
                </c:pt>
                <c:pt idx="323">
                  <c:v>33825</c:v>
                </c:pt>
                <c:pt idx="324">
                  <c:v>32744</c:v>
                </c:pt>
                <c:pt idx="325">
                  <c:v>30179</c:v>
                </c:pt>
                <c:pt idx="326">
                  <c:v>32830</c:v>
                </c:pt>
                <c:pt idx="327">
                  <c:v>21679</c:v>
                </c:pt>
                <c:pt idx="328">
                  <c:v>6444</c:v>
                </c:pt>
                <c:pt idx="329">
                  <c:v>19256</c:v>
                </c:pt>
                <c:pt idx="330">
                  <c:v>36153</c:v>
                </c:pt>
                <c:pt idx="331">
                  <c:v>33758</c:v>
                </c:pt>
                <c:pt idx="332">
                  <c:v>26467</c:v>
                </c:pt>
                <c:pt idx="333">
                  <c:v>2140</c:v>
                </c:pt>
                <c:pt idx="334">
                  <c:v>13504</c:v>
                </c:pt>
                <c:pt idx="335">
                  <c:v>12399</c:v>
                </c:pt>
                <c:pt idx="336">
                  <c:v>14004</c:v>
                </c:pt>
                <c:pt idx="337">
                  <c:v>19112</c:v>
                </c:pt>
                <c:pt idx="338">
                  <c:v>31941</c:v>
                </c:pt>
                <c:pt idx="339">
                  <c:v>23233</c:v>
                </c:pt>
                <c:pt idx="340">
                  <c:v>15575</c:v>
                </c:pt>
                <c:pt idx="341">
                  <c:v>11036</c:v>
                </c:pt>
                <c:pt idx="342">
                  <c:v>10356</c:v>
                </c:pt>
                <c:pt idx="343">
                  <c:v>12320</c:v>
                </c:pt>
                <c:pt idx="344">
                  <c:v>18349</c:v>
                </c:pt>
                <c:pt idx="345">
                  <c:v>26663</c:v>
                </c:pt>
                <c:pt idx="346">
                  <c:v>45333</c:v>
                </c:pt>
                <c:pt idx="347">
                  <c:v>19077</c:v>
                </c:pt>
                <c:pt idx="348">
                  <c:v>22824</c:v>
                </c:pt>
                <c:pt idx="349">
                  <c:v>948</c:v>
                </c:pt>
                <c:pt idx="350">
                  <c:v>11706</c:v>
                </c:pt>
                <c:pt idx="351">
                  <c:v>27210</c:v>
                </c:pt>
                <c:pt idx="352">
                  <c:v>25566</c:v>
                </c:pt>
                <c:pt idx="353">
                  <c:v>21343</c:v>
                </c:pt>
                <c:pt idx="354">
                  <c:v>8593</c:v>
                </c:pt>
                <c:pt idx="355">
                  <c:v>14817</c:v>
                </c:pt>
                <c:pt idx="356">
                  <c:v>11484</c:v>
                </c:pt>
                <c:pt idx="357">
                  <c:v>9253</c:v>
                </c:pt>
                <c:pt idx="358">
                  <c:v>12233</c:v>
                </c:pt>
                <c:pt idx="359">
                  <c:v>29003</c:v>
                </c:pt>
                <c:pt idx="360">
                  <c:v>8277</c:v>
                </c:pt>
                <c:pt idx="361">
                  <c:v>16366</c:v>
                </c:pt>
                <c:pt idx="362">
                  <c:v>12430</c:v>
                </c:pt>
                <c:pt idx="363">
                  <c:v>10078</c:v>
                </c:pt>
                <c:pt idx="364">
                  <c:v>6887</c:v>
                </c:pt>
                <c:pt idx="365">
                  <c:v>9387</c:v>
                </c:pt>
                <c:pt idx="366">
                  <c:v>15636</c:v>
                </c:pt>
                <c:pt idx="367">
                  <c:v>14883</c:v>
                </c:pt>
                <c:pt idx="368">
                  <c:v>12831</c:v>
                </c:pt>
                <c:pt idx="369">
                  <c:v>17518</c:v>
                </c:pt>
                <c:pt idx="370">
                  <c:v>748</c:v>
                </c:pt>
                <c:pt idx="371">
                  <c:v>6668</c:v>
                </c:pt>
                <c:pt idx="372">
                  <c:v>7690</c:v>
                </c:pt>
                <c:pt idx="373">
                  <c:v>12487</c:v>
                </c:pt>
                <c:pt idx="374">
                  <c:v>13032</c:v>
                </c:pt>
                <c:pt idx="375">
                  <c:v>10835</c:v>
                </c:pt>
                <c:pt idx="376">
                  <c:v>8632</c:v>
                </c:pt>
                <c:pt idx="377">
                  <c:v>6670</c:v>
                </c:pt>
                <c:pt idx="378">
                  <c:v>4650</c:v>
                </c:pt>
                <c:pt idx="379">
                  <c:v>5728</c:v>
                </c:pt>
                <c:pt idx="380">
                  <c:v>9246</c:v>
                </c:pt>
                <c:pt idx="381">
                  <c:v>9928</c:v>
                </c:pt>
                <c:pt idx="382">
                  <c:v>9197</c:v>
                </c:pt>
                <c:pt idx="383">
                  <c:v>6484</c:v>
                </c:pt>
                <c:pt idx="384">
                  <c:v>4838</c:v>
                </c:pt>
                <c:pt idx="385">
                  <c:v>5132</c:v>
                </c:pt>
                <c:pt idx="386">
                  <c:v>5890</c:v>
                </c:pt>
                <c:pt idx="387">
                  <c:v>9598</c:v>
                </c:pt>
                <c:pt idx="388">
                  <c:v>9845</c:v>
                </c:pt>
                <c:pt idx="389">
                  <c:v>9050</c:v>
                </c:pt>
                <c:pt idx="390">
                  <c:v>7162</c:v>
                </c:pt>
                <c:pt idx="391">
                  <c:v>6094</c:v>
                </c:pt>
                <c:pt idx="392">
                  <c:v>4984</c:v>
                </c:pt>
                <c:pt idx="393">
                  <c:v>5764</c:v>
                </c:pt>
                <c:pt idx="394">
                  <c:v>10774</c:v>
                </c:pt>
                <c:pt idx="395">
                  <c:v>11032</c:v>
                </c:pt>
                <c:pt idx="396">
                  <c:v>9437</c:v>
                </c:pt>
                <c:pt idx="397">
                  <c:v>7671</c:v>
                </c:pt>
                <c:pt idx="398">
                  <c:v>6118</c:v>
                </c:pt>
                <c:pt idx="399">
                  <c:v>5274</c:v>
                </c:pt>
                <c:pt idx="400">
                  <c:v>6492</c:v>
                </c:pt>
                <c:pt idx="401">
                  <c:v>10852</c:v>
                </c:pt>
                <c:pt idx="402">
                  <c:v>11393</c:v>
                </c:pt>
                <c:pt idx="403">
                  <c:v>9581</c:v>
                </c:pt>
                <c:pt idx="404">
                  <c:v>8264</c:v>
                </c:pt>
                <c:pt idx="405">
                  <c:v>6504</c:v>
                </c:pt>
                <c:pt idx="406">
                  <c:v>5129</c:v>
                </c:pt>
                <c:pt idx="407">
                  <c:v>6834</c:v>
                </c:pt>
                <c:pt idx="408">
                  <c:v>21163</c:v>
                </c:pt>
                <c:pt idx="409">
                  <c:v>4745</c:v>
                </c:pt>
                <c:pt idx="410">
                  <c:v>12770</c:v>
                </c:pt>
                <c:pt idx="411">
                  <c:v>10568</c:v>
                </c:pt>
                <c:pt idx="412">
                  <c:v>8978</c:v>
                </c:pt>
                <c:pt idx="413">
                  <c:v>6543</c:v>
                </c:pt>
                <c:pt idx="414">
                  <c:v>9673</c:v>
                </c:pt>
                <c:pt idx="415">
                  <c:v>17850</c:v>
                </c:pt>
                <c:pt idx="416">
                  <c:v>17052</c:v>
                </c:pt>
                <c:pt idx="417">
                  <c:v>16147</c:v>
                </c:pt>
                <c:pt idx="418">
                  <c:v>13685</c:v>
                </c:pt>
                <c:pt idx="419">
                  <c:v>10209</c:v>
                </c:pt>
                <c:pt idx="420">
                  <c:v>8261</c:v>
                </c:pt>
                <c:pt idx="421">
                  <c:v>20969</c:v>
                </c:pt>
                <c:pt idx="422">
                  <c:v>23757</c:v>
                </c:pt>
                <c:pt idx="423">
                  <c:v>21620</c:v>
                </c:pt>
                <c:pt idx="424">
                  <c:v>20689</c:v>
                </c:pt>
                <c:pt idx="425">
                  <c:v>17628</c:v>
                </c:pt>
                <c:pt idx="426">
                  <c:v>1727</c:v>
                </c:pt>
                <c:pt idx="427">
                  <c:v>10297</c:v>
                </c:pt>
                <c:pt idx="428">
                  <c:v>23681</c:v>
                </c:pt>
                <c:pt idx="429">
                  <c:v>25014</c:v>
                </c:pt>
                <c:pt idx="430">
                  <c:v>22679</c:v>
                </c:pt>
                <c:pt idx="431">
                  <c:v>16033</c:v>
                </c:pt>
                <c:pt idx="432">
                  <c:v>3673</c:v>
                </c:pt>
                <c:pt idx="433">
                  <c:v>10300</c:v>
                </c:pt>
                <c:pt idx="434">
                  <c:v>5980</c:v>
                </c:pt>
                <c:pt idx="435">
                  <c:v>7593</c:v>
                </c:pt>
                <c:pt idx="436">
                  <c:v>30377</c:v>
                </c:pt>
                <c:pt idx="437">
                  <c:v>26510</c:v>
                </c:pt>
                <c:pt idx="438">
                  <c:v>23935</c:v>
                </c:pt>
                <c:pt idx="439">
                  <c:v>18728</c:v>
                </c:pt>
                <c:pt idx="440">
                  <c:v>2706</c:v>
                </c:pt>
                <c:pt idx="441">
                  <c:v>12446</c:v>
                </c:pt>
                <c:pt idx="442">
                  <c:v>29421</c:v>
                </c:pt>
                <c:pt idx="443">
                  <c:v>31117</c:v>
                </c:pt>
                <c:pt idx="444">
                  <c:v>25110</c:v>
                </c:pt>
                <c:pt idx="445">
                  <c:v>23856</c:v>
                </c:pt>
                <c:pt idx="446">
                  <c:v>20197</c:v>
                </c:pt>
                <c:pt idx="447">
                  <c:v>1217</c:v>
                </c:pt>
                <c:pt idx="448">
                  <c:v>11615</c:v>
                </c:pt>
                <c:pt idx="449">
                  <c:v>31397</c:v>
                </c:pt>
                <c:pt idx="450">
                  <c:v>24354</c:v>
                </c:pt>
                <c:pt idx="451">
                  <c:v>31721</c:v>
                </c:pt>
                <c:pt idx="452">
                  <c:v>22262</c:v>
                </c:pt>
                <c:pt idx="453">
                  <c:v>14422</c:v>
                </c:pt>
                <c:pt idx="454">
                  <c:v>15399</c:v>
                </c:pt>
                <c:pt idx="455">
                  <c:v>5961</c:v>
                </c:pt>
                <c:pt idx="456">
                  <c:v>25911</c:v>
                </c:pt>
                <c:pt idx="457">
                  <c:v>28263</c:v>
                </c:pt>
                <c:pt idx="458">
                  <c:v>24212</c:v>
                </c:pt>
                <c:pt idx="459">
                  <c:v>14326</c:v>
                </c:pt>
                <c:pt idx="460">
                  <c:v>18535</c:v>
                </c:pt>
                <c:pt idx="461">
                  <c:v>8776</c:v>
                </c:pt>
                <c:pt idx="462">
                  <c:v>5510</c:v>
                </c:pt>
                <c:pt idx="463">
                  <c:v>24111</c:v>
                </c:pt>
                <c:pt idx="464">
                  <c:v>22458</c:v>
                </c:pt>
                <c:pt idx="465">
                  <c:v>17917</c:v>
                </c:pt>
                <c:pt idx="466">
                  <c:v>15090</c:v>
                </c:pt>
                <c:pt idx="467">
                  <c:v>13125</c:v>
                </c:pt>
                <c:pt idx="468">
                  <c:v>0</c:v>
                </c:pt>
                <c:pt idx="469">
                  <c:v>7321</c:v>
                </c:pt>
                <c:pt idx="470">
                  <c:v>19696</c:v>
                </c:pt>
                <c:pt idx="471">
                  <c:v>6590</c:v>
                </c:pt>
                <c:pt idx="472">
                  <c:v>13631</c:v>
                </c:pt>
                <c:pt idx="473">
                  <c:v>10377</c:v>
                </c:pt>
                <c:pt idx="474">
                  <c:v>7370</c:v>
                </c:pt>
                <c:pt idx="475">
                  <c:v>7067</c:v>
                </c:pt>
                <c:pt idx="476">
                  <c:v>5381</c:v>
                </c:pt>
                <c:pt idx="477">
                  <c:v>7576</c:v>
                </c:pt>
                <c:pt idx="478">
                  <c:v>11881</c:v>
                </c:pt>
                <c:pt idx="479">
                  <c:v>10727</c:v>
                </c:pt>
                <c:pt idx="480">
                  <c:v>8096</c:v>
                </c:pt>
                <c:pt idx="481">
                  <c:v>6419</c:v>
                </c:pt>
                <c:pt idx="482">
                  <c:v>4643</c:v>
                </c:pt>
                <c:pt idx="483">
                  <c:v>2328</c:v>
                </c:pt>
                <c:pt idx="484">
                  <c:v>2578</c:v>
                </c:pt>
                <c:pt idx="485">
                  <c:v>4473</c:v>
                </c:pt>
                <c:pt idx="486">
                  <c:v>6949</c:v>
                </c:pt>
                <c:pt idx="487">
                  <c:v>6169</c:v>
                </c:pt>
                <c:pt idx="488">
                  <c:v>4513</c:v>
                </c:pt>
                <c:pt idx="489">
                  <c:v>3043</c:v>
                </c:pt>
                <c:pt idx="490">
                  <c:v>2206</c:v>
                </c:pt>
                <c:pt idx="491">
                  <c:v>2987</c:v>
                </c:pt>
                <c:pt idx="492">
                  <c:v>5096</c:v>
                </c:pt>
                <c:pt idx="493">
                  <c:v>3688</c:v>
                </c:pt>
                <c:pt idx="494">
                  <c:v>2993</c:v>
                </c:pt>
                <c:pt idx="495">
                  <c:v>2249</c:v>
                </c:pt>
                <c:pt idx="496">
                  <c:v>1964</c:v>
                </c:pt>
                <c:pt idx="497">
                  <c:v>1444</c:v>
                </c:pt>
                <c:pt idx="498">
                  <c:v>2253</c:v>
                </c:pt>
                <c:pt idx="499">
                  <c:v>3275</c:v>
                </c:pt>
                <c:pt idx="500">
                  <c:v>2747</c:v>
                </c:pt>
                <c:pt idx="501">
                  <c:v>2194</c:v>
                </c:pt>
                <c:pt idx="502">
                  <c:v>1484</c:v>
                </c:pt>
                <c:pt idx="503">
                  <c:v>1000</c:v>
                </c:pt>
                <c:pt idx="504">
                  <c:v>873</c:v>
                </c:pt>
                <c:pt idx="505">
                  <c:v>1160</c:v>
                </c:pt>
                <c:pt idx="506">
                  <c:v>1439</c:v>
                </c:pt>
                <c:pt idx="507">
                  <c:v>901</c:v>
                </c:pt>
                <c:pt idx="508">
                  <c:v>933</c:v>
                </c:pt>
                <c:pt idx="509">
                  <c:v>996</c:v>
                </c:pt>
                <c:pt idx="510">
                  <c:v>529</c:v>
                </c:pt>
                <c:pt idx="511">
                  <c:v>493</c:v>
                </c:pt>
                <c:pt idx="512">
                  <c:v>685</c:v>
                </c:pt>
                <c:pt idx="513">
                  <c:v>1135</c:v>
                </c:pt>
                <c:pt idx="514">
                  <c:v>475</c:v>
                </c:pt>
                <c:pt idx="515">
                  <c:v>751</c:v>
                </c:pt>
                <c:pt idx="516">
                  <c:v>488</c:v>
                </c:pt>
                <c:pt idx="517">
                  <c:v>336</c:v>
                </c:pt>
                <c:pt idx="518">
                  <c:v>341</c:v>
                </c:pt>
                <c:pt idx="519">
                  <c:v>569</c:v>
                </c:pt>
                <c:pt idx="520">
                  <c:v>806</c:v>
                </c:pt>
                <c:pt idx="521">
                  <c:v>754</c:v>
                </c:pt>
                <c:pt idx="522">
                  <c:v>671</c:v>
                </c:pt>
                <c:pt idx="523">
                  <c:v>429</c:v>
                </c:pt>
                <c:pt idx="524">
                  <c:v>411</c:v>
                </c:pt>
                <c:pt idx="525">
                  <c:v>392</c:v>
                </c:pt>
                <c:pt idx="526">
                  <c:v>713</c:v>
                </c:pt>
                <c:pt idx="527">
                  <c:v>992</c:v>
                </c:pt>
                <c:pt idx="528">
                  <c:v>903</c:v>
                </c:pt>
                <c:pt idx="529">
                  <c:v>885</c:v>
                </c:pt>
                <c:pt idx="530">
                  <c:v>809</c:v>
                </c:pt>
                <c:pt idx="531">
                  <c:v>568</c:v>
                </c:pt>
                <c:pt idx="532">
                  <c:v>553</c:v>
                </c:pt>
                <c:pt idx="533">
                  <c:v>1027</c:v>
                </c:pt>
                <c:pt idx="534">
                  <c:v>1623</c:v>
                </c:pt>
                <c:pt idx="535">
                  <c:v>1444</c:v>
                </c:pt>
                <c:pt idx="536">
                  <c:v>1565</c:v>
                </c:pt>
                <c:pt idx="537">
                  <c:v>1309</c:v>
                </c:pt>
                <c:pt idx="538">
                  <c:v>983</c:v>
                </c:pt>
                <c:pt idx="539">
                  <c:v>984</c:v>
                </c:pt>
                <c:pt idx="540">
                  <c:v>1626</c:v>
                </c:pt>
                <c:pt idx="541">
                  <c:v>1651</c:v>
                </c:pt>
                <c:pt idx="542">
                  <c:v>1928</c:v>
                </c:pt>
                <c:pt idx="543">
                  <c:v>1866</c:v>
                </c:pt>
                <c:pt idx="544">
                  <c:v>1578</c:v>
                </c:pt>
                <c:pt idx="545">
                  <c:v>1149</c:v>
                </c:pt>
                <c:pt idx="546">
                  <c:v>1423</c:v>
                </c:pt>
                <c:pt idx="547">
                  <c:v>2060</c:v>
                </c:pt>
                <c:pt idx="548">
                  <c:v>3051</c:v>
                </c:pt>
                <c:pt idx="549">
                  <c:v>2774</c:v>
                </c:pt>
                <c:pt idx="550">
                  <c:v>2592</c:v>
                </c:pt>
                <c:pt idx="551">
                  <c:v>1806</c:v>
                </c:pt>
                <c:pt idx="552">
                  <c:v>1553</c:v>
                </c:pt>
                <c:pt idx="553">
                  <c:v>1520</c:v>
                </c:pt>
                <c:pt idx="554">
                  <c:v>2547</c:v>
                </c:pt>
                <c:pt idx="555">
                  <c:v>3659</c:v>
                </c:pt>
                <c:pt idx="556">
                  <c:v>3457</c:v>
                </c:pt>
                <c:pt idx="557">
                  <c:v>3388</c:v>
                </c:pt>
                <c:pt idx="558">
                  <c:v>2761</c:v>
                </c:pt>
                <c:pt idx="559">
                  <c:v>2240</c:v>
                </c:pt>
                <c:pt idx="560">
                  <c:v>2220</c:v>
                </c:pt>
                <c:pt idx="561">
                  <c:v>3282</c:v>
                </c:pt>
                <c:pt idx="562">
                  <c:v>5487</c:v>
                </c:pt>
                <c:pt idx="563">
                  <c:v>5497</c:v>
                </c:pt>
                <c:pt idx="564">
                  <c:v>5536</c:v>
                </c:pt>
                <c:pt idx="565">
                  <c:v>4675</c:v>
                </c:pt>
                <c:pt idx="566">
                  <c:v>3732</c:v>
                </c:pt>
                <c:pt idx="567">
                  <c:v>3549</c:v>
                </c:pt>
                <c:pt idx="568">
                  <c:v>5391</c:v>
                </c:pt>
                <c:pt idx="569">
                  <c:v>9008</c:v>
                </c:pt>
                <c:pt idx="570">
                  <c:v>8303</c:v>
                </c:pt>
                <c:pt idx="571">
                  <c:v>8966</c:v>
                </c:pt>
                <c:pt idx="572">
                  <c:v>6600</c:v>
                </c:pt>
                <c:pt idx="573">
                  <c:v>5946</c:v>
                </c:pt>
                <c:pt idx="574">
                  <c:v>5592</c:v>
                </c:pt>
                <c:pt idx="575">
                  <c:v>16654</c:v>
                </c:pt>
                <c:pt idx="576">
                  <c:v>13275</c:v>
                </c:pt>
                <c:pt idx="577">
                  <c:v>11688</c:v>
                </c:pt>
                <c:pt idx="578">
                  <c:v>1940</c:v>
                </c:pt>
                <c:pt idx="579">
                  <c:v>8395</c:v>
                </c:pt>
                <c:pt idx="580">
                  <c:v>6627</c:v>
                </c:pt>
                <c:pt idx="581">
                  <c:v>6823</c:v>
                </c:pt>
                <c:pt idx="582">
                  <c:v>18646</c:v>
                </c:pt>
                <c:pt idx="583">
                  <c:v>14158</c:v>
                </c:pt>
                <c:pt idx="584">
                  <c:v>13950</c:v>
                </c:pt>
                <c:pt idx="585">
                  <c:v>2899</c:v>
                </c:pt>
                <c:pt idx="586">
                  <c:v>8944</c:v>
                </c:pt>
                <c:pt idx="587">
                  <c:v>8176</c:v>
                </c:pt>
                <c:pt idx="588">
                  <c:v>6779</c:v>
                </c:pt>
                <c:pt idx="589">
                  <c:v>19080</c:v>
                </c:pt>
                <c:pt idx="590">
                  <c:v>5110</c:v>
                </c:pt>
                <c:pt idx="591">
                  <c:v>23718</c:v>
                </c:pt>
                <c:pt idx="592">
                  <c:v>3148</c:v>
                </c:pt>
                <c:pt idx="593">
                  <c:v>8537</c:v>
                </c:pt>
                <c:pt idx="594">
                  <c:v>6945</c:v>
                </c:pt>
                <c:pt idx="595">
                  <c:v>6287</c:v>
                </c:pt>
                <c:pt idx="596">
                  <c:v>8840</c:v>
                </c:pt>
                <c:pt idx="597">
                  <c:v>13090</c:v>
                </c:pt>
                <c:pt idx="598">
                  <c:v>11816</c:v>
                </c:pt>
                <c:pt idx="599">
                  <c:v>9904</c:v>
                </c:pt>
                <c:pt idx="600">
                  <c:v>7103</c:v>
                </c:pt>
                <c:pt idx="601">
                  <c:v>5667</c:v>
                </c:pt>
                <c:pt idx="602">
                  <c:v>5328</c:v>
                </c:pt>
                <c:pt idx="603">
                  <c:v>7277</c:v>
                </c:pt>
                <c:pt idx="604">
                  <c:v>10920</c:v>
                </c:pt>
                <c:pt idx="605">
                  <c:v>10315</c:v>
                </c:pt>
                <c:pt idx="606">
                  <c:v>8934</c:v>
                </c:pt>
                <c:pt idx="607">
                  <c:v>6423</c:v>
                </c:pt>
                <c:pt idx="608">
                  <c:v>5271</c:v>
                </c:pt>
                <c:pt idx="609">
                  <c:v>4798</c:v>
                </c:pt>
                <c:pt idx="610">
                  <c:v>7409</c:v>
                </c:pt>
                <c:pt idx="611">
                  <c:v>12267</c:v>
                </c:pt>
              </c:numCache>
            </c:numRef>
          </c:yVal>
          <c:smooth val="1"/>
        </c:ser>
        <c:ser>
          <c:idx val="1"/>
          <c:order val="1"/>
          <c:tx>
            <c:v>Phase 1</c:v>
          </c:tx>
          <c:spPr>
            <a:ln w="19050" cmpd="sng">
              <a:prstDash val="sysDash"/>
            </a:ln>
          </c:spPr>
          <c:marker>
            <c:symbol val="none"/>
          </c:marker>
          <c:xVal>
            <c:numRef>
              <c:f>德国!$A$2:$A$62</c:f>
              <c:numCache>
                <c:formatCode>m/d/yyyy</c:formatCode>
                <c:ptCount val="61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43862</c:v>
                </c:pt>
                <c:pt idx="6">
                  <c:v>43863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43869</c:v>
                </c:pt>
                <c:pt idx="13">
                  <c:v>43870</c:v>
                </c:pt>
                <c:pt idx="14">
                  <c:v>43871</c:v>
                </c:pt>
                <c:pt idx="15">
                  <c:v>43872</c:v>
                </c:pt>
                <c:pt idx="16">
                  <c:v>43873</c:v>
                </c:pt>
                <c:pt idx="17">
                  <c:v>43874</c:v>
                </c:pt>
                <c:pt idx="18">
                  <c:v>43875</c:v>
                </c:pt>
                <c:pt idx="19">
                  <c:v>43876</c:v>
                </c:pt>
                <c:pt idx="20">
                  <c:v>43877</c:v>
                </c:pt>
                <c:pt idx="21">
                  <c:v>43878</c:v>
                </c:pt>
                <c:pt idx="22">
                  <c:v>43879</c:v>
                </c:pt>
                <c:pt idx="23">
                  <c:v>43880</c:v>
                </c:pt>
                <c:pt idx="24">
                  <c:v>43881</c:v>
                </c:pt>
                <c:pt idx="25">
                  <c:v>43882</c:v>
                </c:pt>
                <c:pt idx="26">
                  <c:v>43883</c:v>
                </c:pt>
                <c:pt idx="27">
                  <c:v>43884</c:v>
                </c:pt>
                <c:pt idx="28">
                  <c:v>43885</c:v>
                </c:pt>
                <c:pt idx="29">
                  <c:v>43886</c:v>
                </c:pt>
                <c:pt idx="30">
                  <c:v>43887</c:v>
                </c:pt>
                <c:pt idx="31">
                  <c:v>43888</c:v>
                </c:pt>
                <c:pt idx="32">
                  <c:v>43889</c:v>
                </c:pt>
                <c:pt idx="33">
                  <c:v>43890</c:v>
                </c:pt>
                <c:pt idx="34">
                  <c:v>43891</c:v>
                </c:pt>
                <c:pt idx="35">
                  <c:v>43892</c:v>
                </c:pt>
                <c:pt idx="36">
                  <c:v>43893</c:v>
                </c:pt>
                <c:pt idx="37">
                  <c:v>43894</c:v>
                </c:pt>
                <c:pt idx="38">
                  <c:v>43895</c:v>
                </c:pt>
                <c:pt idx="39">
                  <c:v>43896</c:v>
                </c:pt>
                <c:pt idx="40">
                  <c:v>43897</c:v>
                </c:pt>
                <c:pt idx="41">
                  <c:v>43898</c:v>
                </c:pt>
                <c:pt idx="42">
                  <c:v>43899</c:v>
                </c:pt>
                <c:pt idx="43">
                  <c:v>43900</c:v>
                </c:pt>
                <c:pt idx="44">
                  <c:v>43901</c:v>
                </c:pt>
                <c:pt idx="45">
                  <c:v>43902</c:v>
                </c:pt>
                <c:pt idx="46">
                  <c:v>43903</c:v>
                </c:pt>
                <c:pt idx="47">
                  <c:v>43904</c:v>
                </c:pt>
                <c:pt idx="48">
                  <c:v>43905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</c:numCache>
            </c:numRef>
          </c:xVal>
          <c:yVal>
            <c:numRef>
              <c:f>德国!$M$2:$M$61</c:f>
              <c:numCache>
                <c:formatCode>General</c:formatCode>
                <c:ptCount val="60"/>
                <c:pt idx="0">
                  <c:v>1</c:v>
                </c:pt>
                <c:pt idx="1">
                  <c:v>1.7614612579345702E-2</c:v>
                </c:pt>
                <c:pt idx="2">
                  <c:v>1.48882228443146E-2</c:v>
                </c:pt>
                <c:pt idx="3">
                  <c:v>0.16684760909281701</c:v>
                </c:pt>
                <c:pt idx="4">
                  <c:v>0.44415216156669202</c:v>
                </c:pt>
                <c:pt idx="5">
                  <c:v>0.82685804100471105</c:v>
                </c:pt>
                <c:pt idx="6">
                  <c:v>1.3026303448692</c:v>
                </c:pt>
                <c:pt idx="7">
                  <c:v>1.8653904825585901</c:v>
                </c:pt>
                <c:pt idx="8">
                  <c:v>2.5143157409785002</c:v>
                </c:pt>
                <c:pt idx="9">
                  <c:v>3.2531262055011898</c:v>
                </c:pt>
                <c:pt idx="10">
                  <c:v>4.0896089072792199</c:v>
                </c:pt>
                <c:pt idx="11">
                  <c:v>5.0353410179550497</c:v>
                </c:pt>
                <c:pt idx="12">
                  <c:v>6.1055836903291398</c:v>
                </c:pt>
                <c:pt idx="13">
                  <c:v>7.3193262210830996</c:v>
                </c:pt>
                <c:pt idx="14">
                  <c:v>8.6994669734829806</c:v>
                </c:pt>
                <c:pt idx="15">
                  <c:v>10.273123258212999</c:v>
                </c:pt>
                <c:pt idx="16">
                  <c:v>12.0720673876686</c:v>
                </c:pt>
                <c:pt idx="17">
                  <c:v>14.1332906079908</c:v>
                </c:pt>
                <c:pt idx="18">
                  <c:v>16.499700754486199</c:v>
                </c:pt>
                <c:pt idx="19">
                  <c:v>19.220963423980901</c:v>
                </c:pt>
                <c:pt idx="20">
                  <c:v>22.3545003459142</c:v>
                </c:pt>
                <c:pt idx="21">
                  <c:v>25.966662580963501</c:v>
                </c:pt>
                <c:pt idx="22">
                  <c:v>30.134100288466598</c:v>
                </c:pt>
                <c:pt idx="23">
                  <c:v>34.945355179802903</c:v>
                </c:pt>
                <c:pt idx="24">
                  <c:v>40.502706505201601</c:v>
                </c:pt>
                <c:pt idx="25">
                  <c:v>46.924306591106799</c:v>
                </c:pt>
                <c:pt idx="26">
                  <c:v>54.3466476329572</c:v>
                </c:pt>
                <c:pt idx="27">
                  <c:v>62.927407725131097</c:v>
                </c:pt>
                <c:pt idx="28">
                  <c:v>72.848731036350799</c:v>
                </c:pt>
                <c:pt idx="29">
                  <c:v>84.321004660084796</c:v>
                </c:pt>
                <c:pt idx="30">
                  <c:v>97.587203007611606</c:v>
                </c:pt>
                <c:pt idx="31">
                  <c:v>112.927879655193</c:v>
                </c:pt>
                <c:pt idx="32">
                  <c:v>130.66689624680501</c:v>
                </c:pt>
                <c:pt idx="33">
                  <c:v>151.177988262317</c:v>
                </c:pt>
                <c:pt idx="34">
                  <c:v>174.89227796475399</c:v>
                </c:pt>
                <c:pt idx="35">
                  <c:v>202.306855284958</c:v>
                </c:pt>
                <c:pt idx="36">
                  <c:v>233.994557255545</c:v>
                </c:pt>
                <c:pt idx="37">
                  <c:v>270.61508509845498</c:v>
                </c:pt>
                <c:pt idx="38">
                  <c:v>312.92760411783797</c:v>
                </c:pt>
                <c:pt idx="39">
                  <c:v>361.80497366025998</c:v>
                </c:pt>
                <c:pt idx="40">
                  <c:v>418.24975056146502</c:v>
                </c:pt>
                <c:pt idx="41">
                  <c:v>483.41209702822698</c:v>
                </c:pt>
                <c:pt idx="42">
                  <c:v>558.60969931559202</c:v>
                </c:pt>
                <c:pt idx="43">
                  <c:v>645.34976238408797</c:v>
                </c:pt>
                <c:pt idx="44">
                  <c:v>745.35308234342301</c:v>
                </c:pt>
                <c:pt idx="45">
                  <c:v>860.58010601590297</c:v>
                </c:pt>
                <c:pt idx="46">
                  <c:v>993.25875715226096</c:v>
                </c:pt>
                <c:pt idx="47">
                  <c:v>1145.9136322156501</c:v>
                </c:pt>
                <c:pt idx="48">
                  <c:v>1321.39593479263</c:v>
                </c:pt>
                <c:pt idx="49">
                  <c:v>1522.9132159380199</c:v>
                </c:pt>
                <c:pt idx="50">
                  <c:v>1754.0576084884201</c:v>
                </c:pt>
                <c:pt idx="51">
                  <c:v>2018.8307800242901</c:v>
                </c:pt>
                <c:pt idx="52">
                  <c:v>2321.6632812541502</c:v>
                </c:pt>
                <c:pt idx="53">
                  <c:v>2667.4253439654499</c:v>
                </c:pt>
                <c:pt idx="54">
                  <c:v>3061.4255108910602</c:v>
                </c:pt>
                <c:pt idx="55">
                  <c:v>3509.3928065588798</c:v>
                </c:pt>
                <c:pt idx="56">
                  <c:v>4017.43755986616</c:v>
                </c:pt>
                <c:pt idx="57">
                  <c:v>4591.9855763527503</c:v>
                </c:pt>
                <c:pt idx="58">
                  <c:v>5239.6802774907001</c:v>
                </c:pt>
                <c:pt idx="59">
                  <c:v>5967.2478531175502</c:v>
                </c:pt>
              </c:numCache>
            </c:numRef>
          </c:yVal>
          <c:smooth val="1"/>
        </c:ser>
        <c:ser>
          <c:idx val="2"/>
          <c:order val="2"/>
          <c:tx>
            <c:v>Phase 2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德国!$A$62:$A$169</c:f>
              <c:numCache>
                <c:formatCode>m/d/yyyy</c:formatCode>
                <c:ptCount val="108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</c:numCache>
            </c:numRef>
          </c:xVal>
          <c:yVal>
            <c:numRef>
              <c:f>德国!$M$62:$M$168</c:f>
              <c:numCache>
                <c:formatCode>General</c:formatCode>
                <c:ptCount val="107"/>
                <c:pt idx="0">
                  <c:v>6781.3216036289396</c:v>
                </c:pt>
                <c:pt idx="1">
                  <c:v>7688.2236575748602</c:v>
                </c:pt>
                <c:pt idx="2">
                  <c:v>5612.5980879742101</c:v>
                </c:pt>
                <c:pt idx="3">
                  <c:v>4984.0710500619398</c:v>
                </c:pt>
                <c:pt idx="4">
                  <c:v>4895.6660185903102</c:v>
                </c:pt>
                <c:pt idx="5">
                  <c:v>4969.5573813017299</c:v>
                </c:pt>
                <c:pt idx="6">
                  <c:v>5048.7648188429703</c:v>
                </c:pt>
                <c:pt idx="7">
                  <c:v>5080.0464519132502</c:v>
                </c:pt>
                <c:pt idx="8">
                  <c:v>5049.3292843141098</c:v>
                </c:pt>
                <c:pt idx="9">
                  <c:v>4958.7901799036099</c:v>
                </c:pt>
                <c:pt idx="10">
                  <c:v>4821.27339790309</c:v>
                </c:pt>
                <c:pt idx="11">
                  <c:v>4645.4567450132699</c:v>
                </c:pt>
                <c:pt idx="12">
                  <c:v>4445.7405404024503</c:v>
                </c:pt>
                <c:pt idx="13">
                  <c:v>4226.7895996214602</c:v>
                </c:pt>
                <c:pt idx="14">
                  <c:v>3996.9198531411198</c:v>
                </c:pt>
                <c:pt idx="15">
                  <c:v>3762.2700062991398</c:v>
                </c:pt>
                <c:pt idx="16">
                  <c:v>3524.8869534394198</c:v>
                </c:pt>
                <c:pt idx="17">
                  <c:v>3292.9079413429999</c:v>
                </c:pt>
                <c:pt idx="18">
                  <c:v>3067.8205669509298</c:v>
                </c:pt>
                <c:pt idx="19">
                  <c:v>2850.5545096206602</c:v>
                </c:pt>
                <c:pt idx="20">
                  <c:v>2644.90970760867</c:v>
                </c:pt>
                <c:pt idx="21">
                  <c:v>2452.0203494787902</c:v>
                </c:pt>
                <c:pt idx="22">
                  <c:v>2271.1606715119901</c:v>
                </c:pt>
                <c:pt idx="23">
                  <c:v>2101.4513592702901</c:v>
                </c:pt>
                <c:pt idx="24">
                  <c:v>1943.65100962815</c:v>
                </c:pt>
                <c:pt idx="25">
                  <c:v>1797.5177121612201</c:v>
                </c:pt>
                <c:pt idx="26">
                  <c:v>1663.8469541939201</c:v>
                </c:pt>
                <c:pt idx="27">
                  <c:v>1541.8293626130701</c:v>
                </c:pt>
                <c:pt idx="28">
                  <c:v>1430.77748204866</c:v>
                </c:pt>
                <c:pt idx="29">
                  <c:v>1330.2862054458701</c:v>
                </c:pt>
                <c:pt idx="30">
                  <c:v>1239.3746880885401</c:v>
                </c:pt>
                <c:pt idx="31">
                  <c:v>1156.04216219822</c:v>
                </c:pt>
                <c:pt idx="32">
                  <c:v>1081.4056882555101</c:v>
                </c:pt>
                <c:pt idx="33">
                  <c:v>1014.8616026935</c:v>
                </c:pt>
                <c:pt idx="34">
                  <c:v>954.70276196969803</c:v>
                </c:pt>
                <c:pt idx="35">
                  <c:v>900.38935858477703</c:v>
                </c:pt>
                <c:pt idx="36">
                  <c:v>852.01381602449896</c:v>
                </c:pt>
                <c:pt idx="37">
                  <c:v>808.59701013944698</c:v>
                </c:pt>
                <c:pt idx="38">
                  <c:v>770.10780176053004</c:v>
                </c:pt>
                <c:pt idx="39">
                  <c:v>735.91820633515397</c:v>
                </c:pt>
                <c:pt idx="40">
                  <c:v>705.77283959302804</c:v>
                </c:pt>
                <c:pt idx="41">
                  <c:v>678.66884383533397</c:v>
                </c:pt>
                <c:pt idx="42">
                  <c:v>654.72886715999698</c:v>
                </c:pt>
                <c:pt idx="43">
                  <c:v>633.65957924695203</c:v>
                </c:pt>
                <c:pt idx="44">
                  <c:v>615.02840925803196</c:v>
                </c:pt>
                <c:pt idx="45">
                  <c:v>598.23452623928404</c:v>
                </c:pt>
                <c:pt idx="46">
                  <c:v>583.21781138684605</c:v>
                </c:pt>
                <c:pt idx="47">
                  <c:v>569.95147327439702</c:v>
                </c:pt>
                <c:pt idx="48">
                  <c:v>558.39894097636204</c:v>
                </c:pt>
                <c:pt idx="49">
                  <c:v>548.31736188748903</c:v>
                </c:pt>
                <c:pt idx="50">
                  <c:v>539.22359309107696</c:v>
                </c:pt>
                <c:pt idx="51">
                  <c:v>531.31780222893497</c:v>
                </c:pt>
                <c:pt idx="52">
                  <c:v>524.34990004044596</c:v>
                </c:pt>
                <c:pt idx="53">
                  <c:v>518.09497687109297</c:v>
                </c:pt>
                <c:pt idx="54">
                  <c:v>512.87733559284902</c:v>
                </c:pt>
                <c:pt idx="55">
                  <c:v>508.10403906016398</c:v>
                </c:pt>
                <c:pt idx="56">
                  <c:v>503.82661181554101</c:v>
                </c:pt>
                <c:pt idx="57">
                  <c:v>499.99101606466701</c:v>
                </c:pt>
                <c:pt idx="58">
                  <c:v>496.80037285409099</c:v>
                </c:pt>
                <c:pt idx="59">
                  <c:v>493.76239644705402</c:v>
                </c:pt>
                <c:pt idx="60">
                  <c:v>491.07509074370398</c:v>
                </c:pt>
                <c:pt idx="61">
                  <c:v>488.850174600201</c:v>
                </c:pt>
                <c:pt idx="62">
                  <c:v>486.98226287862099</c:v>
                </c:pt>
                <c:pt idx="63">
                  <c:v>485.370147133074</c:v>
                </c:pt>
                <c:pt idx="64">
                  <c:v>483.75214776852698</c:v>
                </c:pt>
                <c:pt idx="65">
                  <c:v>482.385469133264</c:v>
                </c:pt>
                <c:pt idx="66">
                  <c:v>481.11455561300698</c:v>
                </c:pt>
                <c:pt idx="67">
                  <c:v>479.96955312213697</c:v>
                </c:pt>
                <c:pt idx="68">
                  <c:v>479.01647020932103</c:v>
                </c:pt>
                <c:pt idx="69">
                  <c:v>478.393014542527</c:v>
                </c:pt>
                <c:pt idx="70">
                  <c:v>477.83999000653699</c:v>
                </c:pt>
                <c:pt idx="71">
                  <c:v>477.1405700482</c:v>
                </c:pt>
                <c:pt idx="72">
                  <c:v>476.43043120754697</c:v>
                </c:pt>
                <c:pt idx="73">
                  <c:v>475.83615381099298</c:v>
                </c:pt>
                <c:pt idx="74">
                  <c:v>475.36899196266</c:v>
                </c:pt>
                <c:pt idx="75">
                  <c:v>475.10723333981298</c:v>
                </c:pt>
                <c:pt idx="76">
                  <c:v>474.798251018862</c:v>
                </c:pt>
                <c:pt idx="77">
                  <c:v>474.477357511322</c:v>
                </c:pt>
                <c:pt idx="78">
                  <c:v>474.11973873577602</c:v>
                </c:pt>
                <c:pt idx="79">
                  <c:v>473.88240928608798</c:v>
                </c:pt>
                <c:pt idx="80">
                  <c:v>473.61838862775397</c:v>
                </c:pt>
                <c:pt idx="81">
                  <c:v>473.32688953331501</c:v>
                </c:pt>
                <c:pt idx="82">
                  <c:v>473.22413844851201</c:v>
                </c:pt>
                <c:pt idx="83">
                  <c:v>473.17580277253199</c:v>
                </c:pt>
                <c:pt idx="84">
                  <c:v>473.07136365550798</c:v>
                </c:pt>
                <c:pt idx="85">
                  <c:v>472.82935222376898</c:v>
                </c:pt>
                <c:pt idx="86">
                  <c:v>472.686536597442</c:v>
                </c:pt>
                <c:pt idx="87">
                  <c:v>472.516853881587</c:v>
                </c:pt>
                <c:pt idx="88">
                  <c:v>472.37840703180302</c:v>
                </c:pt>
                <c:pt idx="89">
                  <c:v>472.31849161686</c:v>
                </c:pt>
                <c:pt idx="90">
                  <c:v>472.274102753119</c:v>
                </c:pt>
                <c:pt idx="91">
                  <c:v>472.18314408773199</c:v>
                </c:pt>
                <c:pt idx="92">
                  <c:v>472.02157217864101</c:v>
                </c:pt>
                <c:pt idx="93">
                  <c:v>471.97628109779401</c:v>
                </c:pt>
                <c:pt idx="94">
                  <c:v>471.89767409991799</c:v>
                </c:pt>
                <c:pt idx="95">
                  <c:v>471.72852329604899</c:v>
                </c:pt>
                <c:pt idx="96">
                  <c:v>471.671813016888</c:v>
                </c:pt>
                <c:pt idx="97">
                  <c:v>471.62219655126199</c:v>
                </c:pt>
                <c:pt idx="98">
                  <c:v>471.60146210772598</c:v>
                </c:pt>
                <c:pt idx="99">
                  <c:v>471.50792429014001</c:v>
                </c:pt>
                <c:pt idx="100">
                  <c:v>471.44047138709499</c:v>
                </c:pt>
                <c:pt idx="101">
                  <c:v>471.41297967067101</c:v>
                </c:pt>
                <c:pt idx="102">
                  <c:v>471.23405415245901</c:v>
                </c:pt>
                <c:pt idx="103">
                  <c:v>471.13783422931903</c:v>
                </c:pt>
                <c:pt idx="104">
                  <c:v>471.164674402804</c:v>
                </c:pt>
                <c:pt idx="105">
                  <c:v>471.22271827840399</c:v>
                </c:pt>
                <c:pt idx="106">
                  <c:v>471.21209367308802</c:v>
                </c:pt>
              </c:numCache>
            </c:numRef>
          </c:yVal>
          <c:smooth val="1"/>
        </c:ser>
        <c:ser>
          <c:idx val="3"/>
          <c:order val="3"/>
          <c:tx>
            <c:v>Phase 3</c:v>
          </c:tx>
          <c:spPr>
            <a:ln w="19050">
              <a:solidFill>
                <a:schemeClr val="accent4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德国!$A$169:$A$284</c:f>
              <c:numCache>
                <c:formatCode>m/d/yyyy</c:formatCode>
                <c:ptCount val="116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</c:numCache>
            </c:numRef>
          </c:xVal>
          <c:yVal>
            <c:numRef>
              <c:f>德国!$M$169:$M$283</c:f>
              <c:numCache>
                <c:formatCode>General</c:formatCode>
                <c:ptCount val="115"/>
                <c:pt idx="0">
                  <c:v>471.15700538161099</c:v>
                </c:pt>
                <c:pt idx="1">
                  <c:v>471.032556187838</c:v>
                </c:pt>
                <c:pt idx="2">
                  <c:v>149.338914122332</c:v>
                </c:pt>
                <c:pt idx="3">
                  <c:v>415.42065092749198</c:v>
                </c:pt>
                <c:pt idx="4">
                  <c:v>535.04227242292598</c:v>
                </c:pt>
                <c:pt idx="5">
                  <c:v>591.02194335524803</c:v>
                </c:pt>
                <c:pt idx="6">
                  <c:v>678.79920639315696</c:v>
                </c:pt>
                <c:pt idx="7">
                  <c:v>738.88311415496298</c:v>
                </c:pt>
                <c:pt idx="8">
                  <c:v>807.55707718411304</c:v>
                </c:pt>
                <c:pt idx="9">
                  <c:v>823.47427005069096</c:v>
                </c:pt>
                <c:pt idx="10">
                  <c:v>862.49957200134895</c:v>
                </c:pt>
                <c:pt idx="11">
                  <c:v>887.92061666721702</c:v>
                </c:pt>
                <c:pt idx="12">
                  <c:v>921.76806910839298</c:v>
                </c:pt>
                <c:pt idx="13">
                  <c:v>938.40971937323604</c:v>
                </c:pt>
                <c:pt idx="14">
                  <c:v>975.23753630441104</c:v>
                </c:pt>
                <c:pt idx="15">
                  <c:v>934.15160174030495</c:v>
                </c:pt>
                <c:pt idx="16">
                  <c:v>912.99371431900204</c:v>
                </c:pt>
                <c:pt idx="17">
                  <c:v>990.25384019238197</c:v>
                </c:pt>
                <c:pt idx="18">
                  <c:v>949.36981113917102</c:v>
                </c:pt>
                <c:pt idx="19">
                  <c:v>956.46605871255804</c:v>
                </c:pt>
                <c:pt idx="20">
                  <c:v>1031.9830150780899</c:v>
                </c:pt>
                <c:pt idx="21">
                  <c:v>1059.0240555529499</c:v>
                </c:pt>
                <c:pt idx="22">
                  <c:v>1006.65286018727</c:v>
                </c:pt>
                <c:pt idx="23">
                  <c:v>940.39998101743504</c:v>
                </c:pt>
                <c:pt idx="24">
                  <c:v>987.65282966794302</c:v>
                </c:pt>
                <c:pt idx="25">
                  <c:v>983.65756688142096</c:v>
                </c:pt>
                <c:pt idx="26">
                  <c:v>1051.3036547292199</c:v>
                </c:pt>
                <c:pt idx="27">
                  <c:v>1027.13098623373</c:v>
                </c:pt>
                <c:pt idx="28">
                  <c:v>1071.68447548277</c:v>
                </c:pt>
                <c:pt idx="29">
                  <c:v>1062.3293743014599</c:v>
                </c:pt>
                <c:pt idx="30">
                  <c:v>1010.36694780792</c:v>
                </c:pt>
                <c:pt idx="31">
                  <c:v>1041.5693977651999</c:v>
                </c:pt>
                <c:pt idx="32">
                  <c:v>1025.15710269141</c:v>
                </c:pt>
                <c:pt idx="33">
                  <c:v>1005.61527437335</c:v>
                </c:pt>
                <c:pt idx="34">
                  <c:v>1052.40652223964</c:v>
                </c:pt>
                <c:pt idx="35">
                  <c:v>1037.4034441838201</c:v>
                </c:pt>
                <c:pt idx="36">
                  <c:v>1023.43424798655</c:v>
                </c:pt>
                <c:pt idx="37">
                  <c:v>990.25089944481999</c:v>
                </c:pt>
                <c:pt idx="38">
                  <c:v>1040.5696512612301</c:v>
                </c:pt>
                <c:pt idx="39">
                  <c:v>1028.3005090005599</c:v>
                </c:pt>
                <c:pt idx="40">
                  <c:v>1052.2276064571799</c:v>
                </c:pt>
                <c:pt idx="41">
                  <c:v>1087.5675806874201</c:v>
                </c:pt>
                <c:pt idx="42">
                  <c:v>1098.8068505794399</c:v>
                </c:pt>
                <c:pt idx="43">
                  <c:v>1008.331823289</c:v>
                </c:pt>
                <c:pt idx="44">
                  <c:v>998.20479944231204</c:v>
                </c:pt>
                <c:pt idx="45">
                  <c:v>1053.3270805918501</c:v>
                </c:pt>
                <c:pt idx="46">
                  <c:v>1088.43149114377</c:v>
                </c:pt>
                <c:pt idx="47">
                  <c:v>989.47719357507901</c:v>
                </c:pt>
                <c:pt idx="48">
                  <c:v>1080.11007300965</c:v>
                </c:pt>
                <c:pt idx="49">
                  <c:v>1096.00422664132</c:v>
                </c:pt>
                <c:pt idx="50">
                  <c:v>1071.7631057158201</c:v>
                </c:pt>
                <c:pt idx="51">
                  <c:v>1087.9131205179101</c:v>
                </c:pt>
                <c:pt idx="52">
                  <c:v>1097.00215286507</c:v>
                </c:pt>
                <c:pt idx="53">
                  <c:v>1132.1957796562101</c:v>
                </c:pt>
                <c:pt idx="54">
                  <c:v>1177.55916819814</c:v>
                </c:pt>
                <c:pt idx="55">
                  <c:v>1222.0574936621499</c:v>
                </c:pt>
                <c:pt idx="56">
                  <c:v>1171.0851023744899</c:v>
                </c:pt>
                <c:pt idx="57">
                  <c:v>1173.5290246685199</c:v>
                </c:pt>
                <c:pt idx="58">
                  <c:v>1149.5782900522499</c:v>
                </c:pt>
                <c:pt idx="59">
                  <c:v>1273.9026748977701</c:v>
                </c:pt>
                <c:pt idx="60">
                  <c:v>1300.2338299286901</c:v>
                </c:pt>
                <c:pt idx="61">
                  <c:v>1315.9705290412401</c:v>
                </c:pt>
                <c:pt idx="62">
                  <c:v>1286.3657521892901</c:v>
                </c:pt>
                <c:pt idx="63">
                  <c:v>1437.5169551696099</c:v>
                </c:pt>
                <c:pt idx="64">
                  <c:v>1422.4833164623101</c:v>
                </c:pt>
                <c:pt idx="65">
                  <c:v>1386.2097580541499</c:v>
                </c:pt>
                <c:pt idx="66">
                  <c:v>1576.6636975386</c:v>
                </c:pt>
                <c:pt idx="67">
                  <c:v>1649.8276731511501</c:v>
                </c:pt>
                <c:pt idx="68">
                  <c:v>1688.18721349728</c:v>
                </c:pt>
                <c:pt idx="69">
                  <c:v>1420.31216758145</c:v>
                </c:pt>
                <c:pt idx="70">
                  <c:v>1583.66654728136</c:v>
                </c:pt>
                <c:pt idx="71">
                  <c:v>1637.6345169234901</c:v>
                </c:pt>
                <c:pt idx="72">
                  <c:v>1702.5858169092601</c:v>
                </c:pt>
                <c:pt idx="73">
                  <c:v>1978.04861148594</c:v>
                </c:pt>
                <c:pt idx="74">
                  <c:v>2159.2692346141498</c:v>
                </c:pt>
                <c:pt idx="75">
                  <c:v>2102.2679769797101</c:v>
                </c:pt>
                <c:pt idx="76">
                  <c:v>1935.0295396905501</c:v>
                </c:pt>
                <c:pt idx="77">
                  <c:v>2003.0248428714899</c:v>
                </c:pt>
                <c:pt idx="78">
                  <c:v>2048.3845527486701</c:v>
                </c:pt>
                <c:pt idx="79">
                  <c:v>2095.1172748836898</c:v>
                </c:pt>
                <c:pt idx="80">
                  <c:v>2437.4352972843299</c:v>
                </c:pt>
                <c:pt idx="81">
                  <c:v>2586.2968713719501</c:v>
                </c:pt>
                <c:pt idx="82">
                  <c:v>2725.6812775398498</c:v>
                </c:pt>
                <c:pt idx="83">
                  <c:v>2865.5363942407798</c:v>
                </c:pt>
                <c:pt idx="84">
                  <c:v>2896.7122548285402</c:v>
                </c:pt>
                <c:pt idx="85">
                  <c:v>2908.2070515294299</c:v>
                </c:pt>
                <c:pt idx="86">
                  <c:v>3093.1584369821799</c:v>
                </c:pt>
                <c:pt idx="87">
                  <c:v>3496.09294813626</c:v>
                </c:pt>
                <c:pt idx="88">
                  <c:v>3511.2916447835901</c:v>
                </c:pt>
                <c:pt idx="89">
                  <c:v>3804.4065335587302</c:v>
                </c:pt>
                <c:pt idx="90">
                  <c:v>4105.1506522659502</c:v>
                </c:pt>
                <c:pt idx="91">
                  <c:v>4489.3331635539998</c:v>
                </c:pt>
                <c:pt idx="92">
                  <c:v>4651.8347173320199</c:v>
                </c:pt>
                <c:pt idx="93">
                  <c:v>4970.5542761736197</c:v>
                </c:pt>
                <c:pt idx="94">
                  <c:v>5719.1240075488004</c:v>
                </c:pt>
                <c:pt idx="95">
                  <c:v>6080.9607212968403</c:v>
                </c:pt>
                <c:pt idx="96">
                  <c:v>6166.1826227670599</c:v>
                </c:pt>
                <c:pt idx="97">
                  <c:v>6508.9370686372504</c:v>
                </c:pt>
                <c:pt idx="98">
                  <c:v>7150.6985010280096</c:v>
                </c:pt>
                <c:pt idx="99">
                  <c:v>7755.55783029338</c:v>
                </c:pt>
                <c:pt idx="100">
                  <c:v>8106.9997721560203</c:v>
                </c:pt>
                <c:pt idx="101">
                  <c:v>9359.6519279854401</c:v>
                </c:pt>
                <c:pt idx="102">
                  <c:v>10074.1065809786</c:v>
                </c:pt>
                <c:pt idx="103">
                  <c:v>10734.8850707414</c:v>
                </c:pt>
                <c:pt idx="104">
                  <c:v>11639.153302160799</c:v>
                </c:pt>
                <c:pt idx="105">
                  <c:v>12568.494641327499</c:v>
                </c:pt>
                <c:pt idx="106">
                  <c:v>11994.372702324201</c:v>
                </c:pt>
                <c:pt idx="107">
                  <c:v>12934.493310992</c:v>
                </c:pt>
                <c:pt idx="108">
                  <c:v>14493.5482655535</c:v>
                </c:pt>
                <c:pt idx="109">
                  <c:v>15234.351760830399</c:v>
                </c:pt>
                <c:pt idx="110">
                  <c:v>16221.322546892799</c:v>
                </c:pt>
                <c:pt idx="111">
                  <c:v>17165.5262624774</c:v>
                </c:pt>
                <c:pt idx="112">
                  <c:v>18401.198983625</c:v>
                </c:pt>
                <c:pt idx="113">
                  <c:v>19838.6153647051</c:v>
                </c:pt>
                <c:pt idx="114">
                  <c:v>20412.317550489701</c:v>
                </c:pt>
              </c:numCache>
            </c:numRef>
          </c:yVal>
          <c:smooth val="1"/>
        </c:ser>
        <c:ser>
          <c:idx val="4"/>
          <c:order val="4"/>
          <c:tx>
            <c:v>Phase 4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德国!$A$284:$A$348</c:f>
              <c:numCache>
                <c:formatCode>m/d/yyyy</c:formatCode>
                <c:ptCount val="65"/>
                <c:pt idx="0">
                  <c:v>44139</c:v>
                </c:pt>
                <c:pt idx="1">
                  <c:v>44140</c:v>
                </c:pt>
                <c:pt idx="2">
                  <c:v>44141</c:v>
                </c:pt>
                <c:pt idx="3">
                  <c:v>44142</c:v>
                </c:pt>
                <c:pt idx="4">
                  <c:v>44143</c:v>
                </c:pt>
                <c:pt idx="5">
                  <c:v>44144</c:v>
                </c:pt>
                <c:pt idx="6">
                  <c:v>44145</c:v>
                </c:pt>
                <c:pt idx="7">
                  <c:v>44146</c:v>
                </c:pt>
                <c:pt idx="8">
                  <c:v>44147</c:v>
                </c:pt>
                <c:pt idx="9">
                  <c:v>44148</c:v>
                </c:pt>
                <c:pt idx="10">
                  <c:v>44149</c:v>
                </c:pt>
                <c:pt idx="11">
                  <c:v>44150</c:v>
                </c:pt>
                <c:pt idx="12">
                  <c:v>44151</c:v>
                </c:pt>
                <c:pt idx="13">
                  <c:v>44152</c:v>
                </c:pt>
                <c:pt idx="14">
                  <c:v>44153</c:v>
                </c:pt>
                <c:pt idx="15">
                  <c:v>44154</c:v>
                </c:pt>
                <c:pt idx="16">
                  <c:v>44155</c:v>
                </c:pt>
                <c:pt idx="17">
                  <c:v>44156</c:v>
                </c:pt>
                <c:pt idx="18">
                  <c:v>44157</c:v>
                </c:pt>
                <c:pt idx="19">
                  <c:v>44158</c:v>
                </c:pt>
                <c:pt idx="20">
                  <c:v>44159</c:v>
                </c:pt>
                <c:pt idx="21">
                  <c:v>44160</c:v>
                </c:pt>
                <c:pt idx="22">
                  <c:v>44161</c:v>
                </c:pt>
                <c:pt idx="23">
                  <c:v>44162</c:v>
                </c:pt>
                <c:pt idx="24">
                  <c:v>44163</c:v>
                </c:pt>
                <c:pt idx="25">
                  <c:v>44164</c:v>
                </c:pt>
                <c:pt idx="26">
                  <c:v>44165</c:v>
                </c:pt>
                <c:pt idx="27">
                  <c:v>44166</c:v>
                </c:pt>
                <c:pt idx="28">
                  <c:v>44167</c:v>
                </c:pt>
                <c:pt idx="29">
                  <c:v>44168</c:v>
                </c:pt>
                <c:pt idx="30">
                  <c:v>44169</c:v>
                </c:pt>
                <c:pt idx="31">
                  <c:v>44170</c:v>
                </c:pt>
                <c:pt idx="32">
                  <c:v>44171</c:v>
                </c:pt>
                <c:pt idx="33">
                  <c:v>44172</c:v>
                </c:pt>
                <c:pt idx="34">
                  <c:v>44173</c:v>
                </c:pt>
                <c:pt idx="35">
                  <c:v>44174</c:v>
                </c:pt>
                <c:pt idx="36">
                  <c:v>44175</c:v>
                </c:pt>
                <c:pt idx="37">
                  <c:v>44176</c:v>
                </c:pt>
                <c:pt idx="38">
                  <c:v>44177</c:v>
                </c:pt>
                <c:pt idx="39">
                  <c:v>44178</c:v>
                </c:pt>
                <c:pt idx="40">
                  <c:v>44179</c:v>
                </c:pt>
                <c:pt idx="41">
                  <c:v>44180</c:v>
                </c:pt>
                <c:pt idx="42">
                  <c:v>44181</c:v>
                </c:pt>
                <c:pt idx="43">
                  <c:v>44182</c:v>
                </c:pt>
                <c:pt idx="44">
                  <c:v>44183</c:v>
                </c:pt>
                <c:pt idx="45">
                  <c:v>44184</c:v>
                </c:pt>
                <c:pt idx="46">
                  <c:v>44185</c:v>
                </c:pt>
                <c:pt idx="47">
                  <c:v>44186</c:v>
                </c:pt>
                <c:pt idx="48">
                  <c:v>44187</c:v>
                </c:pt>
                <c:pt idx="49">
                  <c:v>44188</c:v>
                </c:pt>
                <c:pt idx="50">
                  <c:v>44189</c:v>
                </c:pt>
                <c:pt idx="51">
                  <c:v>44190</c:v>
                </c:pt>
                <c:pt idx="52">
                  <c:v>44191</c:v>
                </c:pt>
                <c:pt idx="53">
                  <c:v>44192</c:v>
                </c:pt>
                <c:pt idx="54">
                  <c:v>44193</c:v>
                </c:pt>
                <c:pt idx="55">
                  <c:v>44194</c:v>
                </c:pt>
                <c:pt idx="56">
                  <c:v>44195</c:v>
                </c:pt>
                <c:pt idx="57">
                  <c:v>44196</c:v>
                </c:pt>
                <c:pt idx="58">
                  <c:v>44197</c:v>
                </c:pt>
                <c:pt idx="59">
                  <c:v>44198</c:v>
                </c:pt>
                <c:pt idx="60">
                  <c:v>44199</c:v>
                </c:pt>
                <c:pt idx="61">
                  <c:v>44200</c:v>
                </c:pt>
                <c:pt idx="62">
                  <c:v>44201</c:v>
                </c:pt>
                <c:pt idx="63">
                  <c:v>44202</c:v>
                </c:pt>
                <c:pt idx="64">
                  <c:v>44203</c:v>
                </c:pt>
              </c:numCache>
            </c:numRef>
          </c:xVal>
          <c:yVal>
            <c:numRef>
              <c:f>德国!$M$284:$M$347</c:f>
              <c:numCache>
                <c:formatCode>General</c:formatCode>
                <c:ptCount val="64"/>
                <c:pt idx="0">
                  <c:v>21569.998</c:v>
                </c:pt>
                <c:pt idx="1">
                  <c:v>23978.302594987701</c:v>
                </c:pt>
                <c:pt idx="2">
                  <c:v>24695.042707069901</c:v>
                </c:pt>
                <c:pt idx="3">
                  <c:v>22006.176772851199</c:v>
                </c:pt>
                <c:pt idx="4">
                  <c:v>22293.541935695899</c:v>
                </c:pt>
                <c:pt idx="5">
                  <c:v>23352.653856734301</c:v>
                </c:pt>
                <c:pt idx="6">
                  <c:v>22519.741033418199</c:v>
                </c:pt>
                <c:pt idx="7">
                  <c:v>21477.449976615899</c:v>
                </c:pt>
                <c:pt idx="8">
                  <c:v>21682.238694460098</c:v>
                </c:pt>
                <c:pt idx="9">
                  <c:v>21370.7524321684</c:v>
                </c:pt>
                <c:pt idx="10">
                  <c:v>21012.597039243301</c:v>
                </c:pt>
                <c:pt idx="11">
                  <c:v>19924.078608410699</c:v>
                </c:pt>
                <c:pt idx="12">
                  <c:v>21070.848875749401</c:v>
                </c:pt>
                <c:pt idx="13">
                  <c:v>22707.662480504801</c:v>
                </c:pt>
                <c:pt idx="14">
                  <c:v>22681.228505094499</c:v>
                </c:pt>
                <c:pt idx="15">
                  <c:v>20897.966830242302</c:v>
                </c:pt>
                <c:pt idx="16">
                  <c:v>19925.112480372802</c:v>
                </c:pt>
                <c:pt idx="17">
                  <c:v>21505.029837393999</c:v>
                </c:pt>
                <c:pt idx="18">
                  <c:v>18953.6675552944</c:v>
                </c:pt>
                <c:pt idx="19">
                  <c:v>19939.7095963129</c:v>
                </c:pt>
                <c:pt idx="20">
                  <c:v>20932.890956923999</c:v>
                </c:pt>
                <c:pt idx="21">
                  <c:v>18231.331750339701</c:v>
                </c:pt>
                <c:pt idx="22">
                  <c:v>19579.726569946401</c:v>
                </c:pt>
                <c:pt idx="23">
                  <c:v>19392.594388297199</c:v>
                </c:pt>
                <c:pt idx="24">
                  <c:v>18411.174329746798</c:v>
                </c:pt>
                <c:pt idx="25">
                  <c:v>18739.333488053799</c:v>
                </c:pt>
                <c:pt idx="26">
                  <c:v>19638.735821064201</c:v>
                </c:pt>
                <c:pt idx="27">
                  <c:v>20999.438680345898</c:v>
                </c:pt>
                <c:pt idx="28">
                  <c:v>17574.907693593399</c:v>
                </c:pt>
                <c:pt idx="29">
                  <c:v>18791.006758786702</c:v>
                </c:pt>
                <c:pt idx="30">
                  <c:v>18911.416269196801</c:v>
                </c:pt>
                <c:pt idx="31">
                  <c:v>18942.305970122699</c:v>
                </c:pt>
                <c:pt idx="32">
                  <c:v>18601.103191378799</c:v>
                </c:pt>
                <c:pt idx="33">
                  <c:v>17932.613953161799</c:v>
                </c:pt>
                <c:pt idx="34">
                  <c:v>19339.493839367598</c:v>
                </c:pt>
                <c:pt idx="35">
                  <c:v>18093.173001244799</c:v>
                </c:pt>
                <c:pt idx="36">
                  <c:v>17998.332139089001</c:v>
                </c:pt>
                <c:pt idx="37">
                  <c:v>18145.166974702399</c:v>
                </c:pt>
                <c:pt idx="38">
                  <c:v>18474.4377300509</c:v>
                </c:pt>
                <c:pt idx="39">
                  <c:v>18435.4905366821</c:v>
                </c:pt>
                <c:pt idx="40">
                  <c:v>18543.3072906454</c:v>
                </c:pt>
                <c:pt idx="41">
                  <c:v>19495.830811099499</c:v>
                </c:pt>
                <c:pt idx="42">
                  <c:v>17711.842141480702</c:v>
                </c:pt>
                <c:pt idx="43">
                  <c:v>17044.737736124</c:v>
                </c:pt>
                <c:pt idx="44">
                  <c:v>17456.032814291899</c:v>
                </c:pt>
                <c:pt idx="45">
                  <c:v>17684.321149937099</c:v>
                </c:pt>
                <c:pt idx="46">
                  <c:v>16992.3867396079</c:v>
                </c:pt>
                <c:pt idx="47">
                  <c:v>18120.783968411099</c:v>
                </c:pt>
                <c:pt idx="48">
                  <c:v>18160.5335179494</c:v>
                </c:pt>
                <c:pt idx="49">
                  <c:v>17670.521982891201</c:v>
                </c:pt>
                <c:pt idx="50">
                  <c:v>19789.236441434099</c:v>
                </c:pt>
                <c:pt idx="51">
                  <c:v>17338.797531370601</c:v>
                </c:pt>
                <c:pt idx="52">
                  <c:v>20387.668833436299</c:v>
                </c:pt>
                <c:pt idx="53">
                  <c:v>19918.913101036898</c:v>
                </c:pt>
                <c:pt idx="54">
                  <c:v>18904.597394953002</c:v>
                </c:pt>
                <c:pt idx="55">
                  <c:v>19886.461640457299</c:v>
                </c:pt>
                <c:pt idx="56">
                  <c:v>17555.5792608353</c:v>
                </c:pt>
                <c:pt idx="57">
                  <c:v>17820.5483405288</c:v>
                </c:pt>
                <c:pt idx="58">
                  <c:v>17286.396049366798</c:v>
                </c:pt>
                <c:pt idx="59">
                  <c:v>18074.5076993609</c:v>
                </c:pt>
                <c:pt idx="60">
                  <c:v>17835.156143321499</c:v>
                </c:pt>
                <c:pt idx="61">
                  <c:v>18943.283267291099</c:v>
                </c:pt>
                <c:pt idx="62">
                  <c:v>23020.721678019399</c:v>
                </c:pt>
                <c:pt idx="63">
                  <c:v>28674.1475746297</c:v>
                </c:pt>
              </c:numCache>
            </c:numRef>
          </c:yVal>
          <c:smooth val="1"/>
        </c:ser>
        <c:ser>
          <c:idx val="5"/>
          <c:order val="5"/>
          <c:tx>
            <c:v>Phase 5</c:v>
          </c:tx>
          <c:spPr>
            <a:ln w="19050">
              <a:solidFill>
                <a:schemeClr val="accent6">
                  <a:shade val="76000"/>
                  <a:shade val="95000"/>
                  <a:satMod val="105000"/>
                </a:schemeClr>
              </a:solidFill>
              <a:prstDash val="sysDash"/>
            </a:ln>
            <a:effectLst/>
          </c:spPr>
          <c:marker>
            <c:symbol val="none"/>
          </c:marker>
          <c:xVal>
            <c:numRef>
              <c:f>德国!$A$348:$A$380</c:f>
              <c:numCache>
                <c:formatCode>m/d/yyyy</c:formatCode>
                <c:ptCount val="33"/>
                <c:pt idx="0">
                  <c:v>44203</c:v>
                </c:pt>
                <c:pt idx="1">
                  <c:v>44204</c:v>
                </c:pt>
                <c:pt idx="2">
                  <c:v>44205</c:v>
                </c:pt>
                <c:pt idx="3">
                  <c:v>44206</c:v>
                </c:pt>
                <c:pt idx="4">
                  <c:v>44207</c:v>
                </c:pt>
                <c:pt idx="5">
                  <c:v>44208</c:v>
                </c:pt>
                <c:pt idx="6">
                  <c:v>44209</c:v>
                </c:pt>
                <c:pt idx="7">
                  <c:v>44210</c:v>
                </c:pt>
                <c:pt idx="8">
                  <c:v>44211</c:v>
                </c:pt>
                <c:pt idx="9">
                  <c:v>44212</c:v>
                </c:pt>
                <c:pt idx="10">
                  <c:v>44213</c:v>
                </c:pt>
                <c:pt idx="11">
                  <c:v>44214</c:v>
                </c:pt>
                <c:pt idx="12">
                  <c:v>44215</c:v>
                </c:pt>
                <c:pt idx="13">
                  <c:v>44216</c:v>
                </c:pt>
                <c:pt idx="14">
                  <c:v>44217</c:v>
                </c:pt>
                <c:pt idx="15">
                  <c:v>44218</c:v>
                </c:pt>
                <c:pt idx="16">
                  <c:v>44219</c:v>
                </c:pt>
                <c:pt idx="17">
                  <c:v>44220</c:v>
                </c:pt>
                <c:pt idx="18">
                  <c:v>44221</c:v>
                </c:pt>
                <c:pt idx="19">
                  <c:v>44222</c:v>
                </c:pt>
                <c:pt idx="20">
                  <c:v>44223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</c:numCache>
            </c:numRef>
          </c:xVal>
          <c:yVal>
            <c:numRef>
              <c:f>德国!$M$348:$M$380</c:f>
              <c:numCache>
                <c:formatCode>General</c:formatCode>
                <c:ptCount val="33"/>
                <c:pt idx="0">
                  <c:v>42075.085026397603</c:v>
                </c:pt>
                <c:pt idx="1">
                  <c:v>59737.299747607103</c:v>
                </c:pt>
                <c:pt idx="2">
                  <c:v>67380.125566024493</c:v>
                </c:pt>
                <c:pt idx="3">
                  <c:v>51346.167108666399</c:v>
                </c:pt>
                <c:pt idx="4">
                  <c:v>42812.362577998698</c:v>
                </c:pt>
                <c:pt idx="5">
                  <c:v>28569.602136064299</c:v>
                </c:pt>
                <c:pt idx="6">
                  <c:v>23022.025893165199</c:v>
                </c:pt>
                <c:pt idx="7">
                  <c:v>29719.172683024801</c:v>
                </c:pt>
                <c:pt idx="8">
                  <c:v>23259.999673613798</c:v>
                </c:pt>
                <c:pt idx="9">
                  <c:v>17185.433113551</c:v>
                </c:pt>
                <c:pt idx="10">
                  <c:v>15376.8254975363</c:v>
                </c:pt>
                <c:pt idx="11">
                  <c:v>14813.2380892813</c:v>
                </c:pt>
                <c:pt idx="12">
                  <c:v>12986.3762029589</c:v>
                </c:pt>
                <c:pt idx="13">
                  <c:v>11855.239212381801</c:v>
                </c:pt>
                <c:pt idx="14">
                  <c:v>13850.8845313451</c:v>
                </c:pt>
                <c:pt idx="15">
                  <c:v>5762.0863314928401</c:v>
                </c:pt>
                <c:pt idx="16">
                  <c:v>11326.381544035599</c:v>
                </c:pt>
                <c:pt idx="17">
                  <c:v>10102.969268199</c:v>
                </c:pt>
                <c:pt idx="18">
                  <c:v>8675.8486082614909</c:v>
                </c:pt>
                <c:pt idx="19">
                  <c:v>11975.2566254048</c:v>
                </c:pt>
                <c:pt idx="20">
                  <c:v>4323.7773067239395</c:v>
                </c:pt>
                <c:pt idx="21">
                  <c:v>10026.4281442218</c:v>
                </c:pt>
                <c:pt idx="22">
                  <c:v>7139.8154147168398</c:v>
                </c:pt>
                <c:pt idx="23">
                  <c:v>9416.4488501985707</c:v>
                </c:pt>
                <c:pt idx="24">
                  <c:v>10009.0494337374</c:v>
                </c:pt>
                <c:pt idx="25">
                  <c:v>11519.436785550501</c:v>
                </c:pt>
                <c:pt idx="26">
                  <c:v>8977.75316057487</c:v>
                </c:pt>
                <c:pt idx="27">
                  <c:v>6978.3143041610201</c:v>
                </c:pt>
                <c:pt idx="28">
                  <c:v>7781.1642036547801</c:v>
                </c:pt>
                <c:pt idx="29">
                  <c:v>8394.0861122287406</c:v>
                </c:pt>
                <c:pt idx="30">
                  <c:v>7158.9847969856201</c:v>
                </c:pt>
                <c:pt idx="31">
                  <c:v>5206.7093493971097</c:v>
                </c:pt>
                <c:pt idx="32">
                  <c:v>7198.5063435182001</c:v>
                </c:pt>
              </c:numCache>
            </c:numRef>
          </c:yVal>
          <c:smooth val="1"/>
        </c:ser>
        <c:ser>
          <c:idx val="6"/>
          <c:order val="6"/>
          <c:tx>
            <c:v>Phase 6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德国!$A$380:$A$438</c:f>
              <c:numCache>
                <c:formatCode>m/d/yyyy</c:formatCode>
                <c:ptCount val="59"/>
                <c:pt idx="0">
                  <c:v>44235</c:v>
                </c:pt>
                <c:pt idx="1">
                  <c:v>44236</c:v>
                </c:pt>
                <c:pt idx="2">
                  <c:v>44237</c:v>
                </c:pt>
                <c:pt idx="3">
                  <c:v>44238</c:v>
                </c:pt>
                <c:pt idx="4">
                  <c:v>44239</c:v>
                </c:pt>
                <c:pt idx="5">
                  <c:v>44240</c:v>
                </c:pt>
                <c:pt idx="6">
                  <c:v>44241</c:v>
                </c:pt>
                <c:pt idx="7">
                  <c:v>44242</c:v>
                </c:pt>
                <c:pt idx="8">
                  <c:v>44243</c:v>
                </c:pt>
                <c:pt idx="9">
                  <c:v>44244</c:v>
                </c:pt>
                <c:pt idx="10">
                  <c:v>44245</c:v>
                </c:pt>
                <c:pt idx="11">
                  <c:v>44246</c:v>
                </c:pt>
                <c:pt idx="12">
                  <c:v>44247</c:v>
                </c:pt>
                <c:pt idx="13">
                  <c:v>44248</c:v>
                </c:pt>
                <c:pt idx="14">
                  <c:v>44249</c:v>
                </c:pt>
                <c:pt idx="15">
                  <c:v>44250</c:v>
                </c:pt>
                <c:pt idx="16">
                  <c:v>44251</c:v>
                </c:pt>
                <c:pt idx="17">
                  <c:v>44252</c:v>
                </c:pt>
                <c:pt idx="18">
                  <c:v>44253</c:v>
                </c:pt>
                <c:pt idx="19">
                  <c:v>44254</c:v>
                </c:pt>
                <c:pt idx="20">
                  <c:v>44255</c:v>
                </c:pt>
                <c:pt idx="21">
                  <c:v>44256</c:v>
                </c:pt>
                <c:pt idx="22">
                  <c:v>44257</c:v>
                </c:pt>
                <c:pt idx="23">
                  <c:v>44258</c:v>
                </c:pt>
                <c:pt idx="24">
                  <c:v>44259</c:v>
                </c:pt>
                <c:pt idx="25">
                  <c:v>44260</c:v>
                </c:pt>
                <c:pt idx="26">
                  <c:v>44261</c:v>
                </c:pt>
                <c:pt idx="27">
                  <c:v>44262</c:v>
                </c:pt>
                <c:pt idx="28">
                  <c:v>44263</c:v>
                </c:pt>
                <c:pt idx="29">
                  <c:v>44264</c:v>
                </c:pt>
                <c:pt idx="30">
                  <c:v>44265</c:v>
                </c:pt>
                <c:pt idx="31">
                  <c:v>44266</c:v>
                </c:pt>
                <c:pt idx="32">
                  <c:v>44267</c:v>
                </c:pt>
                <c:pt idx="33">
                  <c:v>44268</c:v>
                </c:pt>
                <c:pt idx="34">
                  <c:v>44269</c:v>
                </c:pt>
                <c:pt idx="35">
                  <c:v>44270</c:v>
                </c:pt>
                <c:pt idx="36">
                  <c:v>44271</c:v>
                </c:pt>
                <c:pt idx="37">
                  <c:v>44272</c:v>
                </c:pt>
                <c:pt idx="38">
                  <c:v>44273</c:v>
                </c:pt>
                <c:pt idx="39">
                  <c:v>44274</c:v>
                </c:pt>
                <c:pt idx="40">
                  <c:v>44275</c:v>
                </c:pt>
                <c:pt idx="41">
                  <c:v>44276</c:v>
                </c:pt>
                <c:pt idx="42">
                  <c:v>44277</c:v>
                </c:pt>
                <c:pt idx="43">
                  <c:v>44278</c:v>
                </c:pt>
                <c:pt idx="44">
                  <c:v>44279</c:v>
                </c:pt>
                <c:pt idx="45">
                  <c:v>44280</c:v>
                </c:pt>
                <c:pt idx="46">
                  <c:v>44281</c:v>
                </c:pt>
                <c:pt idx="47">
                  <c:v>44282</c:v>
                </c:pt>
                <c:pt idx="48">
                  <c:v>44283</c:v>
                </c:pt>
                <c:pt idx="49">
                  <c:v>44284</c:v>
                </c:pt>
                <c:pt idx="50">
                  <c:v>44285</c:v>
                </c:pt>
                <c:pt idx="51">
                  <c:v>44286</c:v>
                </c:pt>
                <c:pt idx="52">
                  <c:v>44287</c:v>
                </c:pt>
                <c:pt idx="53">
                  <c:v>44288</c:v>
                </c:pt>
                <c:pt idx="54">
                  <c:v>44289</c:v>
                </c:pt>
                <c:pt idx="55">
                  <c:v>44290</c:v>
                </c:pt>
                <c:pt idx="56">
                  <c:v>44291</c:v>
                </c:pt>
                <c:pt idx="57">
                  <c:v>44292</c:v>
                </c:pt>
                <c:pt idx="58">
                  <c:v>44293</c:v>
                </c:pt>
              </c:numCache>
            </c:numRef>
          </c:xVal>
          <c:yVal>
            <c:numRef>
              <c:f>德国!$M$380:$M$438</c:f>
              <c:numCache>
                <c:formatCode>General</c:formatCode>
                <c:ptCount val="59"/>
                <c:pt idx="0">
                  <c:v>7198.5063435182001</c:v>
                </c:pt>
                <c:pt idx="1">
                  <c:v>8166.7448639876302</c:v>
                </c:pt>
                <c:pt idx="2">
                  <c:v>3955.6149894558298</c:v>
                </c:pt>
                <c:pt idx="3">
                  <c:v>5711.2107430209799</c:v>
                </c:pt>
                <c:pt idx="4">
                  <c:v>6297.84915411562</c:v>
                </c:pt>
                <c:pt idx="5">
                  <c:v>6726.1956541719801</c:v>
                </c:pt>
                <c:pt idx="6">
                  <c:v>6713.4873822660002</c:v>
                </c:pt>
                <c:pt idx="7">
                  <c:v>7011.7969601649602</c:v>
                </c:pt>
                <c:pt idx="8">
                  <c:v>7117.8167671376696</c:v>
                </c:pt>
                <c:pt idx="9">
                  <c:v>7922.4486335142801</c:v>
                </c:pt>
                <c:pt idx="10">
                  <c:v>7904.08140495322</c:v>
                </c:pt>
                <c:pt idx="11">
                  <c:v>7295.3292977770398</c:v>
                </c:pt>
                <c:pt idx="12">
                  <c:v>7876.7938123452304</c:v>
                </c:pt>
                <c:pt idx="13">
                  <c:v>7530.7506223939899</c:v>
                </c:pt>
                <c:pt idx="14">
                  <c:v>7577.7370647505404</c:v>
                </c:pt>
                <c:pt idx="15">
                  <c:v>7514.1198589723299</c:v>
                </c:pt>
                <c:pt idx="16">
                  <c:v>8032.5104474031996</c:v>
                </c:pt>
                <c:pt idx="17">
                  <c:v>8376.5849391905394</c:v>
                </c:pt>
                <c:pt idx="18">
                  <c:v>8248.1583907962304</c:v>
                </c:pt>
                <c:pt idx="19">
                  <c:v>8444.8515758050908</c:v>
                </c:pt>
                <c:pt idx="20">
                  <c:v>7726.3298593278996</c:v>
                </c:pt>
                <c:pt idx="21">
                  <c:v>7208.0540195876301</c:v>
                </c:pt>
                <c:pt idx="22">
                  <c:v>7386.6677666583801</c:v>
                </c:pt>
                <c:pt idx="23">
                  <c:v>8121.0190973056897</c:v>
                </c:pt>
                <c:pt idx="24">
                  <c:v>8526.93422099081</c:v>
                </c:pt>
                <c:pt idx="25">
                  <c:v>9004.38920611096</c:v>
                </c:pt>
                <c:pt idx="26">
                  <c:v>8238.3607125550207</c:v>
                </c:pt>
                <c:pt idx="27">
                  <c:v>8015.0836731758</c:v>
                </c:pt>
                <c:pt idx="28">
                  <c:v>8693.7202998074499</c:v>
                </c:pt>
                <c:pt idx="29">
                  <c:v>8872.8212456730107</c:v>
                </c:pt>
                <c:pt idx="30">
                  <c:v>9876.1646025967202</c:v>
                </c:pt>
                <c:pt idx="31">
                  <c:v>10529.2818408617</c:v>
                </c:pt>
                <c:pt idx="32">
                  <c:v>10931.812269563399</c:v>
                </c:pt>
                <c:pt idx="33">
                  <c:v>10575.055558464201</c:v>
                </c:pt>
                <c:pt idx="34">
                  <c:v>11152.569173278</c:v>
                </c:pt>
                <c:pt idx="35">
                  <c:v>11586.849307198299</c:v>
                </c:pt>
                <c:pt idx="36">
                  <c:v>12167.3653823238</c:v>
                </c:pt>
                <c:pt idx="37">
                  <c:v>13148.4117275556</c:v>
                </c:pt>
                <c:pt idx="38">
                  <c:v>13562.2409155682</c:v>
                </c:pt>
                <c:pt idx="39">
                  <c:v>14588.713728909701</c:v>
                </c:pt>
                <c:pt idx="40">
                  <c:v>15303.493044123299</c:v>
                </c:pt>
                <c:pt idx="41">
                  <c:v>14679.2916998166</c:v>
                </c:pt>
                <c:pt idx="42">
                  <c:v>14944.741889532601</c:v>
                </c:pt>
                <c:pt idx="43">
                  <c:v>14340.604108409399</c:v>
                </c:pt>
                <c:pt idx="44">
                  <c:v>15372.908543318999</c:v>
                </c:pt>
                <c:pt idx="45">
                  <c:v>15920.705221379299</c:v>
                </c:pt>
                <c:pt idx="46">
                  <c:v>17072.350027264001</c:v>
                </c:pt>
                <c:pt idx="47">
                  <c:v>17244.313041717</c:v>
                </c:pt>
                <c:pt idx="48">
                  <c:v>16642.280008568301</c:v>
                </c:pt>
                <c:pt idx="49">
                  <c:v>14441.4490028132</c:v>
                </c:pt>
                <c:pt idx="50">
                  <c:v>15057.636705073801</c:v>
                </c:pt>
                <c:pt idx="51">
                  <c:v>16317.1166460198</c:v>
                </c:pt>
                <c:pt idx="52">
                  <c:v>17783.289110453999</c:v>
                </c:pt>
                <c:pt idx="53">
                  <c:v>18239.956239408999</c:v>
                </c:pt>
                <c:pt idx="54">
                  <c:v>16463.1241821935</c:v>
                </c:pt>
                <c:pt idx="55">
                  <c:v>13970.298529314799</c:v>
                </c:pt>
                <c:pt idx="56">
                  <c:v>14484.8316109035</c:v>
                </c:pt>
                <c:pt idx="57">
                  <c:v>14898.673135802699</c:v>
                </c:pt>
                <c:pt idx="58">
                  <c:v>14202.4860205774</c:v>
                </c:pt>
              </c:numCache>
            </c:numRef>
          </c:yVal>
          <c:smooth val="1"/>
        </c:ser>
        <c:ser>
          <c:idx val="7"/>
          <c:order val="7"/>
          <c:tx>
            <c:v>Phase 7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德国!$A$438:$A$511</c:f>
              <c:numCache>
                <c:formatCode>m/d/yyyy</c:formatCode>
                <c:ptCount val="74"/>
                <c:pt idx="0">
                  <c:v>44293</c:v>
                </c:pt>
                <c:pt idx="1">
                  <c:v>44294</c:v>
                </c:pt>
                <c:pt idx="2">
                  <c:v>44295</c:v>
                </c:pt>
                <c:pt idx="3">
                  <c:v>44296</c:v>
                </c:pt>
                <c:pt idx="4">
                  <c:v>44297</c:v>
                </c:pt>
                <c:pt idx="5">
                  <c:v>44298</c:v>
                </c:pt>
                <c:pt idx="6">
                  <c:v>44299</c:v>
                </c:pt>
                <c:pt idx="7">
                  <c:v>44300</c:v>
                </c:pt>
                <c:pt idx="8">
                  <c:v>44301</c:v>
                </c:pt>
                <c:pt idx="9">
                  <c:v>44302</c:v>
                </c:pt>
                <c:pt idx="10">
                  <c:v>44303</c:v>
                </c:pt>
                <c:pt idx="11">
                  <c:v>44304</c:v>
                </c:pt>
                <c:pt idx="12">
                  <c:v>44305</c:v>
                </c:pt>
                <c:pt idx="13">
                  <c:v>44306</c:v>
                </c:pt>
                <c:pt idx="14">
                  <c:v>44307</c:v>
                </c:pt>
                <c:pt idx="15">
                  <c:v>44308</c:v>
                </c:pt>
                <c:pt idx="16">
                  <c:v>44309</c:v>
                </c:pt>
                <c:pt idx="17">
                  <c:v>44310</c:v>
                </c:pt>
                <c:pt idx="18">
                  <c:v>44311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44317</c:v>
                </c:pt>
                <c:pt idx="25">
                  <c:v>44318</c:v>
                </c:pt>
                <c:pt idx="26">
                  <c:v>44319</c:v>
                </c:pt>
                <c:pt idx="27">
                  <c:v>44320</c:v>
                </c:pt>
                <c:pt idx="28">
                  <c:v>44321</c:v>
                </c:pt>
                <c:pt idx="29">
                  <c:v>44322</c:v>
                </c:pt>
                <c:pt idx="30">
                  <c:v>44323</c:v>
                </c:pt>
                <c:pt idx="31">
                  <c:v>44324</c:v>
                </c:pt>
                <c:pt idx="32">
                  <c:v>44325</c:v>
                </c:pt>
                <c:pt idx="33">
                  <c:v>44326</c:v>
                </c:pt>
                <c:pt idx="34">
                  <c:v>44327</c:v>
                </c:pt>
                <c:pt idx="35">
                  <c:v>44328</c:v>
                </c:pt>
                <c:pt idx="36">
                  <c:v>44329</c:v>
                </c:pt>
                <c:pt idx="37">
                  <c:v>44330</c:v>
                </c:pt>
                <c:pt idx="38">
                  <c:v>44331</c:v>
                </c:pt>
                <c:pt idx="39">
                  <c:v>44332</c:v>
                </c:pt>
                <c:pt idx="40">
                  <c:v>44333</c:v>
                </c:pt>
                <c:pt idx="41">
                  <c:v>44334</c:v>
                </c:pt>
                <c:pt idx="42">
                  <c:v>44335</c:v>
                </c:pt>
                <c:pt idx="43">
                  <c:v>44336</c:v>
                </c:pt>
                <c:pt idx="44">
                  <c:v>44337</c:v>
                </c:pt>
                <c:pt idx="45">
                  <c:v>44338</c:v>
                </c:pt>
                <c:pt idx="46">
                  <c:v>44339</c:v>
                </c:pt>
                <c:pt idx="47">
                  <c:v>44340</c:v>
                </c:pt>
                <c:pt idx="48">
                  <c:v>44341</c:v>
                </c:pt>
                <c:pt idx="49">
                  <c:v>44342</c:v>
                </c:pt>
                <c:pt idx="50">
                  <c:v>44343</c:v>
                </c:pt>
                <c:pt idx="51">
                  <c:v>44344</c:v>
                </c:pt>
                <c:pt idx="52">
                  <c:v>44345</c:v>
                </c:pt>
                <c:pt idx="53">
                  <c:v>44346</c:v>
                </c:pt>
                <c:pt idx="54">
                  <c:v>44347</c:v>
                </c:pt>
                <c:pt idx="55">
                  <c:v>44348</c:v>
                </c:pt>
                <c:pt idx="56">
                  <c:v>44349</c:v>
                </c:pt>
                <c:pt idx="57">
                  <c:v>44350</c:v>
                </c:pt>
                <c:pt idx="58">
                  <c:v>44351</c:v>
                </c:pt>
                <c:pt idx="59">
                  <c:v>44352</c:v>
                </c:pt>
                <c:pt idx="60">
                  <c:v>44353</c:v>
                </c:pt>
                <c:pt idx="61">
                  <c:v>44354</c:v>
                </c:pt>
                <c:pt idx="62">
                  <c:v>44355</c:v>
                </c:pt>
                <c:pt idx="63">
                  <c:v>44356</c:v>
                </c:pt>
                <c:pt idx="64">
                  <c:v>44357</c:v>
                </c:pt>
                <c:pt idx="65">
                  <c:v>44358</c:v>
                </c:pt>
                <c:pt idx="66">
                  <c:v>44359</c:v>
                </c:pt>
                <c:pt idx="67">
                  <c:v>44360</c:v>
                </c:pt>
                <c:pt idx="68">
                  <c:v>44361</c:v>
                </c:pt>
                <c:pt idx="69">
                  <c:v>44362</c:v>
                </c:pt>
                <c:pt idx="70">
                  <c:v>44363</c:v>
                </c:pt>
                <c:pt idx="71">
                  <c:v>44364</c:v>
                </c:pt>
                <c:pt idx="72">
                  <c:v>44365</c:v>
                </c:pt>
                <c:pt idx="73">
                  <c:v>44366</c:v>
                </c:pt>
              </c:numCache>
            </c:numRef>
          </c:xVal>
          <c:yVal>
            <c:numRef>
              <c:f>德国!$M$438:$M$510</c:f>
              <c:numCache>
                <c:formatCode>General</c:formatCode>
                <c:ptCount val="73"/>
                <c:pt idx="0">
                  <c:v>14202.4860205774</c:v>
                </c:pt>
                <c:pt idx="1">
                  <c:v>14445.0974207664</c:v>
                </c:pt>
                <c:pt idx="2">
                  <c:v>22481.899457300398</c:v>
                </c:pt>
                <c:pt idx="3">
                  <c:v>22634.031755031901</c:v>
                </c:pt>
                <c:pt idx="4">
                  <c:v>14483.381097712499</c:v>
                </c:pt>
                <c:pt idx="5">
                  <c:v>21357.148041885001</c:v>
                </c:pt>
                <c:pt idx="6">
                  <c:v>25459.314939825501</c:v>
                </c:pt>
                <c:pt idx="7">
                  <c:v>24179.825527288001</c:v>
                </c:pt>
                <c:pt idx="8">
                  <c:v>18540.864458870299</c:v>
                </c:pt>
                <c:pt idx="9">
                  <c:v>17806.202104535099</c:v>
                </c:pt>
                <c:pt idx="10">
                  <c:v>18077.214807385801</c:v>
                </c:pt>
                <c:pt idx="11">
                  <c:v>20719.030019510501</c:v>
                </c:pt>
                <c:pt idx="12">
                  <c:v>22394.095557472301</c:v>
                </c:pt>
                <c:pt idx="13">
                  <c:v>24838.184358575301</c:v>
                </c:pt>
                <c:pt idx="14">
                  <c:v>14589.6762406015</c:v>
                </c:pt>
                <c:pt idx="15">
                  <c:v>16062.9521363201</c:v>
                </c:pt>
                <c:pt idx="16">
                  <c:v>15501.7621843944</c:v>
                </c:pt>
                <c:pt idx="17">
                  <c:v>21575.505608642601</c:v>
                </c:pt>
                <c:pt idx="18">
                  <c:v>17963.5392246509</c:v>
                </c:pt>
                <c:pt idx="19">
                  <c:v>18274.471995915901</c:v>
                </c:pt>
                <c:pt idx="20">
                  <c:v>23420.475857760099</c:v>
                </c:pt>
                <c:pt idx="21">
                  <c:v>19969.998719506199</c:v>
                </c:pt>
                <c:pt idx="22">
                  <c:v>19044.769548370401</c:v>
                </c:pt>
                <c:pt idx="23">
                  <c:v>15178.1034351581</c:v>
                </c:pt>
                <c:pt idx="24">
                  <c:v>17139.2719397484</c:v>
                </c:pt>
                <c:pt idx="25">
                  <c:v>15094.622160992099</c:v>
                </c:pt>
                <c:pt idx="26">
                  <c:v>16663.9350997603</c:v>
                </c:pt>
                <c:pt idx="27">
                  <c:v>18720.905770284899</c:v>
                </c:pt>
                <c:pt idx="28">
                  <c:v>15086.167733067499</c:v>
                </c:pt>
                <c:pt idx="29">
                  <c:v>15869.6742536357</c:v>
                </c:pt>
                <c:pt idx="30">
                  <c:v>17272.814460532602</c:v>
                </c:pt>
                <c:pt idx="31">
                  <c:v>14314.970696403099</c:v>
                </c:pt>
                <c:pt idx="32">
                  <c:v>12320.6157414025</c:v>
                </c:pt>
                <c:pt idx="33">
                  <c:v>10070.724732954801</c:v>
                </c:pt>
                <c:pt idx="34">
                  <c:v>11343.086020139101</c:v>
                </c:pt>
                <c:pt idx="35">
                  <c:v>9323.3817699230494</c:v>
                </c:pt>
                <c:pt idx="36">
                  <c:v>8957.2290161058008</c:v>
                </c:pt>
                <c:pt idx="37">
                  <c:v>8628.9475741603292</c:v>
                </c:pt>
                <c:pt idx="38">
                  <c:v>9174.4003361657306</c:v>
                </c:pt>
                <c:pt idx="39">
                  <c:v>8457.1994948805695</c:v>
                </c:pt>
                <c:pt idx="40">
                  <c:v>8114.0295576749304</c:v>
                </c:pt>
                <c:pt idx="41">
                  <c:v>8970.5612133457998</c:v>
                </c:pt>
                <c:pt idx="42">
                  <c:v>7146.3363886813904</c:v>
                </c:pt>
                <c:pt idx="43">
                  <c:v>6233.9037800319902</c:v>
                </c:pt>
                <c:pt idx="44">
                  <c:v>4984.7728761409599</c:v>
                </c:pt>
                <c:pt idx="45">
                  <c:v>4870.5757004139596</c:v>
                </c:pt>
                <c:pt idx="46">
                  <c:v>4705.5425526926801</c:v>
                </c:pt>
                <c:pt idx="47">
                  <c:v>5385.6986044179603</c:v>
                </c:pt>
                <c:pt idx="48">
                  <c:v>5946.4332874355396</c:v>
                </c:pt>
                <c:pt idx="49">
                  <c:v>5257.8284548985002</c:v>
                </c:pt>
                <c:pt idx="50">
                  <c:v>4903.4379537688801</c:v>
                </c:pt>
                <c:pt idx="51">
                  <c:v>4258.3849485278897</c:v>
                </c:pt>
                <c:pt idx="52">
                  <c:v>3953.3747870797201</c:v>
                </c:pt>
                <c:pt idx="53">
                  <c:v>3423.7594486732901</c:v>
                </c:pt>
                <c:pt idx="54">
                  <c:v>3145.1066142995601</c:v>
                </c:pt>
                <c:pt idx="55">
                  <c:v>3422.7448914980901</c:v>
                </c:pt>
                <c:pt idx="56">
                  <c:v>2871.0364034784502</c:v>
                </c:pt>
                <c:pt idx="57">
                  <c:v>2339.0776175189098</c:v>
                </c:pt>
                <c:pt idx="58">
                  <c:v>2200.9543025487401</c:v>
                </c:pt>
                <c:pt idx="59">
                  <c:v>2327.82436044016</c:v>
                </c:pt>
                <c:pt idx="60">
                  <c:v>1931.9971195349499</c:v>
                </c:pt>
                <c:pt idx="61">
                  <c:v>2378.6806137632998</c:v>
                </c:pt>
                <c:pt idx="62">
                  <c:v>2776.8301256331001</c:v>
                </c:pt>
                <c:pt idx="63">
                  <c:v>2592.3669461384002</c:v>
                </c:pt>
                <c:pt idx="64">
                  <c:v>2091.5886586227898</c:v>
                </c:pt>
                <c:pt idx="65">
                  <c:v>1716.7326072237399</c:v>
                </c:pt>
                <c:pt idx="66">
                  <c:v>1643.46526978051</c:v>
                </c:pt>
                <c:pt idx="67">
                  <c:v>1653.6995711884799</c:v>
                </c:pt>
                <c:pt idx="68">
                  <c:v>2113.4641906669499</c:v>
                </c:pt>
                <c:pt idx="69">
                  <c:v>2698.5530357699199</c:v>
                </c:pt>
                <c:pt idx="70">
                  <c:v>1820.4812813993401</c:v>
                </c:pt>
                <c:pt idx="71">
                  <c:v>1758.79251812643</c:v>
                </c:pt>
                <c:pt idx="72">
                  <c:v>1680.40623326949</c:v>
                </c:pt>
              </c:numCache>
            </c:numRef>
          </c:yVal>
          <c:smooth val="1"/>
        </c:ser>
        <c:ser>
          <c:idx val="8"/>
          <c:order val="8"/>
          <c:tx>
            <c:v>Phase 8</c:v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德国!$A$511:$A$593</c:f>
              <c:numCache>
                <c:formatCode>m/d/yyyy</c:formatCode>
                <c:ptCount val="83"/>
                <c:pt idx="0">
                  <c:v>44366</c:v>
                </c:pt>
                <c:pt idx="1">
                  <c:v>44367</c:v>
                </c:pt>
                <c:pt idx="2">
                  <c:v>44368</c:v>
                </c:pt>
                <c:pt idx="3">
                  <c:v>44369</c:v>
                </c:pt>
                <c:pt idx="4">
                  <c:v>44370</c:v>
                </c:pt>
                <c:pt idx="5">
                  <c:v>44371</c:v>
                </c:pt>
                <c:pt idx="6">
                  <c:v>44372</c:v>
                </c:pt>
                <c:pt idx="7">
                  <c:v>44373</c:v>
                </c:pt>
                <c:pt idx="8">
                  <c:v>44374</c:v>
                </c:pt>
                <c:pt idx="9">
                  <c:v>44375</c:v>
                </c:pt>
                <c:pt idx="10">
                  <c:v>44376</c:v>
                </c:pt>
                <c:pt idx="11">
                  <c:v>44377</c:v>
                </c:pt>
                <c:pt idx="12">
                  <c:v>44378</c:v>
                </c:pt>
                <c:pt idx="13">
                  <c:v>44379</c:v>
                </c:pt>
                <c:pt idx="14">
                  <c:v>44380</c:v>
                </c:pt>
                <c:pt idx="15">
                  <c:v>44381</c:v>
                </c:pt>
                <c:pt idx="16">
                  <c:v>44382</c:v>
                </c:pt>
                <c:pt idx="17">
                  <c:v>44383</c:v>
                </c:pt>
                <c:pt idx="18">
                  <c:v>44384</c:v>
                </c:pt>
                <c:pt idx="19">
                  <c:v>44385</c:v>
                </c:pt>
                <c:pt idx="20">
                  <c:v>44386</c:v>
                </c:pt>
                <c:pt idx="21">
                  <c:v>44387</c:v>
                </c:pt>
                <c:pt idx="22">
                  <c:v>44388</c:v>
                </c:pt>
                <c:pt idx="23">
                  <c:v>44389</c:v>
                </c:pt>
                <c:pt idx="24">
                  <c:v>44390</c:v>
                </c:pt>
                <c:pt idx="25">
                  <c:v>44391</c:v>
                </c:pt>
                <c:pt idx="26">
                  <c:v>44392</c:v>
                </c:pt>
                <c:pt idx="27">
                  <c:v>44393</c:v>
                </c:pt>
                <c:pt idx="28">
                  <c:v>44394</c:v>
                </c:pt>
                <c:pt idx="29">
                  <c:v>44395</c:v>
                </c:pt>
                <c:pt idx="30">
                  <c:v>44396</c:v>
                </c:pt>
                <c:pt idx="31">
                  <c:v>44397</c:v>
                </c:pt>
                <c:pt idx="32">
                  <c:v>44398</c:v>
                </c:pt>
                <c:pt idx="33">
                  <c:v>44399</c:v>
                </c:pt>
                <c:pt idx="34">
                  <c:v>44400</c:v>
                </c:pt>
                <c:pt idx="35">
                  <c:v>44401</c:v>
                </c:pt>
                <c:pt idx="36">
                  <c:v>44402</c:v>
                </c:pt>
                <c:pt idx="37">
                  <c:v>44403</c:v>
                </c:pt>
                <c:pt idx="38">
                  <c:v>44404</c:v>
                </c:pt>
                <c:pt idx="39">
                  <c:v>44405</c:v>
                </c:pt>
                <c:pt idx="40">
                  <c:v>44406</c:v>
                </c:pt>
                <c:pt idx="41">
                  <c:v>44407</c:v>
                </c:pt>
                <c:pt idx="42">
                  <c:v>44408</c:v>
                </c:pt>
                <c:pt idx="43">
                  <c:v>44409</c:v>
                </c:pt>
                <c:pt idx="44">
                  <c:v>44410</c:v>
                </c:pt>
                <c:pt idx="45">
                  <c:v>44411</c:v>
                </c:pt>
                <c:pt idx="46">
                  <c:v>44412</c:v>
                </c:pt>
                <c:pt idx="47">
                  <c:v>44413</c:v>
                </c:pt>
                <c:pt idx="48">
                  <c:v>44414</c:v>
                </c:pt>
                <c:pt idx="49">
                  <c:v>44415</c:v>
                </c:pt>
                <c:pt idx="50">
                  <c:v>44416</c:v>
                </c:pt>
                <c:pt idx="51">
                  <c:v>44417</c:v>
                </c:pt>
                <c:pt idx="52">
                  <c:v>44418</c:v>
                </c:pt>
                <c:pt idx="53">
                  <c:v>44419</c:v>
                </c:pt>
                <c:pt idx="54">
                  <c:v>44420</c:v>
                </c:pt>
                <c:pt idx="55">
                  <c:v>44421</c:v>
                </c:pt>
                <c:pt idx="56">
                  <c:v>44422</c:v>
                </c:pt>
                <c:pt idx="57">
                  <c:v>44423</c:v>
                </c:pt>
                <c:pt idx="58">
                  <c:v>44424</c:v>
                </c:pt>
                <c:pt idx="59">
                  <c:v>44425</c:v>
                </c:pt>
                <c:pt idx="60">
                  <c:v>44426</c:v>
                </c:pt>
                <c:pt idx="61">
                  <c:v>44427</c:v>
                </c:pt>
                <c:pt idx="62">
                  <c:v>44428</c:v>
                </c:pt>
                <c:pt idx="63">
                  <c:v>44429</c:v>
                </c:pt>
                <c:pt idx="64">
                  <c:v>44430</c:v>
                </c:pt>
                <c:pt idx="65">
                  <c:v>44431</c:v>
                </c:pt>
                <c:pt idx="66">
                  <c:v>44432</c:v>
                </c:pt>
                <c:pt idx="67">
                  <c:v>44433</c:v>
                </c:pt>
                <c:pt idx="68">
                  <c:v>44434</c:v>
                </c:pt>
                <c:pt idx="69">
                  <c:v>44435</c:v>
                </c:pt>
                <c:pt idx="70">
                  <c:v>44436</c:v>
                </c:pt>
                <c:pt idx="71">
                  <c:v>44437</c:v>
                </c:pt>
                <c:pt idx="72">
                  <c:v>44438</c:v>
                </c:pt>
                <c:pt idx="73">
                  <c:v>44439</c:v>
                </c:pt>
                <c:pt idx="74">
                  <c:v>44440</c:v>
                </c:pt>
                <c:pt idx="75">
                  <c:v>44441</c:v>
                </c:pt>
                <c:pt idx="76">
                  <c:v>44442</c:v>
                </c:pt>
                <c:pt idx="77">
                  <c:v>44443</c:v>
                </c:pt>
                <c:pt idx="78">
                  <c:v>44444</c:v>
                </c:pt>
                <c:pt idx="79">
                  <c:v>44445</c:v>
                </c:pt>
                <c:pt idx="80">
                  <c:v>44446</c:v>
                </c:pt>
                <c:pt idx="81">
                  <c:v>44447</c:v>
                </c:pt>
                <c:pt idx="82">
                  <c:v>44448</c:v>
                </c:pt>
              </c:numCache>
            </c:numRef>
          </c:xVal>
          <c:yVal>
            <c:numRef>
              <c:f>德国!$M$511:$M$592</c:f>
              <c:numCache>
                <c:formatCode>General</c:formatCode>
                <c:ptCount val="82"/>
                <c:pt idx="0">
                  <c:v>1663.76317588439</c:v>
                </c:pt>
                <c:pt idx="1">
                  <c:v>1569.9536054734299</c:v>
                </c:pt>
                <c:pt idx="2">
                  <c:v>1864.0513160304599</c:v>
                </c:pt>
                <c:pt idx="3">
                  <c:v>2106.3587936710801</c:v>
                </c:pt>
                <c:pt idx="4">
                  <c:v>1802.9879935602401</c:v>
                </c:pt>
                <c:pt idx="5">
                  <c:v>1520.2168083777999</c:v>
                </c:pt>
                <c:pt idx="6">
                  <c:v>1216.66062167582</c:v>
                </c:pt>
                <c:pt idx="7">
                  <c:v>1092.06920681678</c:v>
                </c:pt>
                <c:pt idx="8">
                  <c:v>992.15521675185096</c:v>
                </c:pt>
                <c:pt idx="9">
                  <c:v>809.44178254908297</c:v>
                </c:pt>
                <c:pt idx="10">
                  <c:v>937.80021878012496</c:v>
                </c:pt>
                <c:pt idx="11">
                  <c:v>714.10838901067802</c:v>
                </c:pt>
                <c:pt idx="12">
                  <c:v>748.43120498771998</c:v>
                </c:pt>
                <c:pt idx="13">
                  <c:v>857.41283920663204</c:v>
                </c:pt>
                <c:pt idx="14">
                  <c:v>892.55659513712101</c:v>
                </c:pt>
                <c:pt idx="15">
                  <c:v>814.27587078283295</c:v>
                </c:pt>
                <c:pt idx="16">
                  <c:v>678.88403360616599</c:v>
                </c:pt>
                <c:pt idx="17">
                  <c:v>877.89543416886295</c:v>
                </c:pt>
                <c:pt idx="18">
                  <c:v>816.80682362391497</c:v>
                </c:pt>
                <c:pt idx="19">
                  <c:v>836.86716422307597</c:v>
                </c:pt>
                <c:pt idx="20">
                  <c:v>816.77636042384302</c:v>
                </c:pt>
                <c:pt idx="21">
                  <c:v>687.06369724176898</c:v>
                </c:pt>
                <c:pt idx="22">
                  <c:v>876.80610478364702</c:v>
                </c:pt>
                <c:pt idx="23">
                  <c:v>961.74913452183102</c:v>
                </c:pt>
                <c:pt idx="24">
                  <c:v>1204.38813035205</c:v>
                </c:pt>
                <c:pt idx="25">
                  <c:v>956.50968733951402</c:v>
                </c:pt>
                <c:pt idx="26">
                  <c:v>934.03206942653401</c:v>
                </c:pt>
                <c:pt idx="27">
                  <c:v>1137.3412780542301</c:v>
                </c:pt>
                <c:pt idx="28">
                  <c:v>1168.2446200176901</c:v>
                </c:pt>
                <c:pt idx="29">
                  <c:v>1315.6877883457601</c:v>
                </c:pt>
                <c:pt idx="30">
                  <c:v>1541.0483666295299</c:v>
                </c:pt>
                <c:pt idx="31">
                  <c:v>1873.2269971984299</c:v>
                </c:pt>
                <c:pt idx="32">
                  <c:v>1643.71839394634</c:v>
                </c:pt>
                <c:pt idx="33">
                  <c:v>1526.76403269156</c:v>
                </c:pt>
                <c:pt idx="34">
                  <c:v>1303.2768094159401</c:v>
                </c:pt>
                <c:pt idx="35">
                  <c:v>1069.9992529538299</c:v>
                </c:pt>
                <c:pt idx="36">
                  <c:v>1339.2001829009801</c:v>
                </c:pt>
                <c:pt idx="37">
                  <c:v>1500.50299560588</c:v>
                </c:pt>
                <c:pt idx="38">
                  <c:v>2024.09954023727</c:v>
                </c:pt>
                <c:pt idx="39">
                  <c:v>1784.9074785627099</c:v>
                </c:pt>
                <c:pt idx="40">
                  <c:v>1955.38735354594</c:v>
                </c:pt>
                <c:pt idx="41">
                  <c:v>2133.4055196669501</c:v>
                </c:pt>
                <c:pt idx="42">
                  <c:v>2432.1609467635299</c:v>
                </c:pt>
                <c:pt idx="43">
                  <c:v>1974.14275531884</c:v>
                </c:pt>
                <c:pt idx="44">
                  <c:v>2926.0551790121299</c:v>
                </c:pt>
                <c:pt idx="45">
                  <c:v>3426.77550929988</c:v>
                </c:pt>
                <c:pt idx="46">
                  <c:v>3363.6241911109801</c:v>
                </c:pt>
                <c:pt idx="47">
                  <c:v>2659.67792290333</c:v>
                </c:pt>
                <c:pt idx="48">
                  <c:v>2819.3758818895999</c:v>
                </c:pt>
                <c:pt idx="49">
                  <c:v>2784.3702590529001</c:v>
                </c:pt>
                <c:pt idx="50">
                  <c:v>3195.7802789280299</c:v>
                </c:pt>
                <c:pt idx="51">
                  <c:v>3582.5791529702101</c:v>
                </c:pt>
                <c:pt idx="52">
                  <c:v>4995.3403678494797</c:v>
                </c:pt>
                <c:pt idx="53">
                  <c:v>4308.4525799042804</c:v>
                </c:pt>
                <c:pt idx="54">
                  <c:v>3587.2933683730798</c:v>
                </c:pt>
                <c:pt idx="55">
                  <c:v>3197.09833081446</c:v>
                </c:pt>
                <c:pt idx="56">
                  <c:v>2766.68121092107</c:v>
                </c:pt>
                <c:pt idx="57">
                  <c:v>2980.4558623983598</c:v>
                </c:pt>
                <c:pt idx="58">
                  <c:v>4269.1533316176301</c:v>
                </c:pt>
                <c:pt idx="59">
                  <c:v>4692.23850858681</c:v>
                </c:pt>
                <c:pt idx="60">
                  <c:v>5902.0842391774204</c:v>
                </c:pt>
                <c:pt idx="61">
                  <c:v>7102.4112085357701</c:v>
                </c:pt>
                <c:pt idx="62">
                  <c:v>7608.9039553335797</c:v>
                </c:pt>
                <c:pt idx="63">
                  <c:v>7872.3620948601201</c:v>
                </c:pt>
                <c:pt idx="64">
                  <c:v>6159.5381375679299</c:v>
                </c:pt>
                <c:pt idx="65">
                  <c:v>5918.2772217682596</c:v>
                </c:pt>
                <c:pt idx="66">
                  <c:v>8692.6976697647806</c:v>
                </c:pt>
                <c:pt idx="67">
                  <c:v>9492.9309316680792</c:v>
                </c:pt>
                <c:pt idx="68">
                  <c:v>9974.3397401878901</c:v>
                </c:pt>
                <c:pt idx="69">
                  <c:v>9019.7405618684807</c:v>
                </c:pt>
                <c:pt idx="70">
                  <c:v>10251.4531832672</c:v>
                </c:pt>
                <c:pt idx="71">
                  <c:v>11514.372609246</c:v>
                </c:pt>
                <c:pt idx="72">
                  <c:v>12933.941250641499</c:v>
                </c:pt>
                <c:pt idx="73">
                  <c:v>14598.9965226358</c:v>
                </c:pt>
                <c:pt idx="74">
                  <c:v>13215.6819138222</c:v>
                </c:pt>
                <c:pt idx="75">
                  <c:v>12157.067205780701</c:v>
                </c:pt>
                <c:pt idx="76">
                  <c:v>10920.5402858409</c:v>
                </c:pt>
                <c:pt idx="77">
                  <c:v>10186.209428976301</c:v>
                </c:pt>
                <c:pt idx="78">
                  <c:v>10305.693762630301</c:v>
                </c:pt>
                <c:pt idx="79">
                  <c:v>12983.0676723261</c:v>
                </c:pt>
                <c:pt idx="80">
                  <c:v>15102.686131607101</c:v>
                </c:pt>
                <c:pt idx="81">
                  <c:v>8470.8960063307604</c:v>
                </c:pt>
              </c:numCache>
            </c:numRef>
          </c:yVal>
          <c:smooth val="1"/>
        </c:ser>
        <c:ser>
          <c:idx val="9"/>
          <c:order val="9"/>
          <c:tx>
            <c:v>Phase 9</c:v>
          </c:tx>
          <c:spPr>
            <a:ln w="190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德国!$A$593:$A$614</c:f>
              <c:numCache>
                <c:formatCode>m/d/yyyy</c:formatCode>
                <c:ptCount val="22"/>
                <c:pt idx="0">
                  <c:v>44448</c:v>
                </c:pt>
                <c:pt idx="1">
                  <c:v>44449</c:v>
                </c:pt>
                <c:pt idx="2">
                  <c:v>44450</c:v>
                </c:pt>
                <c:pt idx="3">
                  <c:v>44451</c:v>
                </c:pt>
                <c:pt idx="4">
                  <c:v>44452</c:v>
                </c:pt>
                <c:pt idx="5">
                  <c:v>44453</c:v>
                </c:pt>
                <c:pt idx="6">
                  <c:v>44454</c:v>
                </c:pt>
                <c:pt idx="7">
                  <c:v>44455</c:v>
                </c:pt>
                <c:pt idx="8">
                  <c:v>44456</c:v>
                </c:pt>
                <c:pt idx="9">
                  <c:v>44457</c:v>
                </c:pt>
                <c:pt idx="10">
                  <c:v>44458</c:v>
                </c:pt>
                <c:pt idx="11">
                  <c:v>44459</c:v>
                </c:pt>
                <c:pt idx="12">
                  <c:v>44460</c:v>
                </c:pt>
                <c:pt idx="13">
                  <c:v>44461</c:v>
                </c:pt>
                <c:pt idx="14">
                  <c:v>44462</c:v>
                </c:pt>
                <c:pt idx="15">
                  <c:v>44463</c:v>
                </c:pt>
                <c:pt idx="16">
                  <c:v>44464</c:v>
                </c:pt>
                <c:pt idx="17">
                  <c:v>44465</c:v>
                </c:pt>
                <c:pt idx="18">
                  <c:v>44466</c:v>
                </c:pt>
                <c:pt idx="19">
                  <c:v>44467</c:v>
                </c:pt>
                <c:pt idx="20">
                  <c:v>44468</c:v>
                </c:pt>
                <c:pt idx="21">
                  <c:v>44469</c:v>
                </c:pt>
              </c:numCache>
            </c:numRef>
          </c:xVal>
          <c:yVal>
            <c:numRef>
              <c:f>德国!$M$593:$M$614</c:f>
              <c:numCache>
                <c:formatCode>General</c:formatCode>
                <c:ptCount val="22"/>
                <c:pt idx="0">
                  <c:v>11095.219297432601</c:v>
                </c:pt>
                <c:pt idx="1">
                  <c:v>12025.3812988401</c:v>
                </c:pt>
                <c:pt idx="2">
                  <c:v>15281.7394231943</c:v>
                </c:pt>
                <c:pt idx="3">
                  <c:v>13123.3997570069</c:v>
                </c:pt>
                <c:pt idx="4">
                  <c:v>10896.332462211099</c:v>
                </c:pt>
                <c:pt idx="5">
                  <c:v>10120.657253879799</c:v>
                </c:pt>
                <c:pt idx="6">
                  <c:v>10456.8116458319</c:v>
                </c:pt>
                <c:pt idx="7">
                  <c:v>10026.601457094201</c:v>
                </c:pt>
                <c:pt idx="8">
                  <c:v>9470.0569751453004</c:v>
                </c:pt>
                <c:pt idx="9">
                  <c:v>8353.8814101886401</c:v>
                </c:pt>
                <c:pt idx="10">
                  <c:v>8587.5133836062996</c:v>
                </c:pt>
                <c:pt idx="11">
                  <c:v>8064.2191945826298</c:v>
                </c:pt>
                <c:pt idx="12">
                  <c:v>7431.4817942620803</c:v>
                </c:pt>
                <c:pt idx="13">
                  <c:v>7934.0446491890098</c:v>
                </c:pt>
                <c:pt idx="14">
                  <c:v>8153.8209726678497</c:v>
                </c:pt>
                <c:pt idx="15">
                  <c:v>8235.4649141563405</c:v>
                </c:pt>
                <c:pt idx="16">
                  <c:v>8104.5093127576401</c:v>
                </c:pt>
                <c:pt idx="17">
                  <c:v>7596.5641989288197</c:v>
                </c:pt>
                <c:pt idx="18">
                  <c:v>7837.1544882510498</c:v>
                </c:pt>
                <c:pt idx="19">
                  <c:v>7485.8139339024601</c:v>
                </c:pt>
                <c:pt idx="20">
                  <c:v>7800.7875596151298</c:v>
                </c:pt>
                <c:pt idx="21">
                  <c:v>7533.5301909514801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41376"/>
        <c:axId val="218341952"/>
      </c:scatterChart>
      <c:valAx>
        <c:axId val="218341376"/>
        <c:scaling>
          <c:orientation val="minMax"/>
          <c:max val="44438"/>
          <c:min val="438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41952"/>
        <c:crosses val="autoZero"/>
        <c:crossBetween val="midCat"/>
        <c:majorUnit val="115"/>
      </c:valAx>
      <c:valAx>
        <c:axId val="21834195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Daily New Cases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4428811225175997E-4"/>
              <c:y val="0.32822760855778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8341376"/>
        <c:crosses val="autoZero"/>
        <c:crossBetween val="midCat"/>
        <c:dispUnits>
          <c:builtInUnit val="tenThousands"/>
          <c:dispUnitsLbl>
            <c:layout/>
          </c:dispUnitsLbl>
        </c:dispUnits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8.8843904460651463E-2"/>
          <c:y val="7.8806635599350194E-2"/>
          <c:w val="0.31809112374334275"/>
          <c:h val="0.598032060347896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448237</xdr:colOff>
      <xdr:row>14</xdr:row>
      <xdr:rowOff>179293</xdr:rowOff>
    </xdr:from>
    <xdr:to>
      <xdr:col>7</xdr:col>
      <xdr:colOff>164196</xdr:colOff>
      <xdr:row>30</xdr:row>
      <xdr:rowOff>55816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431215</xdr:colOff>
      <xdr:row>5</xdr:row>
      <xdr:rowOff>32288</xdr:rowOff>
    </xdr:from>
    <xdr:to>
      <xdr:col>27</xdr:col>
      <xdr:colOff>198472</xdr:colOff>
      <xdr:row>20</xdr:row>
      <xdr:rowOff>89661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187570</xdr:colOff>
      <xdr:row>0</xdr:row>
      <xdr:rowOff>111369</xdr:rowOff>
    </xdr:from>
    <xdr:to>
      <xdr:col>18</xdr:col>
      <xdr:colOff>597970</xdr:colOff>
      <xdr:row>15</xdr:row>
      <xdr:rowOff>168743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16</xdr:row>
      <xdr:rowOff>64477</xdr:rowOff>
    </xdr:from>
    <xdr:to>
      <xdr:col>18</xdr:col>
      <xdr:colOff>639000</xdr:colOff>
      <xdr:row>31</xdr:row>
      <xdr:rowOff>121851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216048</xdr:colOff>
      <xdr:row>31</xdr:row>
      <xdr:rowOff>139849</xdr:rowOff>
    </xdr:from>
    <xdr:to>
      <xdr:col>18</xdr:col>
      <xdr:colOff>626448</xdr:colOff>
      <xdr:row>47</xdr:row>
      <xdr:rowOff>17928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392781</xdr:colOff>
      <xdr:row>49</xdr:row>
      <xdr:rowOff>68452</xdr:rowOff>
    </xdr:from>
    <xdr:to>
      <xdr:col>19</xdr:col>
      <xdr:colOff>52067</xdr:colOff>
      <xdr:row>64</xdr:row>
      <xdr:rowOff>125825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376517</xdr:colOff>
      <xdr:row>23</xdr:row>
      <xdr:rowOff>53788</xdr:rowOff>
    </xdr:from>
    <xdr:to>
      <xdr:col>24</xdr:col>
      <xdr:colOff>239364</xdr:colOff>
      <xdr:row>39</xdr:row>
      <xdr:rowOff>29082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161365</xdr:colOff>
      <xdr:row>16</xdr:row>
      <xdr:rowOff>125507</xdr:rowOff>
    </xdr:from>
    <xdr:to>
      <xdr:col>13</xdr:col>
      <xdr:colOff>134810</xdr:colOff>
      <xdr:row>32</xdr:row>
      <xdr:rowOff>3587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448235</xdr:colOff>
      <xdr:row>34</xdr:row>
      <xdr:rowOff>53788</xdr:rowOff>
    </xdr:from>
    <xdr:to>
      <xdr:col>12</xdr:col>
      <xdr:colOff>547186</xdr:colOff>
      <xdr:row>49</xdr:row>
      <xdr:rowOff>111162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108858</xdr:colOff>
      <xdr:row>619</xdr:row>
      <xdr:rowOff>43544</xdr:rowOff>
    </xdr:from>
    <xdr:to>
      <xdr:col>14</xdr:col>
      <xdr:colOff>674915</xdr:colOff>
      <xdr:row>634</xdr:row>
      <xdr:rowOff>10886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152401</xdr:colOff>
      <xdr:row>611</xdr:row>
      <xdr:rowOff>119742</xdr:rowOff>
    </xdr:from>
    <xdr:to>
      <xdr:col>6</xdr:col>
      <xdr:colOff>533401</xdr:colOff>
      <xdr:row>626</xdr:row>
      <xdr:rowOff>87085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0.54358</cdr:x>
      <cdr:y>0.05232</cdr:y>
    </cdr:from>
    <cdr:to>
      <cdr:x>0.95705</cdr:x>
      <cdr:y>0.84226</cdr:y>
    </cdr:to>
    <cdr:sp macro="" textlink="">
      <cdr:nvSpPr>
        <cdr:cNvPr id="14" name="矩形 13"/>
        <cdr:cNvSpPr/>
      </cdr:nvSpPr>
      <cdr:spPr>
        <a:xfrm xmlns:a="http://schemas.openxmlformats.org/drawingml/2006/main">
          <a:off x="2152579" y="145617"/>
          <a:ext cx="1637329" cy="21983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0.1201</cdr:x>
      <cdr:y>0.0505</cdr:y>
    </cdr:from>
    <cdr:to>
      <cdr:x>0.54373</cdr:x>
      <cdr:y>0.84043</cdr:y>
    </cdr:to>
    <cdr:sp macro="" textlink="">
      <cdr:nvSpPr>
        <cdr:cNvPr id="13" name="矩形 12"/>
        <cdr:cNvSpPr/>
      </cdr:nvSpPr>
      <cdr:spPr>
        <a:xfrm xmlns:a="http://schemas.openxmlformats.org/drawingml/2006/main">
          <a:off x="475596" y="140539"/>
          <a:ext cx="1677575" cy="2198342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0.33231</cdr:x>
      <cdr:y>0.2056</cdr:y>
    </cdr:from>
    <cdr:to>
      <cdr:x>0.33241</cdr:x>
      <cdr:y>0.83596</cdr:y>
    </cdr:to>
    <cdr:cxnSp macro="">
      <cdr:nvCxnSpPr>
        <cdr:cNvPr id="3" name="直接连接符 2"/>
        <cdr:cNvCxnSpPr/>
      </cdr:nvCxnSpPr>
      <cdr:spPr>
        <a:xfrm xmlns:a="http://schemas.openxmlformats.org/drawingml/2006/main">
          <a:off x="1315941" y="572163"/>
          <a:ext cx="414" cy="175427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0.84449</cdr:x>
      <cdr:y>0.10199</cdr:y>
    </cdr:from>
    <cdr:to>
      <cdr:x>0.95358</cdr:x>
      <cdr:y>0.10199</cdr:y>
    </cdr:to>
    <cdr:cxnSp macro="">
      <cdr:nvCxnSpPr>
        <cdr:cNvPr id="5" name="直接箭头连接符 4"/>
        <cdr:cNvCxnSpPr/>
      </cdr:nvCxnSpPr>
      <cdr:spPr>
        <a:xfrm xmlns:a="http://schemas.openxmlformats.org/drawingml/2006/main" flipV="1">
          <a:off x="3344193" y="28382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0.55329</cdr:x>
      <cdr:y>0.09829</cdr:y>
    </cdr:from>
    <cdr:to>
      <cdr:x>0.66238</cdr:x>
      <cdr:y>0.09829</cdr:y>
    </cdr:to>
    <cdr:cxnSp macro="">
      <cdr:nvCxnSpPr>
        <cdr:cNvPr id="6" name="直接箭头连接符 5"/>
        <cdr:cNvCxnSpPr/>
      </cdr:nvCxnSpPr>
      <cdr:spPr>
        <a:xfrm xmlns:a="http://schemas.openxmlformats.org/drawingml/2006/main" flipV="1">
          <a:off x="2191041" y="273523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0.42949</cdr:x>
      <cdr:y>0.1029</cdr:y>
    </cdr:from>
    <cdr:to>
      <cdr:x>0.53858</cdr:x>
      <cdr:y>0.1029</cdr:y>
    </cdr:to>
    <cdr:cxnSp macro="">
      <cdr:nvCxnSpPr>
        <cdr:cNvPr id="7" name="直接箭头连接符 6"/>
        <cdr:cNvCxnSpPr/>
      </cdr:nvCxnSpPr>
      <cdr:spPr>
        <a:xfrm xmlns:a="http://schemas.openxmlformats.org/drawingml/2006/main" flipV="1">
          <a:off x="1700793" y="286380"/>
          <a:ext cx="431997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0.12097</cdr:x>
      <cdr:y>0.10199</cdr:y>
    </cdr:from>
    <cdr:to>
      <cdr:x>0.23915</cdr:x>
      <cdr:y>0.10199</cdr:y>
    </cdr:to>
    <cdr:cxnSp macro="">
      <cdr:nvCxnSpPr>
        <cdr:cNvPr id="8" name="直接箭头连接符 7"/>
        <cdr:cNvCxnSpPr/>
      </cdr:nvCxnSpPr>
      <cdr:spPr>
        <a:xfrm xmlns:a="http://schemas.openxmlformats.org/drawingml/2006/main" flipV="1">
          <a:off x="479054" y="283820"/>
          <a:ext cx="467993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ysClr val="windowText" lastClr="000000"/>
          </a:solidFill>
          <a:headEnd type="arrow" w="med" len="med"/>
          <a:tailEnd type="none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0.26144</cdr:x>
      <cdr:y>0.04643</cdr:y>
    </cdr:from>
    <cdr:to>
      <cdr:x>0.40769</cdr:x>
      <cdr:y>0.14643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035315" y="129199"/>
          <a:ext cx="579150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下降期</a:t>
          </a:r>
        </a:p>
      </cdr:txBody>
    </cdr:sp>
  </cdr:relSizeAnchor>
  <cdr:relSizeAnchor xmlns:cdr="http://schemas.openxmlformats.org/drawingml/2006/chartDrawing">
    <cdr:from>
      <cdr:x>0.67259</cdr:x>
      <cdr:y>0.04828</cdr:y>
    </cdr:from>
    <cdr:to>
      <cdr:x>0.83872</cdr:x>
      <cdr:y>0.14829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663469" y="134375"/>
          <a:ext cx="657875" cy="278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100"/>
            <a:t>上升期</a:t>
          </a:r>
        </a:p>
      </cdr:txBody>
    </cdr:sp>
  </cdr:relSizeAnchor>
  <cdr:relSizeAnchor xmlns:cdr="http://schemas.openxmlformats.org/drawingml/2006/chartDrawing">
    <cdr:from>
      <cdr:x>0.74728</cdr:x>
      <cdr:y>0.2056</cdr:y>
    </cdr:from>
    <cdr:to>
      <cdr:x>0.74728</cdr:x>
      <cdr:y>0.84337</cdr:y>
    </cdr:to>
    <cdr:cxnSp macro="">
      <cdr:nvCxnSpPr>
        <cdr:cNvPr id="11" name="直接连接符 10"/>
        <cdr:cNvCxnSpPr/>
      </cdr:nvCxnSpPr>
      <cdr:spPr>
        <a:xfrm xmlns:a="http://schemas.openxmlformats.org/drawingml/2006/main">
          <a:off x="2959210" y="572163"/>
          <a:ext cx="0" cy="1774887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0.11378</cdr:x>
      <cdr:y>0.27857</cdr:y>
    </cdr:from>
    <cdr:to>
      <cdr:x>0.26872</cdr:x>
      <cdr:y>0.35559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450583" y="775253"/>
          <a:ext cx="613562" cy="21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₁</a:t>
          </a:r>
          <a:r>
            <a:rPr lang="en-US" altLang="zh-CN" sz="1050"/>
            <a:t>+p</a:t>
          </a:r>
          <a:r>
            <a:rPr lang="en-US" altLang="zh-CN" sz="1050">
              <a:latin typeface="Times New Roman"/>
              <a:cs typeface="Times New Roman"/>
            </a:rPr>
            <a:t>₂=0.9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0.79424</cdr:x>
      <cdr:y>0.28254</cdr:y>
    </cdr:from>
    <cdr:to>
      <cdr:x>0.94918</cdr:x>
      <cdr:y>0.35956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3145183" y="786296"/>
          <a:ext cx="613576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/>
            <a:t>p</a:t>
          </a:r>
          <a:r>
            <a:rPr lang="en-US" altLang="zh-CN" sz="1000">
              <a:latin typeface="Times New Roman"/>
              <a:cs typeface="Times New Roman"/>
            </a:rPr>
            <a:t>₅</a:t>
          </a:r>
          <a:r>
            <a:rPr lang="en-US" altLang="zh-CN" sz="1000"/>
            <a:t>+p</a:t>
          </a:r>
          <a:r>
            <a:rPr lang="en-US" altLang="zh-CN" sz="1000">
              <a:latin typeface="Times New Roman"/>
              <a:cs typeface="Times New Roman"/>
            </a:rPr>
            <a:t>₁=0.9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0.36087</cdr:x>
      <cdr:y>0.43968</cdr:y>
    </cdr:from>
    <cdr:to>
      <cdr:x>0.49796</cdr:x>
      <cdr:y>0.51671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429026" y="1223618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0.18015</cdr:x>
      <cdr:y>0.68492</cdr:y>
    </cdr:from>
    <cdr:to>
      <cdr:x>0.31223</cdr:x>
      <cdr:y>0.76194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713409" y="1906105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₄=30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0.77248</cdr:x>
      <cdr:y>0.4873</cdr:y>
    </cdr:from>
    <cdr:to>
      <cdr:x>0.90958</cdr:x>
      <cdr:y>0.56432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3059025" y="1356135"/>
          <a:ext cx="542916" cy="2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₆=0.2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0.77918</cdr:x>
      <cdr:y>0.68254</cdr:y>
    </cdr:from>
    <cdr:to>
      <cdr:x>0.91125</cdr:x>
      <cdr:y>0.75956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3085548" y="1899478"/>
          <a:ext cx="523019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>
              <a:latin typeface="+mn-lt"/>
              <a:cs typeface="+mn-cs"/>
            </a:rPr>
            <a:t>p₇</a:t>
          </a:r>
          <a:r>
            <a:rPr lang="en-US" altLang="zh-CN" sz="1050">
              <a:latin typeface="Times New Roman"/>
              <a:cs typeface="Times New Roman"/>
            </a:rPr>
            <a:t>=90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0.48134</cdr:x>
      <cdr:y>0.61825</cdr:y>
    </cdr:from>
    <cdr:to>
      <cdr:x>0.62011</cdr:x>
      <cdr:y>0.69528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1906104" y="1720574"/>
          <a:ext cx="549523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effectLst/>
              <a:latin typeface="+mn-lt"/>
              <a:ea typeface="+mn-ea"/>
              <a:cs typeface="+mn-cs"/>
            </a:rPr>
            <a:t>₁</a:t>
          </a:r>
          <a:r>
            <a:rPr lang="en-US" altLang="zh-CN" sz="1050">
              <a:latin typeface="Times New Roman"/>
              <a:cs typeface="Times New Roman"/>
            </a:rPr>
            <a:t>=0.1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0.39266</cdr:x>
      <cdr:y>0.5373</cdr:y>
    </cdr:from>
    <cdr:to>
      <cdr:x>0.52975</cdr:x>
      <cdr:y>0.61432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1554921" y="1495286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₃=0.9</a:t>
          </a:r>
          <a:endParaRPr lang="zh-CN" altLang="en-US" sz="1050"/>
        </a:p>
      </cdr:txBody>
    </cdr:sp>
  </cdr:relSizeAnchor>
  <cdr:relSizeAnchor xmlns:cdr="http://schemas.openxmlformats.org/drawingml/2006/chartDrawing">
    <cdr:from>
      <cdr:x>0.54994</cdr:x>
      <cdr:y>0.52778</cdr:y>
    </cdr:from>
    <cdr:to>
      <cdr:x>0.68704</cdr:x>
      <cdr:y>0.6048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2177774" y="1468783"/>
          <a:ext cx="542897" cy="214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/>
            <a:t>p</a:t>
          </a:r>
          <a:r>
            <a:rPr lang="en-US" altLang="zh-CN" sz="1050">
              <a:latin typeface="Times New Roman"/>
              <a:cs typeface="Times New Roman"/>
            </a:rPr>
            <a:t>₆=0.9</a:t>
          </a:r>
          <a:endParaRPr lang="zh-CN" altLang="en-US" sz="105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8</xdr:row>
      <xdr:rowOff>137160</xdr:rowOff>
    </xdr:from>
    <xdr:to>
      <xdr:col>26</xdr:col>
      <xdr:colOff>38100</xdr:colOff>
      <xdr:row>23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175260</xdr:colOff>
      <xdr:row>8</xdr:row>
      <xdr:rowOff>7620</xdr:rowOff>
    </xdr:from>
    <xdr:to>
      <xdr:col>32</xdr:col>
      <xdr:colOff>480060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403860</xdr:colOff>
      <xdr:row>6</xdr:row>
      <xdr:rowOff>175260</xdr:rowOff>
    </xdr:from>
    <xdr:to>
      <xdr:col>22</xdr:col>
      <xdr:colOff>335280</xdr:colOff>
      <xdr:row>21</xdr:row>
      <xdr:rowOff>175260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434340</xdr:colOff>
      <xdr:row>6</xdr:row>
      <xdr:rowOff>91440</xdr:rowOff>
    </xdr:from>
    <xdr:to>
      <xdr:col>30</xdr:col>
      <xdr:colOff>129540</xdr:colOff>
      <xdr:row>21</xdr:row>
      <xdr:rowOff>91440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5</xdr:row>
      <xdr:rowOff>106680</xdr:rowOff>
    </xdr:from>
    <xdr:to>
      <xdr:col>21</xdr:col>
      <xdr:colOff>7620</xdr:colOff>
      <xdr:row>20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129540</xdr:colOff>
      <xdr:row>5</xdr:row>
      <xdr:rowOff>106680</xdr:rowOff>
    </xdr:from>
    <xdr:to>
      <xdr:col>28</xdr:col>
      <xdr:colOff>434340</xdr:colOff>
      <xdr:row>20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11</xdr:row>
      <xdr:rowOff>0</xdr:rowOff>
    </xdr:from>
    <xdr:to>
      <xdr:col>21</xdr:col>
      <xdr:colOff>312420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419100</xdr:colOff>
      <xdr:row>11</xdr:row>
      <xdr:rowOff>7620</xdr:rowOff>
    </xdr:from>
    <xdr:to>
      <xdr:col>29</xdr:col>
      <xdr:colOff>114300</xdr:colOff>
      <xdr:row>26</xdr:row>
      <xdr:rowOff>7620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4</xdr:row>
      <xdr:rowOff>106680</xdr:rowOff>
    </xdr:from>
    <xdr:to>
      <xdr:col>17</xdr:col>
      <xdr:colOff>0</xdr:colOff>
      <xdr:row>19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4</xdr:row>
      <xdr:rowOff>144780</xdr:rowOff>
    </xdr:from>
    <xdr:to>
      <xdr:col>26</xdr:col>
      <xdr:colOff>487680</xdr:colOff>
      <xdr:row>19</xdr:row>
      <xdr:rowOff>144780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10</xdr:row>
      <xdr:rowOff>167640</xdr:rowOff>
    </xdr:from>
    <xdr:to>
      <xdr:col>17</xdr:col>
      <xdr:colOff>327660</xdr:colOff>
      <xdr:row>25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144780</xdr:colOff>
      <xdr:row>11</xdr:row>
      <xdr:rowOff>38100</xdr:rowOff>
    </xdr:from>
    <xdr:to>
      <xdr:col>25</xdr:col>
      <xdr:colOff>449580</xdr:colOff>
      <xdr:row>26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594360</xdr:colOff>
      <xdr:row>9</xdr:row>
      <xdr:rowOff>106680</xdr:rowOff>
    </xdr:from>
    <xdr:to>
      <xdr:col>22</xdr:col>
      <xdr:colOff>525780</xdr:colOff>
      <xdr:row>24</xdr:row>
      <xdr:rowOff>106680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251460</xdr:colOff>
      <xdr:row>9</xdr:row>
      <xdr:rowOff>99060</xdr:rowOff>
    </xdr:from>
    <xdr:to>
      <xdr:col>30</xdr:col>
      <xdr:colOff>556260</xdr:colOff>
      <xdr:row>24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5</xdr:row>
      <xdr:rowOff>129540</xdr:rowOff>
    </xdr:from>
    <xdr:to>
      <xdr:col>18</xdr:col>
      <xdr:colOff>53340</xdr:colOff>
      <xdr:row>20</xdr:row>
      <xdr:rowOff>129540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228600</xdr:colOff>
      <xdr:row>6</xdr:row>
      <xdr:rowOff>129540</xdr:rowOff>
    </xdr:from>
    <xdr:to>
      <xdr:col>26</xdr:col>
      <xdr:colOff>533400</xdr:colOff>
      <xdr:row>21</xdr:row>
      <xdr:rowOff>129540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411480</xdr:colOff>
      <xdr:row>6</xdr:row>
      <xdr:rowOff>114300</xdr:rowOff>
    </xdr:from>
    <xdr:to>
      <xdr:col>20</xdr:col>
      <xdr:colOff>91440</xdr:colOff>
      <xdr:row>21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541020</xdr:colOff>
      <xdr:row>6</xdr:row>
      <xdr:rowOff>45720</xdr:rowOff>
    </xdr:from>
    <xdr:to>
      <xdr:col>28</xdr:col>
      <xdr:colOff>236220</xdr:colOff>
      <xdr:row>21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0.57808</cdr:x>
      <cdr:y>0.53036</cdr:y>
    </cdr:from>
    <cdr:to>
      <cdr:x>0.85987</cdr:x>
      <cdr:y>0.72276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7904" y="1502634"/>
          <a:ext cx="1149389" cy="545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=0.915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=0.911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0.58612</cdr:x>
      <cdr:y>0.19642</cdr:y>
    </cdr:from>
    <cdr:to>
      <cdr:x>0.7808</cdr:x>
      <cdr:y>0.26332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76557" y="557888"/>
          <a:ext cx="789376" cy="190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2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0.58612</cdr:x>
      <cdr:y>0.29083</cdr:y>
    </cdr:from>
    <cdr:to>
      <cdr:x>0.86013</cdr:x>
      <cdr:y>0.35112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76557" y="826053"/>
          <a:ext cx="1111061" cy="171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2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528918</xdr:colOff>
      <xdr:row>10</xdr:row>
      <xdr:rowOff>138953</xdr:rowOff>
    </xdr:from>
    <xdr:to>
      <xdr:col>17</xdr:col>
      <xdr:colOff>17930</xdr:colOff>
      <xdr:row>26</xdr:row>
      <xdr:rowOff>13447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114300</xdr:rowOff>
    </xdr:from>
    <xdr:to>
      <xdr:col>15</xdr:col>
      <xdr:colOff>381000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0.10867</cdr:x>
      <cdr:y>0.75793</cdr:y>
    </cdr:from>
    <cdr:to>
      <cdr:x>0.9568</cdr:x>
      <cdr:y>0.86379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0635" y="2152761"/>
          <a:ext cx="3438939" cy="300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=0.142</a:t>
          </a:r>
          <a:r>
            <a:rPr lang="en-US" altLang="zh-CN" sz="1100" b="1" baseline="0"/>
            <a:t>    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=0.074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0.59756</cdr:x>
      <cdr:y>0.07854</cdr:y>
    </cdr:from>
    <cdr:to>
      <cdr:x>0.79224</cdr:x>
      <cdr:y>0.14544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422939" y="223079"/>
          <a:ext cx="789376" cy="190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0.19392</cdr:x>
      <cdr:y>0.07731</cdr:y>
    </cdr:from>
    <cdr:to>
      <cdr:x>0.46793</cdr:x>
      <cdr:y>0.1376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6295" y="219574"/>
          <a:ext cx="1111061" cy="171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4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0.43702</cdr:x>
      <cdr:y>0.69791</cdr:y>
    </cdr:from>
    <cdr:to>
      <cdr:x>0.71875</cdr:x>
      <cdr:y>0.89031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1989" y="1986645"/>
          <a:ext cx="1142344" cy="547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=0.490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=0.320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0.19882</cdr:x>
      <cdr:y>0.17148</cdr:y>
    </cdr:from>
    <cdr:to>
      <cdr:x>0.3935</cdr:x>
      <cdr:y>0.23823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06174" y="488121"/>
          <a:ext cx="789376" cy="190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0.19882</cdr:x>
      <cdr:y>0.26568</cdr:y>
    </cdr:from>
    <cdr:to>
      <cdr:x>0.47284</cdr:x>
      <cdr:y>0.32584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6174" y="756286"/>
          <a:ext cx="1111061" cy="171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6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0.58448</cdr:x>
      <cdr:y>0.50384</cdr:y>
    </cdr:from>
    <cdr:to>
      <cdr:x>0.86622</cdr:x>
      <cdr:y>0.69623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73210" y="1411045"/>
          <a:ext cx="1143972" cy="538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(IR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) R</a:t>
          </a:r>
          <a:r>
            <a:rPr lang="en-US" altLang="zh-CN" sz="1100" b="1" baseline="30000"/>
            <a:t>2</a:t>
          </a:r>
          <a:r>
            <a:rPr lang="en-US" altLang="zh-CN" sz="1100" b="1"/>
            <a:t>=0.625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1">
              <a:effectLst/>
              <a:latin typeface="+mn-lt"/>
              <a:ea typeface="+mn-ea"/>
              <a:cs typeface="+mn-cs"/>
            </a:rPr>
            <a:t>(SEAICR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) R</a:t>
          </a:r>
          <a:r>
            <a:rPr lang="en-US" altLang="zh-CN" sz="1100" b="1" baseline="30000">
              <a:effectLst/>
              <a:latin typeface="+mn-lt"/>
              <a:ea typeface="+mn-ea"/>
              <a:cs typeface="+mn-cs"/>
            </a:rPr>
            <a:t>2</a:t>
          </a:r>
          <a:r>
            <a:rPr lang="en-US" altLang="zh-CN" sz="1100" b="1">
              <a:effectLst/>
              <a:latin typeface="+mn-lt"/>
              <a:ea typeface="+mn-ea"/>
              <a:cs typeface="+mn-cs"/>
            </a:rPr>
            <a:t>=0.614</a:t>
          </a:r>
          <a:endParaRPr lang="zh-CN" altLang="zh-CN" b="1">
            <a:effectLst/>
          </a:endParaRPr>
        </a:p>
        <a:p xmlns:a="http://schemas.openxmlformats.org/drawingml/2006/main">
          <a:endParaRPr lang="zh-CN" altLang="en-US" sz="1100" b="1"/>
        </a:p>
      </cdr:txBody>
    </cdr:sp>
  </cdr:relSizeAnchor>
  <cdr:relSizeAnchor xmlns:cdr="http://schemas.openxmlformats.org/drawingml/2006/chartDrawing">
    <cdr:from>
      <cdr:x>0.60863</cdr:x>
      <cdr:y>0.18877</cdr:y>
    </cdr:from>
    <cdr:to>
      <cdr:x>0.80331</cdr:x>
      <cdr:y>0.25568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467835" y="536178"/>
          <a:ext cx="789376" cy="19002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7 (IR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  <cdr:relSizeAnchor xmlns:cdr="http://schemas.openxmlformats.org/drawingml/2006/chartDrawing">
    <cdr:from>
      <cdr:x>0.60863</cdr:x>
      <cdr:y>0.28319</cdr:y>
    </cdr:from>
    <cdr:to>
      <cdr:x>0.88264</cdr:x>
      <cdr:y>0.34348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467835" y="804343"/>
          <a:ext cx="1111061" cy="1712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50" b="0"/>
            <a:t>Phrase 7 (SEAICR</a:t>
          </a:r>
          <a:r>
            <a:rPr lang="en-US" altLang="zh-CN" sz="1050" b="0" baseline="-25000"/>
            <a:t>loop</a:t>
          </a:r>
          <a:r>
            <a:rPr lang="en-US" altLang="zh-CN" sz="1050" b="0"/>
            <a:t>) </a:t>
          </a:r>
          <a:endParaRPr lang="zh-CN" altLang="en-US" sz="1050" b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0.13823</cdr:x>
      <cdr:y>0.27959</cdr:y>
    </cdr:from>
    <cdr:to>
      <cdr:x>0.29514</cdr:x>
      <cdr:y>0.44387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8655" y="767963"/>
          <a:ext cx="668213" cy="451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Oct.  MAPE </a:t>
          </a:r>
          <a:r>
            <a:rPr lang="en-US" altLang="zh-CN" sz="1100" b="1" baseline="0"/>
            <a:t>= 0.445 </a:t>
          </a:r>
        </a:p>
        <a:p xmlns:a="http://schemas.openxmlformats.org/drawingml/2006/main">
          <a:r>
            <a:rPr lang="en-US" altLang="zh-CN" sz="1100" b="1">
              <a:effectLst/>
              <a:latin typeface="+mn-lt"/>
              <a:ea typeface="+mn-ea"/>
              <a:cs typeface="+mn-cs"/>
            </a:rPr>
            <a:t>Nov. MAPE</a:t>
          </a:r>
          <a:r>
            <a:rPr lang="en-US" altLang="zh-CN" sz="1100" b="1" baseline="0">
              <a:effectLst/>
              <a:latin typeface="+mn-lt"/>
              <a:ea typeface="+mn-ea"/>
              <a:cs typeface="+mn-cs"/>
            </a:rPr>
            <a:t> = 0.796</a:t>
          </a:r>
          <a:endParaRPr lang="en-US" altLang="zh-CN" sz="1100" b="1" baseline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0.91547</cdr:x>
      <cdr:y>0.05113</cdr:y>
    </cdr:from>
    <cdr:to>
      <cdr:x>0.99105</cdr:x>
      <cdr:y>0.27732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68804" y="140447"/>
          <a:ext cx="302901" cy="62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IR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</a:t>
          </a:r>
          <a:r>
            <a:rPr lang="en-US" altLang="zh-CN" sz="1100" b="1"/>
            <a:t> 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0.73297</cdr:x>
      <cdr:y>0.07398</cdr:y>
    </cdr:from>
    <cdr:to>
      <cdr:x>0.8997</cdr:x>
      <cdr:y>0.18216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37435" y="203200"/>
          <a:ext cx="668164" cy="297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 baseline="0"/>
            <a:t>=0.753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0.91547</cdr:x>
      <cdr:y>0.05113</cdr:y>
    </cdr:from>
    <cdr:to>
      <cdr:x>0.99105</cdr:x>
      <cdr:y>0.27732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68804" y="140447"/>
          <a:ext cx="302901" cy="621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SEAICR </a:t>
          </a:r>
          <a:r>
            <a:rPr lang="en-US" altLang="zh-CN" sz="1100" b="1" baseline="-25000">
              <a:effectLst/>
              <a:latin typeface="+mn-lt"/>
              <a:ea typeface="+mn-ea"/>
              <a:cs typeface="+mn-cs"/>
            </a:rPr>
            <a:t>loop </a:t>
          </a:r>
          <a:r>
            <a:rPr lang="en-US" altLang="zh-CN" sz="1100" b="1"/>
            <a:t>Model</a:t>
          </a:r>
          <a:endParaRPr lang="zh-CN" altLang="en-US" sz="1100" b="1"/>
        </a:p>
      </cdr:txBody>
    </cdr:sp>
  </cdr:relSizeAnchor>
  <cdr:relSizeAnchor xmlns:cdr="http://schemas.openxmlformats.org/drawingml/2006/chartDrawing">
    <cdr:from>
      <cdr:x>0.73297</cdr:x>
      <cdr:y>0.07724</cdr:y>
    </cdr:from>
    <cdr:to>
      <cdr:x>0.8997</cdr:x>
      <cdr:y>0.18542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37435" y="212165"/>
          <a:ext cx="668164" cy="297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 b="1"/>
            <a:t>R</a:t>
          </a:r>
          <a:r>
            <a:rPr lang="en-US" altLang="zh-CN" sz="1100" b="1" baseline="30000"/>
            <a:t>2</a:t>
          </a:r>
          <a:r>
            <a:rPr lang="en-US" altLang="zh-CN" sz="1100" b="1" baseline="0"/>
            <a:t>=0.565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4</xdr:row>
      <xdr:rowOff>60325</xdr:rowOff>
    </xdr:from>
    <xdr:to>
      <xdr:col>7</xdr:col>
      <xdr:colOff>323850</xdr:colOff>
      <xdr:row>19</xdr:row>
      <xdr:rowOff>60325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504190</xdr:colOff>
      <xdr:row>5</xdr:row>
      <xdr:rowOff>52070</xdr:rowOff>
    </xdr:from>
    <xdr:to>
      <xdr:col>15</xdr:col>
      <xdr:colOff>165100</xdr:colOff>
      <xdr:row>20</xdr:row>
      <xdr:rowOff>52070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426720</xdr:colOff>
      <xdr:row>1</xdr:row>
      <xdr:rowOff>83820</xdr:rowOff>
    </xdr:from>
    <xdr:to>
      <xdr:col>25</xdr:col>
      <xdr:colOff>119520</xdr:colOff>
      <xdr:row>16</xdr:row>
      <xdr:rowOff>83820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318053</xdr:colOff>
      <xdr:row>4</xdr:row>
      <xdr:rowOff>139148</xdr:rowOff>
    </xdr:from>
    <xdr:to>
      <xdr:col>24</xdr:col>
      <xdr:colOff>516938</xdr:colOff>
      <xdr:row>13</xdr:row>
      <xdr:rowOff>145774</xdr:rowOff>
    </xdr:to>
    <xdr:grpSp>
      <xdr:nvGrpSpPr>
        <xdr:cNvPr id="28" name="组合 27"/>
        <xdr:cNvGrpSpPr/>
      </xdr:nvGrpSpPr>
      <xdr:grpSpPr>
        <a:xfrm>
          <a:off x="11900453" y="881270"/>
          <a:ext cx="3246885" cy="1676400"/>
          <a:chOff x="11900453" y="881270"/>
          <a:chExt cx="3246885" cy="1676400"/>
        </a:xfrm>
      </xdr:grpSpPr>
      <xdr:cxnSp macro="">
        <xdr:nvCxnSpPr>
          <xdr:cNvPr id="8" name="直接箭头连接符 7"/>
          <xdr:cNvCxnSpPr/>
        </xdr:nvCxnSpPr>
        <xdr:spPr>
          <a:xfrm flipH="1" flipV="1">
            <a:off x="11900453" y="887897"/>
            <a:ext cx="125895" cy="159025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接箭头连接符 8"/>
          <xdr:cNvCxnSpPr/>
        </xdr:nvCxnSpPr>
        <xdr:spPr>
          <a:xfrm flipH="1">
            <a:off x="12861235" y="1716157"/>
            <a:ext cx="46382" cy="15902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箭头连接符 10"/>
          <xdr:cNvCxnSpPr/>
        </xdr:nvCxnSpPr>
        <xdr:spPr>
          <a:xfrm>
            <a:off x="12510052" y="2352261"/>
            <a:ext cx="145774" cy="192156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接箭头连接符 12"/>
          <xdr:cNvCxnSpPr/>
        </xdr:nvCxnSpPr>
        <xdr:spPr>
          <a:xfrm flipH="1">
            <a:off x="14411739" y="2365513"/>
            <a:ext cx="147600" cy="192157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直接箭头连接符 14"/>
          <xdr:cNvCxnSpPr/>
        </xdr:nvCxnSpPr>
        <xdr:spPr>
          <a:xfrm flipH="1" flipV="1">
            <a:off x="14458122" y="1510748"/>
            <a:ext cx="112643" cy="178904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接箭头连接符 16"/>
          <xdr:cNvCxnSpPr/>
        </xdr:nvCxnSpPr>
        <xdr:spPr>
          <a:xfrm>
            <a:off x="13550347" y="2219739"/>
            <a:ext cx="0" cy="1800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接箭头连接符 18"/>
          <xdr:cNvCxnSpPr/>
        </xdr:nvCxnSpPr>
        <xdr:spPr>
          <a:xfrm flipV="1">
            <a:off x="15021338" y="881270"/>
            <a:ext cx="126000" cy="158400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箭头连接符 23"/>
          <xdr:cNvCxnSpPr/>
        </xdr:nvCxnSpPr>
        <xdr:spPr>
          <a:xfrm flipH="1">
            <a:off x="12821478" y="1974574"/>
            <a:ext cx="231913" cy="218661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接箭头连接符 25"/>
          <xdr:cNvCxnSpPr/>
        </xdr:nvCxnSpPr>
        <xdr:spPr>
          <a:xfrm>
            <a:off x="14014173" y="1934818"/>
            <a:ext cx="231914" cy="231912"/>
          </a:xfrm>
          <a:prstGeom prst="straightConnector1">
            <a:avLst/>
          </a:prstGeom>
          <a:ln w="12700">
            <a:solidFill>
              <a:sysClr val="windowText" lastClr="000000"/>
            </a:solidFill>
            <a:headEnd type="none" w="med" len="med"/>
            <a:tailEnd type="stealth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/&#39044;&#27979;&#27169;&#22411;/&#22810;&#20803;&#32447;&#24615;&#38750;&#32447;&#24615;&#22238;&#24402;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10.246072867834526</v>
          </cell>
          <cell r="B1">
            <v>5.5762081784386597E-4</v>
          </cell>
          <cell r="C1">
            <v>4.9763704550422202E-4</v>
          </cell>
        </row>
        <row r="2">
          <cell r="A2">
            <v>10.76716835266058</v>
          </cell>
          <cell r="B2">
            <v>5.5762081784386619E-4</v>
          </cell>
          <cell r="C2">
            <v>5.4270277466972306E-4</v>
          </cell>
        </row>
        <row r="3">
          <cell r="A3">
            <v>11.288263837486635</v>
          </cell>
          <cell r="B3">
            <v>5.782734407269723E-4</v>
          </cell>
          <cell r="C3">
            <v>5.9135447664665291E-4</v>
          </cell>
        </row>
        <row r="4">
          <cell r="A4">
            <v>11.809359322312691</v>
          </cell>
          <cell r="B4">
            <v>6.0925237505163158E-4</v>
          </cell>
          <cell r="C4">
            <v>6.4382856828683322E-4</v>
          </cell>
        </row>
        <row r="5">
          <cell r="A5">
            <v>12.330454807138745</v>
          </cell>
          <cell r="B5">
            <v>6.5055762081784392E-4</v>
          </cell>
          <cell r="C5">
            <v>7.0037253349288528E-4</v>
          </cell>
        </row>
        <row r="6">
          <cell r="A6">
            <v>12.844312854675549</v>
          </cell>
          <cell r="B6">
            <v>7.1251548946716227E-4</v>
          </cell>
          <cell r="C6">
            <v>7.6036873662619514E-4</v>
          </cell>
        </row>
        <row r="7">
          <cell r="A7">
            <v>13.350933464923102</v>
          </cell>
          <cell r="B7">
            <v>7.8479966955803389E-4</v>
          </cell>
          <cell r="C7">
            <v>8.2389262786681291E-4</v>
          </cell>
        </row>
        <row r="8">
          <cell r="A8">
            <v>13.864791512459906</v>
          </cell>
          <cell r="B8">
            <v>8.570838496489054E-4</v>
          </cell>
          <cell r="C8">
            <v>8.9302539830745514E-4</v>
          </cell>
        </row>
        <row r="9">
          <cell r="A9">
            <v>14.37864955999671</v>
          </cell>
          <cell r="B9">
            <v>9.3969434118132997E-4</v>
          </cell>
          <cell r="C9">
            <v>9.6717160868262282E-4</v>
          </cell>
        </row>
        <row r="10">
          <cell r="A10">
            <v>14.892507607533513</v>
          </cell>
          <cell r="B10">
            <v>1.0223048327137546E-3</v>
          </cell>
          <cell r="C10">
            <v>1.0466218633120748E-3</v>
          </cell>
        </row>
        <row r="11">
          <cell r="A11">
            <v>15.413603092359569</v>
          </cell>
          <cell r="B11">
            <v>1.0945890128046263E-3</v>
          </cell>
          <cell r="C11">
            <v>1.1329167639846257E-3</v>
          </cell>
        </row>
        <row r="12">
          <cell r="A12">
            <v>15.920223702607123</v>
          </cell>
          <cell r="B12">
            <v>1.1771995043370507E-3</v>
          </cell>
          <cell r="C12">
            <v>1.2226493842313626E-3</v>
          </cell>
        </row>
        <row r="13">
          <cell r="A13">
            <v>16.426844312854676</v>
          </cell>
          <cell r="B13">
            <v>1.2804626187525817E-3</v>
          </cell>
          <cell r="C13">
            <v>1.3184458122755744E-3</v>
          </cell>
        </row>
        <row r="14">
          <cell r="A14">
            <v>16.94070236039148</v>
          </cell>
          <cell r="B14">
            <v>1.3837257331681125E-3</v>
          </cell>
          <cell r="C14">
            <v>1.4221312040783342E-3</v>
          </cell>
        </row>
        <row r="15">
          <cell r="A15">
            <v>17.447322970639032</v>
          </cell>
          <cell r="B15">
            <v>1.5076414704667492E-3</v>
          </cell>
          <cell r="C15">
            <v>1.5311154958636193E-3</v>
          </cell>
        </row>
        <row r="16">
          <cell r="A16">
            <v>17.961181018175836</v>
          </cell>
          <cell r="B16">
            <v>1.6315572077653861E-3</v>
          </cell>
          <cell r="C16">
            <v>1.6488584728626503E-3</v>
          </cell>
        </row>
        <row r="17">
          <cell r="A17">
            <v>18.475039065712643</v>
          </cell>
          <cell r="B17">
            <v>1.74514663362247E-3</v>
          </cell>
          <cell r="C17">
            <v>1.7742113100425627E-3</v>
          </cell>
        </row>
        <row r="18">
          <cell r="A18">
            <v>18.988897113249443</v>
          </cell>
          <cell r="B18">
            <v>1.858736059479554E-3</v>
          </cell>
          <cell r="C18">
            <v>1.9075408241973628E-3</v>
          </cell>
        </row>
        <row r="19">
          <cell r="A19">
            <v>19.502755160786251</v>
          </cell>
          <cell r="B19">
            <v>1.9929781082197438E-3</v>
          </cell>
          <cell r="C19">
            <v>2.0492213589103888E-3</v>
          </cell>
        </row>
        <row r="20">
          <cell r="A20">
            <v>20.002138333744554</v>
          </cell>
          <cell r="B20">
            <v>2.168525402726146E-3</v>
          </cell>
          <cell r="C20">
            <v>2.195274113592926E-3</v>
          </cell>
        </row>
        <row r="21">
          <cell r="A21">
            <v>20.501521506702854</v>
          </cell>
          <cell r="B21">
            <v>2.3543990086741014E-3</v>
          </cell>
          <cell r="C21">
            <v>2.3499293552733513E-3</v>
          </cell>
        </row>
        <row r="22">
          <cell r="A22">
            <v>21.008142116950406</v>
          </cell>
          <cell r="B22">
            <v>2.509293680297398E-3</v>
          </cell>
          <cell r="C22">
            <v>2.5159860319222144E-3</v>
          </cell>
        </row>
        <row r="23">
          <cell r="A23">
            <v>21.514762727197962</v>
          </cell>
          <cell r="B23">
            <v>2.6641883519206936E-3</v>
          </cell>
          <cell r="C23">
            <v>2.6916467717089409E-3</v>
          </cell>
        </row>
        <row r="24">
          <cell r="A24">
            <v>22.014145900156265</v>
          </cell>
          <cell r="B24">
            <v>2.8500619578686491E-3</v>
          </cell>
          <cell r="C24">
            <v>2.874570362178554E-3</v>
          </cell>
        </row>
        <row r="25">
          <cell r="A25">
            <v>22.506291635825313</v>
          </cell>
          <cell r="B25">
            <v>3.0669144981412644E-3</v>
          </cell>
          <cell r="C25">
            <v>3.0646957914841786E-3</v>
          </cell>
        </row>
        <row r="26">
          <cell r="A26">
            <v>22.998437371494369</v>
          </cell>
          <cell r="B26">
            <v>3.2837670384138784E-3</v>
          </cell>
          <cell r="C26">
            <v>3.2649578150895837E-3</v>
          </cell>
        </row>
        <row r="27">
          <cell r="A27">
            <v>23.497820544452669</v>
          </cell>
          <cell r="B27">
            <v>3.5006195786864928E-3</v>
          </cell>
          <cell r="C27">
            <v>3.4788894743755226E-3</v>
          </cell>
        </row>
        <row r="28">
          <cell r="A28">
            <v>24.004441154700221</v>
          </cell>
          <cell r="B28">
            <v>3.7174721189591081E-3</v>
          </cell>
          <cell r="C28">
            <v>3.7073366819267975E-3</v>
          </cell>
        </row>
        <row r="29">
          <cell r="A29">
            <v>24.496586890369272</v>
          </cell>
          <cell r="B29">
            <v>3.954977282114829E-3</v>
          </cell>
          <cell r="C29">
            <v>3.940626272323537E-3</v>
          </cell>
        </row>
        <row r="30">
          <cell r="A30">
            <v>24.988732626038328</v>
          </cell>
          <cell r="B30">
            <v>4.2028087567121016E-3</v>
          </cell>
          <cell r="C30">
            <v>4.18547008885222E-3</v>
          </cell>
        </row>
        <row r="31">
          <cell r="A31">
            <v>25.473640924418127</v>
          </cell>
          <cell r="B31">
            <v>4.440313919867823E-3</v>
          </cell>
          <cell r="C31">
            <v>4.4383458672953031E-3</v>
          </cell>
        </row>
        <row r="32">
          <cell r="A32">
            <v>25.965786660087179</v>
          </cell>
          <cell r="B32">
            <v>4.6881453944650972E-3</v>
          </cell>
          <cell r="C32">
            <v>4.7071328173647047E-3</v>
          </cell>
        </row>
        <row r="33">
          <cell r="A33">
            <v>26.450694958466979</v>
          </cell>
          <cell r="B33">
            <v>4.96695580338703E-3</v>
          </cell>
          <cell r="C33">
            <v>4.984242159890284E-3</v>
          </cell>
        </row>
        <row r="34">
          <cell r="A34">
            <v>26.921128382268279</v>
          </cell>
          <cell r="B34">
            <v>5.2560925237505165E-3</v>
          </cell>
          <cell r="C34">
            <v>5.2650128684919219E-3</v>
          </cell>
        </row>
        <row r="35">
          <cell r="A35">
            <v>27.39879924335883</v>
          </cell>
          <cell r="B35">
            <v>5.5555555555555558E-3</v>
          </cell>
          <cell r="C35">
            <v>5.562407188276817E-3</v>
          </cell>
        </row>
        <row r="36">
          <cell r="A36">
            <v>27.869232667160126</v>
          </cell>
          <cell r="B36">
            <v>5.8653448988021488E-3</v>
          </cell>
          <cell r="C36">
            <v>5.8676746440766902E-3</v>
          </cell>
        </row>
        <row r="37">
          <cell r="A37">
            <v>28.346903528250678</v>
          </cell>
          <cell r="B37">
            <v>6.1854605534902938E-3</v>
          </cell>
          <cell r="C37">
            <v>6.1904628879081592E-3</v>
          </cell>
        </row>
        <row r="38">
          <cell r="A38">
            <v>28.810099514762726</v>
          </cell>
          <cell r="B38">
            <v>6.5159025196199916E-3</v>
          </cell>
          <cell r="C38">
            <v>6.5160404571124389E-3</v>
          </cell>
        </row>
        <row r="39">
          <cell r="A39">
            <v>29.273295501274774</v>
          </cell>
          <cell r="B39">
            <v>6.8566707971912432E-3</v>
          </cell>
          <cell r="C39">
            <v>6.8542070006669649E-3</v>
          </cell>
        </row>
        <row r="40">
          <cell r="A40">
            <v>29.722016613208325</v>
          </cell>
          <cell r="B40">
            <v>7.2180916976456013E-3</v>
          </cell>
          <cell r="C40">
            <v>7.1939946239708997E-3</v>
          </cell>
        </row>
        <row r="41">
          <cell r="A41">
            <v>30.177975162431121</v>
          </cell>
          <cell r="B41">
            <v>7.5691862866584048E-3</v>
          </cell>
          <cell r="C41">
            <v>7.5517191365405776E-3</v>
          </cell>
        </row>
        <row r="42">
          <cell r="A42">
            <v>30.633933711653917</v>
          </cell>
          <cell r="B42">
            <v>7.9202808756712109E-3</v>
          </cell>
          <cell r="C42">
            <v>7.9221534624900839E-3</v>
          </cell>
        </row>
        <row r="43">
          <cell r="A43">
            <v>31.082654823587468</v>
          </cell>
          <cell r="B43">
            <v>8.302354399008673E-3</v>
          </cell>
          <cell r="C43">
            <v>8.2992500032809998E-3</v>
          </cell>
        </row>
        <row r="44">
          <cell r="A44">
            <v>31.524138498231764</v>
          </cell>
          <cell r="B44">
            <v>8.6947542337876913E-3</v>
          </cell>
          <cell r="C44">
            <v>8.6825173568349009E-3</v>
          </cell>
        </row>
        <row r="45">
          <cell r="A45">
            <v>31.972859610165308</v>
          </cell>
          <cell r="B45">
            <v>9.0871540685667079E-3</v>
          </cell>
          <cell r="C45">
            <v>9.0846151882988928E-3</v>
          </cell>
        </row>
        <row r="46">
          <cell r="A46">
            <v>32.414343284809604</v>
          </cell>
          <cell r="B46">
            <v>9.4898802147872774E-3</v>
          </cell>
          <cell r="C46">
            <v>9.4926452857332904E-3</v>
          </cell>
        </row>
        <row r="47">
          <cell r="A47">
            <v>32.841352084875396</v>
          </cell>
          <cell r="B47">
            <v>9.9235852953325071E-3</v>
          </cell>
          <cell r="C47">
            <v>9.8990645069230512E-3</v>
          </cell>
        </row>
        <row r="48">
          <cell r="A48">
            <v>33.261123447651947</v>
          </cell>
          <cell r="B48">
            <v>1.0357290375877737E-2</v>
          </cell>
          <cell r="C48">
            <v>1.0309902391836542E-2</v>
          </cell>
        </row>
        <row r="49">
          <cell r="A49">
            <v>33.688132247717739</v>
          </cell>
          <cell r="B49">
            <v>1.0780669144981412E-2</v>
          </cell>
          <cell r="C49">
            <v>1.0739335993833159E-2</v>
          </cell>
        </row>
        <row r="50">
          <cell r="A50">
            <v>34.122378485072787</v>
          </cell>
          <cell r="B50">
            <v>1.1204047914085089E-2</v>
          </cell>
          <cell r="C50">
            <v>1.1187946285306772E-2</v>
          </cell>
        </row>
        <row r="51">
          <cell r="A51">
            <v>34.542149847849331</v>
          </cell>
          <cell r="B51">
            <v>1.1637752994630319E-2</v>
          </cell>
          <cell r="C51">
            <v>1.1632978880680812E-2</v>
          </cell>
        </row>
        <row r="52">
          <cell r="A52">
            <v>34.954683773336626</v>
          </cell>
          <cell r="B52">
            <v>1.2081784386617101E-2</v>
          </cell>
          <cell r="C52">
            <v>1.2081187257559899E-2</v>
          </cell>
        </row>
        <row r="53">
          <cell r="A53">
            <v>35.359980261534659</v>
          </cell>
          <cell r="B53">
            <v>1.2536142090045435E-2</v>
          </cell>
          <cell r="C53">
            <v>1.2531942443693227E-2</v>
          </cell>
        </row>
        <row r="54">
          <cell r="A54">
            <v>35.765276749732706</v>
          </cell>
          <cell r="B54">
            <v>1.3011152416356878E-2</v>
          </cell>
          <cell r="C54">
            <v>1.2992935333969162E-2</v>
          </cell>
        </row>
        <row r="55">
          <cell r="A55">
            <v>36.170573237930753</v>
          </cell>
          <cell r="B55">
            <v>1.3475836431226764E-2</v>
          </cell>
          <cell r="C55">
            <v>1.3464067244730872E-2</v>
          </cell>
        </row>
        <row r="56">
          <cell r="A56">
            <v>36.575869726128794</v>
          </cell>
          <cell r="B56">
            <v>1.3940520446096656E-2</v>
          </cell>
          <cell r="C56">
            <v>1.3945220213021518E-2</v>
          </cell>
        </row>
        <row r="57">
          <cell r="A57">
            <v>36.981166214326834</v>
          </cell>
          <cell r="B57">
            <v>1.4415530772408097E-2</v>
          </cell>
          <cell r="C57">
            <v>1.4436256540743814E-2</v>
          </cell>
        </row>
        <row r="58">
          <cell r="A58">
            <v>37.371987827946377</v>
          </cell>
          <cell r="B58">
            <v>1.4900867410161089E-2</v>
          </cell>
          <cell r="C58">
            <v>1.4918968505599069E-2</v>
          </cell>
        </row>
        <row r="59">
          <cell r="A59">
            <v>37.755572004276672</v>
          </cell>
          <cell r="B59">
            <v>1.5396530359355638E-2</v>
          </cell>
          <cell r="C59">
            <v>1.5401380872482551E-2</v>
          </cell>
        </row>
        <row r="60">
          <cell r="A60">
            <v>38.13915618060696</v>
          </cell>
          <cell r="B60">
            <v>1.5892193308550188E-2</v>
          </cell>
          <cell r="C60">
            <v>1.5892183211520784E-2</v>
          </cell>
        </row>
        <row r="61">
          <cell r="A61">
            <v>38.522740356937248</v>
          </cell>
          <cell r="B61">
            <v>1.6398182569186286E-2</v>
          </cell>
          <cell r="C61">
            <v>1.6391190720287444E-2</v>
          </cell>
        </row>
        <row r="62">
          <cell r="A62">
            <v>38.913561970556785</v>
          </cell>
          <cell r="B62">
            <v>1.6893845518380836E-2</v>
          </cell>
          <cell r="C62">
            <v>1.690784318955698E-2</v>
          </cell>
        </row>
        <row r="63">
          <cell r="A63">
            <v>39.29714614688708</v>
          </cell>
          <cell r="B63">
            <v>1.7399834779016934E-2</v>
          </cell>
          <cell r="C63">
            <v>1.7422782380899712E-2</v>
          </cell>
        </row>
        <row r="64">
          <cell r="A64">
            <v>39.680730323217368</v>
          </cell>
          <cell r="B64">
            <v>1.7895497728211484E-2</v>
          </cell>
          <cell r="C64">
            <v>1.7945263973556502E-2</v>
          </cell>
        </row>
        <row r="65">
          <cell r="A65">
            <v>40.04983962496916</v>
          </cell>
          <cell r="B65">
            <v>1.8411813300289136E-2</v>
          </cell>
          <cell r="C65">
            <v>1.8454912814820194E-2</v>
          </cell>
        </row>
        <row r="66">
          <cell r="A66">
            <v>40.411711489431696</v>
          </cell>
          <cell r="B66">
            <v>1.8938455183808343E-2</v>
          </cell>
          <cell r="C66">
            <v>1.8960885815732475E-2</v>
          </cell>
        </row>
        <row r="67">
          <cell r="A67">
            <v>40.773583353894232</v>
          </cell>
          <cell r="B67">
            <v>1.946509706732755E-2</v>
          </cell>
          <cell r="C67">
            <v>1.9472869469121155E-2</v>
          </cell>
        </row>
        <row r="68">
          <cell r="A68">
            <v>41.135455218356768</v>
          </cell>
          <cell r="B68">
            <v>1.9991738950846757E-2</v>
          </cell>
          <cell r="C68">
            <v>1.9990607273526955E-2</v>
          </cell>
        </row>
        <row r="69">
          <cell r="A69">
            <v>41.490089645530063</v>
          </cell>
          <cell r="B69">
            <v>2.0528707145807519E-2</v>
          </cell>
          <cell r="C69">
            <v>2.0503312441462952E-2</v>
          </cell>
        </row>
        <row r="70">
          <cell r="A70">
            <v>41.84472407270335</v>
          </cell>
          <cell r="B70">
            <v>2.1065675340768277E-2</v>
          </cell>
          <cell r="C70">
            <v>2.1021016772789603E-2</v>
          </cell>
        </row>
        <row r="71">
          <cell r="A71">
            <v>42.213833374455135</v>
          </cell>
          <cell r="B71">
            <v>2.1592317224287484E-2</v>
          </cell>
          <cell r="C71">
            <v>2.156485958609413E-2</v>
          </cell>
        </row>
        <row r="72">
          <cell r="A72">
            <v>42.582942676206926</v>
          </cell>
          <cell r="B72">
            <v>2.2108632796365137E-2</v>
          </cell>
          <cell r="C72">
            <v>2.2113484103845241E-2</v>
          </cell>
        </row>
        <row r="73">
          <cell r="A73">
            <v>42.959289415247966</v>
          </cell>
          <cell r="B73">
            <v>2.2624948368442796E-2</v>
          </cell>
          <cell r="C73">
            <v>2.2677431731791885E-2</v>
          </cell>
        </row>
        <row r="74">
          <cell r="A74">
            <v>43.321161279710502</v>
          </cell>
          <cell r="B74">
            <v>2.3161916563403554E-2</v>
          </cell>
          <cell r="C74">
            <v>2.3223684331000135E-2</v>
          </cell>
        </row>
        <row r="75">
          <cell r="A75">
            <v>43.661320832305286</v>
          </cell>
          <cell r="B75">
            <v>2.3719537381247418E-2</v>
          </cell>
          <cell r="C75">
            <v>2.3740414750354894E-2</v>
          </cell>
        </row>
        <row r="76">
          <cell r="A76">
            <v>44.001480384900077</v>
          </cell>
          <cell r="B76">
            <v>2.4277158199091282E-2</v>
          </cell>
          <cell r="C76">
            <v>2.4259988645268047E-2</v>
          </cell>
        </row>
        <row r="77">
          <cell r="A77">
            <v>44.356114812073358</v>
          </cell>
          <cell r="B77">
            <v>2.4824452705493594E-2</v>
          </cell>
          <cell r="C77">
            <v>2.4804362198468811E-2</v>
          </cell>
        </row>
        <row r="78">
          <cell r="A78">
            <v>44.717986676535901</v>
          </cell>
          <cell r="B78">
            <v>2.5351094589012808E-2</v>
          </cell>
          <cell r="C78">
            <v>2.5362302393478194E-2</v>
          </cell>
        </row>
        <row r="79">
          <cell r="A79">
            <v>45.072621103709189</v>
          </cell>
          <cell r="B79">
            <v>2.5888062783973566E-2</v>
          </cell>
          <cell r="C79">
            <v>2.5911109198505828E-2</v>
          </cell>
        </row>
        <row r="80">
          <cell r="A80">
            <v>45.427255530882476</v>
          </cell>
          <cell r="B80">
            <v>2.6435357290375876E-2</v>
          </cell>
          <cell r="C80">
            <v>2.6461531702775664E-2</v>
          </cell>
        </row>
        <row r="81">
          <cell r="A81">
            <v>45.774652520766509</v>
          </cell>
          <cell r="B81">
            <v>2.6992978108219746E-2</v>
          </cell>
          <cell r="C81">
            <v>2.7001905534938662E-2</v>
          </cell>
        </row>
        <row r="82">
          <cell r="A82">
            <v>46.107574636072044</v>
          </cell>
          <cell r="B82">
            <v>2.7560925237505165E-2</v>
          </cell>
          <cell r="C82">
            <v>2.7520507776648825E-2</v>
          </cell>
        </row>
        <row r="83">
          <cell r="A83">
            <v>46.447734188666828</v>
          </cell>
          <cell r="B83">
            <v>2.812887236679058E-2</v>
          </cell>
          <cell r="C83">
            <v>2.8050773288704478E-2</v>
          </cell>
        </row>
        <row r="84">
          <cell r="A84">
            <v>46.809606053129372</v>
          </cell>
          <cell r="B84">
            <v>2.8665840561751345E-2</v>
          </cell>
          <cell r="C84">
            <v>2.8614900737967092E-2</v>
          </cell>
        </row>
        <row r="85">
          <cell r="A85">
            <v>47.185952792170411</v>
          </cell>
          <cell r="B85">
            <v>2.9182156133828997E-2</v>
          </cell>
          <cell r="C85">
            <v>2.920112560442464E-2</v>
          </cell>
        </row>
        <row r="86">
          <cell r="A86">
            <v>47.555062093922196</v>
          </cell>
          <cell r="B86">
            <v>2.9719124328789759E-2</v>
          </cell>
          <cell r="C86">
            <v>2.9775111997346004E-2</v>
          </cell>
        </row>
        <row r="87">
          <cell r="A87">
            <v>47.902459083806235</v>
          </cell>
          <cell r="B87">
            <v>3.0266418835192072E-2</v>
          </cell>
          <cell r="C87">
            <v>3.0314005949602516E-2</v>
          </cell>
        </row>
        <row r="88">
          <cell r="A88">
            <v>48.242618636401019</v>
          </cell>
          <cell r="B88">
            <v>3.0813713341594388E-2</v>
          </cell>
          <cell r="C88">
            <v>3.0840004340439254E-2</v>
          </cell>
        </row>
        <row r="89">
          <cell r="A89">
            <v>48.597253063574307</v>
          </cell>
          <cell r="B89">
            <v>3.1350681536555139E-2</v>
          </cell>
          <cell r="C89">
            <v>3.1386185041093966E-2</v>
          </cell>
        </row>
        <row r="90">
          <cell r="A90">
            <v>48.951887490747595</v>
          </cell>
          <cell r="B90">
            <v>3.18876497315159E-2</v>
          </cell>
          <cell r="C90">
            <v>3.1929658798671205E-2</v>
          </cell>
        </row>
        <row r="91">
          <cell r="A91">
            <v>49.313759355210138</v>
          </cell>
          <cell r="B91">
            <v>3.2424617926476662E-2</v>
          </cell>
          <cell r="C91">
            <v>3.2480943820436134E-2</v>
          </cell>
        </row>
        <row r="92">
          <cell r="A92">
            <v>49.668393782383419</v>
          </cell>
          <cell r="B92">
            <v>3.2961586121437424E-2</v>
          </cell>
          <cell r="C92">
            <v>3.3017504394765584E-2</v>
          </cell>
        </row>
        <row r="93">
          <cell r="A93">
            <v>50.015790772267458</v>
          </cell>
          <cell r="B93">
            <v>3.3508880627839736E-2</v>
          </cell>
          <cell r="C93">
            <v>3.3539099426247353E-2</v>
          </cell>
        </row>
        <row r="94">
          <cell r="A94">
            <v>50.36318776215149</v>
          </cell>
          <cell r="B94">
            <v>3.4056175134242049E-2</v>
          </cell>
          <cell r="C94">
            <v>3.4056263513776393E-2</v>
          </cell>
        </row>
        <row r="95">
          <cell r="A95">
            <v>50.717822189324778</v>
          </cell>
          <cell r="B95">
            <v>3.4582817017761253E-2</v>
          </cell>
          <cell r="C95">
            <v>3.4579157882382069E-2</v>
          </cell>
        </row>
        <row r="96">
          <cell r="A96">
            <v>51.079694053787314</v>
          </cell>
          <cell r="B96">
            <v>3.5119785212722014E-2</v>
          </cell>
          <cell r="C96">
            <v>3.5106968899953669E-2</v>
          </cell>
        </row>
        <row r="97">
          <cell r="A97">
            <v>51.448803355539106</v>
          </cell>
          <cell r="B97">
            <v>3.5646427096241225E-2</v>
          </cell>
          <cell r="C97">
            <v>3.5638814231510656E-2</v>
          </cell>
        </row>
        <row r="98">
          <cell r="A98">
            <v>51.832387531869394</v>
          </cell>
          <cell r="B98">
            <v>3.6152416356877326E-2</v>
          </cell>
          <cell r="C98">
            <v>3.6183951000985148E-2</v>
          </cell>
        </row>
        <row r="99">
          <cell r="A99">
            <v>52.201496833621185</v>
          </cell>
          <cell r="B99">
            <v>3.6668731928954978E-2</v>
          </cell>
          <cell r="C99">
            <v>3.6700669904849867E-2</v>
          </cell>
        </row>
        <row r="100">
          <cell r="A100">
            <v>52.563368698083721</v>
          </cell>
          <cell r="B100">
            <v>3.7195373812474182E-2</v>
          </cell>
          <cell r="C100">
            <v>3.7199251655388191E-2</v>
          </cell>
        </row>
        <row r="101">
          <cell r="A101">
            <v>52.939715437124761</v>
          </cell>
          <cell r="B101">
            <v>3.7701363073110283E-2</v>
          </cell>
          <cell r="C101">
            <v>3.770881371150616E-2</v>
          </cell>
        </row>
        <row r="102">
          <cell r="A102">
            <v>53.337774488033553</v>
          </cell>
          <cell r="B102">
            <v>3.8186699710863282E-2</v>
          </cell>
          <cell r="C102">
            <v>3.8237201450929688E-2</v>
          </cell>
        </row>
        <row r="103">
          <cell r="A103">
            <v>53.728596101653096</v>
          </cell>
          <cell r="B103">
            <v>3.8672036348616275E-2</v>
          </cell>
          <cell r="C103">
            <v>3.8744770588232953E-2</v>
          </cell>
        </row>
        <row r="104">
          <cell r="A104">
            <v>54.104942840694136</v>
          </cell>
          <cell r="B104">
            <v>3.9178025609252376E-2</v>
          </cell>
          <cell r="C104">
            <v>3.9222451259469819E-2</v>
          </cell>
        </row>
        <row r="105">
          <cell r="A105">
            <v>54.488527017024424</v>
          </cell>
          <cell r="B105">
            <v>3.9673688558446926E-2</v>
          </cell>
          <cell r="C105">
            <v>3.9697540994955705E-2</v>
          </cell>
        </row>
        <row r="106">
          <cell r="A106">
            <v>54.879348630643975</v>
          </cell>
          <cell r="B106">
            <v>4.0159025196199918E-2</v>
          </cell>
          <cell r="C106">
            <v>4.0168773061756494E-2</v>
          </cell>
        </row>
        <row r="107">
          <cell r="A107">
            <v>55.277407681552759</v>
          </cell>
          <cell r="B107">
            <v>4.0634035522511353E-2</v>
          </cell>
          <cell r="C107">
            <v>4.0634812021363202E-2</v>
          </cell>
        </row>
        <row r="108">
          <cell r="A108">
            <v>55.668229295172303</v>
          </cell>
          <cell r="B108">
            <v>4.1119372160264352E-2</v>
          </cell>
          <cell r="C108">
            <v>4.1078114459460212E-2</v>
          </cell>
        </row>
        <row r="109">
          <cell r="A109">
            <v>56.073525783370343</v>
          </cell>
          <cell r="B109">
            <v>4.1584056175134249E-2</v>
          </cell>
          <cell r="C109">
            <v>4.1522291236137293E-2</v>
          </cell>
        </row>
        <row r="110">
          <cell r="A110">
            <v>56.500534583436142</v>
          </cell>
          <cell r="B110">
            <v>4.200743494423792E-2</v>
          </cell>
          <cell r="C110">
            <v>4.1972464082955761E-2</v>
          </cell>
        </row>
        <row r="111">
          <cell r="A111">
            <v>56.934780820791183</v>
          </cell>
          <cell r="B111">
            <v>4.2420487401900041E-2</v>
          </cell>
          <cell r="C111">
            <v>4.2410820634661964E-2</v>
          </cell>
        </row>
        <row r="112">
          <cell r="A112">
            <v>57.361789620856982</v>
          </cell>
          <cell r="B112">
            <v>4.282321354812061E-2</v>
          </cell>
          <cell r="C112">
            <v>4.2822057745869689E-2</v>
          </cell>
        </row>
        <row r="113">
          <cell r="A113">
            <v>57.788798420922774</v>
          </cell>
          <cell r="B113">
            <v>4.3215613382899622E-2</v>
          </cell>
          <cell r="C113">
            <v>4.32129891449438E-2</v>
          </cell>
        </row>
        <row r="114">
          <cell r="A114">
            <v>58.23028209556707</v>
          </cell>
          <cell r="B114">
            <v>4.3597686906237089E-2</v>
          </cell>
          <cell r="C114">
            <v>4.3595156502302446E-2</v>
          </cell>
        </row>
        <row r="115">
          <cell r="A115">
            <v>58.671765770211366</v>
          </cell>
          <cell r="B115">
            <v>4.3969434118133005E-2</v>
          </cell>
          <cell r="C115">
            <v>4.3954289493395478E-2</v>
          </cell>
        </row>
        <row r="116">
          <cell r="A116">
            <v>59.134961756723413</v>
          </cell>
          <cell r="B116">
            <v>4.4320528707145812E-2</v>
          </cell>
          <cell r="C116">
            <v>4.4305643191963742E-2</v>
          </cell>
        </row>
        <row r="117">
          <cell r="A117">
            <v>59.605395180524717</v>
          </cell>
          <cell r="B117">
            <v>4.4640644361833959E-2</v>
          </cell>
          <cell r="C117">
            <v>4.4635138310111892E-2</v>
          </cell>
        </row>
        <row r="118">
          <cell r="A118">
            <v>60.083066041615261</v>
          </cell>
          <cell r="B118">
            <v>4.4940107393638989E-2</v>
          </cell>
          <cell r="C118">
            <v>4.4940832043450549E-2</v>
          </cell>
        </row>
        <row r="119">
          <cell r="A119">
            <v>60.560736902705813</v>
          </cell>
          <cell r="B119">
            <v>4.5208591491119367E-2</v>
          </cell>
          <cell r="C119">
            <v>4.5216807735014714E-2</v>
          </cell>
        </row>
        <row r="120">
          <cell r="A120">
            <v>61.04564520108562</v>
          </cell>
          <cell r="B120">
            <v>4.54667492771582E-2</v>
          </cell>
          <cell r="C120">
            <v>4.5465980504955573E-2</v>
          </cell>
        </row>
        <row r="121">
          <cell r="A121">
            <v>61.523316062176164</v>
          </cell>
          <cell r="B121">
            <v>4.5704254440313917E-2</v>
          </cell>
          <cell r="C121">
            <v>4.5680395391845298E-2</v>
          </cell>
        </row>
        <row r="122">
          <cell r="A122">
            <v>61.993749485977467</v>
          </cell>
          <cell r="B122">
            <v>4.5890128046261872E-2</v>
          </cell>
          <cell r="C122">
            <v>4.5861014811098E-2</v>
          </cell>
        </row>
        <row r="123">
          <cell r="A123">
            <v>62.47865778435726</v>
          </cell>
          <cell r="B123">
            <v>4.6034696406443622E-2</v>
          </cell>
          <cell r="C123">
            <v>4.601507530372561E-2</v>
          </cell>
        </row>
        <row r="124">
          <cell r="A124">
            <v>62.970803520026323</v>
          </cell>
          <cell r="B124">
            <v>4.6158612143742256E-2</v>
          </cell>
          <cell r="C124">
            <v>4.6137760474142094E-2</v>
          </cell>
        </row>
        <row r="125">
          <cell r="A125">
            <v>63.484661567563116</v>
          </cell>
          <cell r="B125">
            <v>4.6220570012391576E-2</v>
          </cell>
          <cell r="C125">
            <v>4.6229362200214084E-2</v>
          </cell>
        </row>
        <row r="126">
          <cell r="A126">
            <v>64.005757052389171</v>
          </cell>
          <cell r="B126">
            <v>4.6241222635274679E-2</v>
          </cell>
          <cell r="C126">
            <v>4.6283954486622703E-2</v>
          </cell>
        </row>
        <row r="127">
          <cell r="A127">
            <v>64.519615099925971</v>
          </cell>
          <cell r="B127">
            <v>4.625154894671623E-2</v>
          </cell>
          <cell r="C127">
            <v>4.6299888018029568E-2</v>
          </cell>
        </row>
        <row r="128">
          <cell r="A128">
            <v>65.033473147462786</v>
          </cell>
          <cell r="B128">
            <v>4.625154894671623E-2</v>
          </cell>
          <cell r="C128">
            <v>4.6278146665318112E-2</v>
          </cell>
        </row>
        <row r="129">
          <cell r="A129">
            <v>65.540093757710338</v>
          </cell>
          <cell r="B129">
            <v>4.6199917389508467E-2</v>
          </cell>
          <cell r="C129">
            <v>4.6219880239965434E-2</v>
          </cell>
        </row>
        <row r="130">
          <cell r="A130">
            <v>66.04671436795789</v>
          </cell>
          <cell r="B130">
            <v>4.6096654275092935E-2</v>
          </cell>
          <cell r="C130">
            <v>4.6125182227510754E-2</v>
          </cell>
        </row>
        <row r="131">
          <cell r="A131">
            <v>66.56057241549469</v>
          </cell>
          <cell r="B131">
            <v>4.596241222635275E-2</v>
          </cell>
          <cell r="C131">
            <v>4.5992145902881996E-2</v>
          </cell>
        </row>
        <row r="132">
          <cell r="A132">
            <v>67.067193025742256</v>
          </cell>
          <cell r="B132">
            <v>4.5786864931846347E-2</v>
          </cell>
          <cell r="C132">
            <v>4.5824832579316348E-2</v>
          </cell>
        </row>
        <row r="133">
          <cell r="A133">
            <v>67.566576198700545</v>
          </cell>
          <cell r="B133">
            <v>4.5570012391573725E-2</v>
          </cell>
          <cell r="C133">
            <v>4.5625166303189968E-2</v>
          </cell>
        </row>
        <row r="134">
          <cell r="A134">
            <v>68.065959371658849</v>
          </cell>
          <cell r="B134">
            <v>4.5342833539859566E-2</v>
          </cell>
          <cell r="C134">
            <v>4.5391465213101903E-2</v>
          </cell>
        </row>
        <row r="135">
          <cell r="A135">
            <v>68.558105107327918</v>
          </cell>
          <cell r="B135">
            <v>4.5095002065262291E-2</v>
          </cell>
          <cell r="C135">
            <v>4.5128370849441692E-2</v>
          </cell>
        </row>
        <row r="136">
          <cell r="A136">
            <v>69.028538531129215</v>
          </cell>
          <cell r="B136">
            <v>4.4805865344898804E-2</v>
          </cell>
          <cell r="C136">
            <v>4.4847000459637743E-2</v>
          </cell>
        </row>
        <row r="137">
          <cell r="A137">
            <v>69.491734517641248</v>
          </cell>
          <cell r="B137">
            <v>4.4485749690210658E-2</v>
          </cell>
          <cell r="C137">
            <v>4.4541976820073263E-2</v>
          </cell>
        </row>
        <row r="138">
          <cell r="A138">
            <v>69.962167941442544</v>
          </cell>
          <cell r="B138">
            <v>4.4165634035522511E-2</v>
          </cell>
          <cell r="C138">
            <v>4.4204378902661996E-2</v>
          </cell>
        </row>
        <row r="139">
          <cell r="A139">
            <v>70.425363927954606</v>
          </cell>
          <cell r="B139">
            <v>4.3814539446509711E-2</v>
          </cell>
          <cell r="C139">
            <v>4.3845243309372013E-2</v>
          </cell>
        </row>
        <row r="140">
          <cell r="A140">
            <v>70.866847602598909</v>
          </cell>
          <cell r="B140">
            <v>4.3432465923172243E-2</v>
          </cell>
          <cell r="C140">
            <v>4.3478887174813297E-2</v>
          </cell>
        </row>
        <row r="141">
          <cell r="A141">
            <v>71.308331277243184</v>
          </cell>
          <cell r="B141">
            <v>4.3040066088393225E-2</v>
          </cell>
          <cell r="C141">
            <v>4.3089697581895396E-2</v>
          </cell>
        </row>
        <row r="142">
          <cell r="A142">
            <v>71.749814951887487</v>
          </cell>
          <cell r="B142">
            <v>4.2637339942172663E-2</v>
          </cell>
          <cell r="C142">
            <v>4.267834430931064E-2</v>
          </cell>
        </row>
        <row r="143">
          <cell r="A143">
            <v>72.169586314664031</v>
          </cell>
          <cell r="B143">
            <v>4.2203634861627426E-2</v>
          </cell>
          <cell r="C143">
            <v>4.2267307312646059E-2</v>
          </cell>
        </row>
        <row r="144">
          <cell r="A144">
            <v>72.582120240151326</v>
          </cell>
          <cell r="B144">
            <v>4.1769929781082196E-2</v>
          </cell>
          <cell r="C144">
            <v>4.1845065629724135E-2</v>
          </cell>
        </row>
        <row r="145">
          <cell r="A145">
            <v>73.00189160292787</v>
          </cell>
          <cell r="B145">
            <v>4.1346551011978525E-2</v>
          </cell>
          <cell r="C145">
            <v>4.1397449439573422E-2</v>
          </cell>
        </row>
        <row r="146">
          <cell r="A146">
            <v>73.414425528415165</v>
          </cell>
          <cell r="B146">
            <v>4.0892193308550179E-2</v>
          </cell>
          <cell r="C146">
            <v>4.0940546178779937E-2</v>
          </cell>
        </row>
        <row r="147">
          <cell r="A147">
            <v>73.81248457932395</v>
          </cell>
          <cell r="B147">
            <v>4.0406856670797194E-2</v>
          </cell>
          <cell r="C147">
            <v>4.0484318920302693E-2</v>
          </cell>
        </row>
        <row r="148">
          <cell r="A148">
            <v>74.210543630232749</v>
          </cell>
          <cell r="B148">
            <v>3.9921520033044194E-2</v>
          </cell>
          <cell r="C148">
            <v>4.0013628474784659E-2</v>
          </cell>
        </row>
        <row r="149">
          <cell r="A149">
            <v>74.615840118430796</v>
          </cell>
          <cell r="B149">
            <v>3.9456836018174311E-2</v>
          </cell>
          <cell r="C149">
            <v>3.9520166236626089E-2</v>
          </cell>
        </row>
        <row r="150">
          <cell r="A150">
            <v>75.013899169339581</v>
          </cell>
          <cell r="B150">
            <v>3.8981825691862863E-2</v>
          </cell>
          <cell r="C150">
            <v>3.9022203533733646E-2</v>
          </cell>
        </row>
        <row r="151">
          <cell r="A151">
            <v>75.41195822024838</v>
          </cell>
          <cell r="B151">
            <v>3.8506815365551422E-2</v>
          </cell>
          <cell r="C151">
            <v>3.8511701756384395E-2</v>
          </cell>
        </row>
        <row r="152">
          <cell r="A152">
            <v>75.802779833867916</v>
          </cell>
          <cell r="B152">
            <v>3.802147872779843E-2</v>
          </cell>
          <cell r="C152">
            <v>3.7998920169560538E-2</v>
          </cell>
        </row>
        <row r="153">
          <cell r="A153">
            <v>76.171889135619708</v>
          </cell>
          <cell r="B153">
            <v>3.7505163155720778E-2</v>
          </cell>
          <cell r="C153">
            <v>3.7504680823535773E-2</v>
          </cell>
        </row>
        <row r="154">
          <cell r="A154">
            <v>76.540998437371499</v>
          </cell>
          <cell r="B154">
            <v>3.6988847583643125E-2</v>
          </cell>
          <cell r="C154">
            <v>3.700132832466721E-2</v>
          </cell>
        </row>
        <row r="155">
          <cell r="A155">
            <v>76.924582613701787</v>
          </cell>
          <cell r="B155">
            <v>3.6482858323007024E-2</v>
          </cell>
          <cell r="C155">
            <v>3.646916227514127E-2</v>
          </cell>
        </row>
        <row r="156">
          <cell r="A156">
            <v>77.300929352742827</v>
          </cell>
          <cell r="B156">
            <v>3.5976869062370923E-2</v>
          </cell>
          <cell r="C156">
            <v>3.5938632283496967E-2</v>
          </cell>
        </row>
        <row r="157">
          <cell r="A157">
            <v>77.670038654494618</v>
          </cell>
          <cell r="B157">
            <v>3.546055349029327E-2</v>
          </cell>
          <cell r="C157">
            <v>3.5410782764292936E-2</v>
          </cell>
        </row>
        <row r="158">
          <cell r="A158">
            <v>78.031910518957162</v>
          </cell>
          <cell r="B158">
            <v>3.493391160677406E-2</v>
          </cell>
          <cell r="C158">
            <v>3.4886585169561196E-2</v>
          </cell>
        </row>
        <row r="159">
          <cell r="A159">
            <v>78.386544946130442</v>
          </cell>
          <cell r="B159">
            <v>3.4396943411813298E-2</v>
          </cell>
          <cell r="C159">
            <v>3.4366940035806946E-2</v>
          </cell>
        </row>
        <row r="160">
          <cell r="A160">
            <v>78.741179373303723</v>
          </cell>
          <cell r="B160">
            <v>3.3849648905410985E-2</v>
          </cell>
          <cell r="C160">
            <v>3.3841913852791262E-2</v>
          </cell>
        </row>
        <row r="161">
          <cell r="A161">
            <v>79.103051237766266</v>
          </cell>
          <cell r="B161">
            <v>3.330235439900868E-2</v>
          </cell>
          <cell r="C161">
            <v>3.3301130404298405E-2</v>
          </cell>
        </row>
        <row r="162">
          <cell r="A162">
            <v>79.472160539518057</v>
          </cell>
          <cell r="B162">
            <v>3.2775712515489469E-2</v>
          </cell>
          <cell r="C162">
            <v>3.2744814023586123E-2</v>
          </cell>
        </row>
        <row r="163">
          <cell r="A163">
            <v>79.841269841269835</v>
          </cell>
          <cell r="B163">
            <v>3.2249070631970266E-2</v>
          </cell>
          <cell r="C163">
            <v>3.2184272992467726E-2</v>
          </cell>
        </row>
        <row r="164">
          <cell r="A164">
            <v>80.188666831153867</v>
          </cell>
          <cell r="B164">
            <v>3.1712102437009497E-2</v>
          </cell>
          <cell r="C164">
            <v>3.1653328526614379E-2</v>
          </cell>
        </row>
        <row r="165">
          <cell r="A165">
            <v>80.528826383748665</v>
          </cell>
          <cell r="B165">
            <v>3.1164807930607184E-2</v>
          </cell>
          <cell r="C165">
            <v>3.1130710676344816E-2</v>
          </cell>
        </row>
        <row r="166">
          <cell r="A166">
            <v>80.88346081092196</v>
          </cell>
          <cell r="B166">
            <v>3.0617513424204872E-2</v>
          </cell>
          <cell r="C166">
            <v>3.0583423100814751E-2</v>
          </cell>
        </row>
        <row r="167">
          <cell r="A167">
            <v>81.238095238095241</v>
          </cell>
          <cell r="B167">
            <v>3.0070218917802559E-2</v>
          </cell>
          <cell r="C167">
            <v>3.0034112080932429E-2</v>
          </cell>
        </row>
        <row r="168">
          <cell r="A168">
            <v>81.592729665268521</v>
          </cell>
          <cell r="B168">
            <v>2.9533250722841804E-2</v>
          </cell>
          <cell r="C168">
            <v>2.9483235932502145E-2</v>
          </cell>
        </row>
        <row r="169">
          <cell r="A169">
            <v>81.947364092441816</v>
          </cell>
          <cell r="B169">
            <v>2.8996282527881043E-2</v>
          </cell>
          <cell r="C169">
            <v>2.8931246456238392E-2</v>
          </cell>
        </row>
        <row r="170">
          <cell r="A170">
            <v>82.301998519615097</v>
          </cell>
          <cell r="B170">
            <v>2.8448988021478726E-2</v>
          </cell>
          <cell r="C170">
            <v>2.8378588363334675E-2</v>
          </cell>
        </row>
        <row r="171">
          <cell r="A171">
            <v>82.649395509499143</v>
          </cell>
          <cell r="B171">
            <v>2.7891367203634859E-2</v>
          </cell>
          <cell r="C171">
            <v>2.7836981658502832E-2</v>
          </cell>
        </row>
        <row r="172">
          <cell r="A172">
            <v>82.996792499383176</v>
          </cell>
          <cell r="B172">
            <v>2.7333746385790999E-2</v>
          </cell>
          <cell r="C172">
            <v>2.7295556051748174E-2</v>
          </cell>
        </row>
        <row r="173">
          <cell r="A173">
            <v>83.344189489267208</v>
          </cell>
          <cell r="B173">
            <v>2.6786451879388683E-2</v>
          </cell>
          <cell r="C173">
            <v>2.6754706836287539E-2</v>
          </cell>
        </row>
        <row r="174">
          <cell r="A174">
            <v>83.698823916440489</v>
          </cell>
          <cell r="B174">
            <v>2.6259809995869476E-2</v>
          </cell>
          <cell r="C174">
            <v>2.620358625274942E-2</v>
          </cell>
        </row>
        <row r="175">
          <cell r="A175">
            <v>84.046220906324535</v>
          </cell>
          <cell r="B175">
            <v>2.5712515489467163E-2</v>
          </cell>
          <cell r="C175">
            <v>2.5665073610921539E-2</v>
          </cell>
        </row>
        <row r="176">
          <cell r="A176">
            <v>84.386380458919319</v>
          </cell>
          <cell r="B176">
            <v>2.5154894671623299E-2</v>
          </cell>
          <cell r="C176">
            <v>2.5139442125459772E-2</v>
          </cell>
        </row>
        <row r="177">
          <cell r="A177">
            <v>84.741014886092614</v>
          </cell>
          <cell r="B177">
            <v>2.4607600165220983E-2</v>
          </cell>
          <cell r="C177">
            <v>2.4593561172333616E-2</v>
          </cell>
        </row>
        <row r="178">
          <cell r="A178">
            <v>85.102886750555143</v>
          </cell>
          <cell r="B178">
            <v>2.4080958281701776E-2</v>
          </cell>
          <cell r="C178">
            <v>2.4039148765604694E-2</v>
          </cell>
        </row>
        <row r="179">
          <cell r="A179">
            <v>85.464758615017686</v>
          </cell>
          <cell r="B179">
            <v>2.3543990086741014E-2</v>
          </cell>
          <cell r="C179">
            <v>2.3487752146653634E-2</v>
          </cell>
        </row>
        <row r="180">
          <cell r="A180">
            <v>85.826630479480215</v>
          </cell>
          <cell r="B180">
            <v>2.3007021891780256E-2</v>
          </cell>
          <cell r="C180">
            <v>2.2939742070052012E-2</v>
          </cell>
        </row>
        <row r="181">
          <cell r="A181">
            <v>86.18126490665351</v>
          </cell>
          <cell r="B181">
            <v>2.245972738537794E-2</v>
          </cell>
          <cell r="C181">
            <v>2.2406323017772966E-2</v>
          </cell>
        </row>
        <row r="182">
          <cell r="A182">
            <v>86.528661896537542</v>
          </cell>
          <cell r="B182">
            <v>2.1902106567534076E-2</v>
          </cell>
          <cell r="C182">
            <v>2.1887590219029716E-2</v>
          </cell>
        </row>
        <row r="183">
          <cell r="A183">
            <v>86.883296323710837</v>
          </cell>
          <cell r="B183">
            <v>2.1365138372573318E-2</v>
          </cell>
          <cell r="C183">
            <v>2.1362237548195925E-2</v>
          </cell>
        </row>
        <row r="184">
          <cell r="A184">
            <v>87.24516818817338</v>
          </cell>
          <cell r="B184">
            <v>2.0838496489054111E-2</v>
          </cell>
          <cell r="C184">
            <v>2.0830833994235378E-2</v>
          </cell>
        </row>
        <row r="185">
          <cell r="A185">
            <v>87.607040052635909</v>
          </cell>
          <cell r="B185">
            <v>2.0291201982651795E-2</v>
          </cell>
          <cell r="C185">
            <v>2.0304452364701589E-2</v>
          </cell>
        </row>
        <row r="186">
          <cell r="A186">
            <v>87.968911917098453</v>
          </cell>
          <cell r="B186">
            <v>1.9743907476249482E-2</v>
          </cell>
          <cell r="C186">
            <v>1.9783385234431853E-2</v>
          </cell>
        </row>
        <row r="187">
          <cell r="A187">
            <v>88.33802121885023</v>
          </cell>
          <cell r="B187">
            <v>1.9227591904171826E-2</v>
          </cell>
          <cell r="C187">
            <v>1.9257660793634241E-2</v>
          </cell>
        </row>
        <row r="188">
          <cell r="A188">
            <v>88.714367957891284</v>
          </cell>
          <cell r="B188">
            <v>1.8721602643535729E-2</v>
          </cell>
          <cell r="C188">
            <v>1.872791057161011E-2</v>
          </cell>
        </row>
        <row r="189">
          <cell r="A189">
            <v>89.090714696932324</v>
          </cell>
          <cell r="B189">
            <v>1.8205287071458076E-2</v>
          </cell>
          <cell r="C189">
            <v>1.8204783636287719E-2</v>
          </cell>
        </row>
        <row r="190">
          <cell r="A190">
            <v>89.467061435973363</v>
          </cell>
          <cell r="B190">
            <v>1.768897149938042E-2</v>
          </cell>
          <cell r="C190">
            <v>1.7688545263192683E-2</v>
          </cell>
        </row>
        <row r="191">
          <cell r="A191">
            <v>89.857883049592886</v>
          </cell>
          <cell r="B191">
            <v>1.7193308550185873E-2</v>
          </cell>
          <cell r="C191">
            <v>1.716000931448421E-2</v>
          </cell>
        </row>
        <row r="192">
          <cell r="A192">
            <v>90.241467225923188</v>
          </cell>
          <cell r="B192">
            <v>1.6687319289549772E-2</v>
          </cell>
          <cell r="C192">
            <v>1.6648997015476879E-2</v>
          </cell>
        </row>
        <row r="193">
          <cell r="A193">
            <v>90.610576527674965</v>
          </cell>
          <cell r="B193">
            <v>1.617100371747212E-2</v>
          </cell>
          <cell r="C193">
            <v>1.6164717874522529E-2</v>
          </cell>
        </row>
        <row r="194">
          <cell r="A194">
            <v>90.994160704005267</v>
          </cell>
          <cell r="B194">
            <v>1.5665014456836018E-2</v>
          </cell>
          <cell r="C194">
            <v>1.5669393771641248E-2</v>
          </cell>
        </row>
        <row r="195">
          <cell r="A195">
            <v>91.384982317624804</v>
          </cell>
          <cell r="B195">
            <v>1.5169351507641472E-2</v>
          </cell>
          <cell r="C195">
            <v>1.5173252010619257E-2</v>
          </cell>
        </row>
        <row r="196">
          <cell r="A196">
            <v>91.783041368533588</v>
          </cell>
          <cell r="B196">
            <v>1.4694341181330029E-2</v>
          </cell>
          <cell r="C196">
            <v>1.4676963007609352E-2</v>
          </cell>
        </row>
        <row r="197">
          <cell r="A197">
            <v>92.173862982153139</v>
          </cell>
          <cell r="B197">
            <v>1.4219330855018588E-2</v>
          </cell>
          <cell r="C197">
            <v>1.4198745047594739E-2</v>
          </cell>
        </row>
        <row r="198">
          <cell r="A198">
            <v>92.564684595772675</v>
          </cell>
          <cell r="B198">
            <v>1.3723667905824039E-2</v>
          </cell>
          <cell r="C198">
            <v>1.3729643423100403E-2</v>
          </cell>
        </row>
        <row r="199">
          <cell r="A199">
            <v>92.962743646681474</v>
          </cell>
          <cell r="B199">
            <v>1.3238331268071047E-2</v>
          </cell>
          <cell r="C199">
            <v>1.3261363460186635E-2</v>
          </cell>
        </row>
        <row r="200">
          <cell r="A200">
            <v>93.360802697590259</v>
          </cell>
          <cell r="B200">
            <v>1.2763320941759604E-2</v>
          </cell>
          <cell r="C200">
            <v>1.2802800874827892E-2</v>
          </cell>
        </row>
        <row r="201">
          <cell r="A201">
            <v>93.773336623077554</v>
          </cell>
          <cell r="B201">
            <v>1.2308963238331267E-2</v>
          </cell>
          <cell r="C201">
            <v>1.2337928081257797E-2</v>
          </cell>
        </row>
        <row r="202">
          <cell r="A202">
            <v>94.193107985854098</v>
          </cell>
          <cell r="B202">
            <v>1.1864931846344486E-2</v>
          </cell>
          <cell r="C202">
            <v>1.187582614992359E-2</v>
          </cell>
        </row>
        <row r="203">
          <cell r="A203">
            <v>94.612879348630642</v>
          </cell>
          <cell r="B203">
            <v>1.1420900454357704E-2</v>
          </cell>
          <cell r="C203">
            <v>1.1424824857270151E-2</v>
          </cell>
        </row>
        <row r="204">
          <cell r="A204">
            <v>95.032650711407186</v>
          </cell>
          <cell r="B204">
            <v>1.0987195373812472E-2</v>
          </cell>
          <cell r="C204">
            <v>1.0984983110335321E-2</v>
          </cell>
        </row>
        <row r="205">
          <cell r="A205">
            <v>95.445184636894481</v>
          </cell>
          <cell r="B205">
            <v>1.0532837670384139E-2</v>
          </cell>
          <cell r="C205">
            <v>1.0563635130224592E-2</v>
          </cell>
        </row>
        <row r="206">
          <cell r="A206">
            <v>95.857718562381777</v>
          </cell>
          <cell r="B206">
            <v>1.0078479966955801E-2</v>
          </cell>
          <cell r="C206">
            <v>1.015312135682042E-2</v>
          </cell>
        </row>
        <row r="207">
          <cell r="A207">
            <v>96.284727362447569</v>
          </cell>
          <cell r="B207">
            <v>9.655101197852128E-3</v>
          </cell>
          <cell r="C207">
            <v>9.7396157786342787E-3</v>
          </cell>
        </row>
        <row r="208">
          <cell r="A208">
            <v>96.726211037091872</v>
          </cell>
          <cell r="B208">
            <v>9.2627013630731097E-3</v>
          </cell>
          <cell r="C208">
            <v>9.3242801298905401E-3</v>
          </cell>
        </row>
        <row r="209">
          <cell r="A209">
            <v>97.167694711736161</v>
          </cell>
          <cell r="B209">
            <v>8.8703015282940931E-3</v>
          </cell>
          <cell r="C209">
            <v>8.9212948103193045E-3</v>
          </cell>
        </row>
        <row r="210">
          <cell r="A210">
            <v>97.601940949091201</v>
          </cell>
          <cell r="B210">
            <v>8.4779016935150765E-3</v>
          </cell>
          <cell r="C210">
            <v>8.5369057948375127E-3</v>
          </cell>
        </row>
        <row r="211">
          <cell r="A211">
            <v>98.043424623735504</v>
          </cell>
          <cell r="B211">
            <v>8.0958281701776127E-3</v>
          </cell>
          <cell r="C211">
            <v>8.1582221294220162E-3</v>
          </cell>
        </row>
        <row r="212">
          <cell r="A212">
            <v>98.492145735669055</v>
          </cell>
          <cell r="B212">
            <v>7.7240809582817026E-3</v>
          </cell>
          <cell r="C212">
            <v>7.7857449099217896E-3</v>
          </cell>
        </row>
        <row r="213">
          <cell r="A213">
            <v>98.955341722181103</v>
          </cell>
          <cell r="B213">
            <v>7.3833126807104511E-3</v>
          </cell>
          <cell r="C213">
            <v>7.4142531442175467E-3</v>
          </cell>
        </row>
        <row r="214">
          <cell r="A214">
            <v>99.396825396825392</v>
          </cell>
          <cell r="B214">
            <v>7.0012391573729855E-3</v>
          </cell>
          <cell r="C214">
            <v>7.0723315147175414E-3</v>
          </cell>
        </row>
        <row r="215">
          <cell r="A215">
            <v>99.765934698577198</v>
          </cell>
          <cell r="B215">
            <v>6.4849235852953322E-3</v>
          </cell>
          <cell r="C215">
            <v>6.7954621104944837E-3</v>
          </cell>
        </row>
      </sheetData>
      <sheetData sheetId="1">
        <row r="1">
          <cell r="B1">
            <v>4.4003838227729108E-7</v>
          </cell>
        </row>
        <row r="2">
          <cell r="B2">
            <v>1.2417337969773141E-6</v>
          </cell>
        </row>
        <row r="3">
          <cell r="B3">
            <v>3.3888448856169523E-6</v>
          </cell>
        </row>
        <row r="4">
          <cell r="B4">
            <v>8.9445835781762813E-6</v>
          </cell>
        </row>
        <row r="5">
          <cell r="B5">
            <v>2.2832518010504467E-5</v>
          </cell>
        </row>
        <row r="6">
          <cell r="B6">
            <v>5.636801456143394E-5</v>
          </cell>
        </row>
        <row r="7">
          <cell r="B7">
            <v>1.3458507902817298E-4</v>
          </cell>
        </row>
        <row r="8">
          <cell r="B8">
            <v>3.1077518696553009E-4</v>
          </cell>
        </row>
        <row r="9">
          <cell r="B9">
            <v>6.9403441396002853E-4</v>
          </cell>
        </row>
        <row r="10">
          <cell r="B10">
            <v>1.4989975450488188E-3</v>
          </cell>
        </row>
        <row r="11">
          <cell r="B11">
            <v>3.1311659403200714E-3</v>
          </cell>
        </row>
        <row r="12">
          <cell r="B12">
            <v>6.3255237923600764E-3</v>
          </cell>
        </row>
        <row r="13">
          <cell r="B13">
            <v>1.2358681774086904E-2</v>
          </cell>
        </row>
        <row r="14">
          <cell r="B14">
            <v>2.3352482345050374E-2</v>
          </cell>
        </row>
        <row r="15">
          <cell r="B15">
            <v>4.2675557359664593E-2</v>
          </cell>
        </row>
        <row r="16">
          <cell r="B16">
            <v>7.5424180132017696E-2</v>
          </cell>
        </row>
        <row r="17">
          <cell r="B17">
            <v>0.12892206136241444</v>
          </cell>
        </row>
        <row r="18">
          <cell r="B18">
            <v>0.21312241586696479</v>
          </cell>
        </row>
        <row r="19">
          <cell r="B19">
            <v>0.34073462385516673</v>
          </cell>
        </row>
        <row r="20">
          <cell r="B20">
            <v>0.5268520203000614</v>
          </cell>
        </row>
        <row r="21">
          <cell r="B21">
            <v>0.78785497080819578</v>
          </cell>
        </row>
        <row r="22">
          <cell r="B22">
            <v>1.1394339513350575</v>
          </cell>
        </row>
        <row r="23">
          <cell r="B23">
            <v>1.5937392886328596</v>
          </cell>
        </row>
        <row r="24">
          <cell r="B24">
            <v>2.1559101080945759</v>
          </cell>
        </row>
        <row r="25">
          <cell r="B25">
            <v>2.8205205301474878</v>
          </cell>
        </row>
        <row r="26">
          <cell r="B26">
            <v>3.56872537148223</v>
          </cell>
        </row>
        <row r="27">
          <cell r="B27">
            <v>4.3669904115114093</v>
          </cell>
        </row>
        <row r="28">
          <cell r="B28">
            <v>5.1681676700907122</v>
          </cell>
        </row>
        <row r="29">
          <cell r="B29">
            <v>5.9152921424606406</v>
          </cell>
        </row>
        <row r="30">
          <cell r="B30">
            <v>6.5478850750530952</v>
          </cell>
        </row>
        <row r="31">
          <cell r="B31">
            <v>7.0098890639521096</v>
          </cell>
        </row>
        <row r="32">
          <cell r="B32">
            <v>7.2578249353957265</v>
          </cell>
        </row>
        <row r="33">
          <cell r="B33">
            <v>7.2675341064959254</v>
          </cell>
        </row>
        <row r="34">
          <cell r="B34">
            <v>7.0380591980703162</v>
          </cell>
        </row>
        <row r="35">
          <cell r="B35">
            <v>6.5917996491510529</v>
          </cell>
        </row>
        <row r="36">
          <cell r="B36">
            <v>5.9709073070842971</v>
          </cell>
        </row>
        <row r="37">
          <cell r="B37">
            <v>5.2307252181485451</v>
          </cell>
        </row>
        <row r="38">
          <cell r="B38">
            <v>4.4316834308727469</v>
          </cell>
        </row>
        <row r="39">
          <cell r="B39">
            <v>3.6312888836153272</v>
          </cell>
        </row>
        <row r="40">
          <cell r="B40">
            <v>2.8776509697020138</v>
          </cell>
        </row>
        <row r="41">
          <cell r="B41">
            <v>2.2054675945786872</v>
          </cell>
        </row>
        <row r="42">
          <cell r="B42">
            <v>1.6347392549168207</v>
          </cell>
        </row>
        <row r="43">
          <cell r="B43">
            <v>1.1718756994184985</v>
          </cell>
        </row>
        <row r="44">
          <cell r="B44">
            <v>0.8124560040891633</v>
          </cell>
        </row>
        <row r="45">
          <cell r="B45">
            <v>0.54475773194216215</v>
          </cell>
        </row>
        <row r="46">
          <cell r="B46">
            <v>0.35325815823044804</v>
          </cell>
        </row>
        <row r="47">
          <cell r="B47">
            <v>0.2215471891363025</v>
          </cell>
        </row>
        <row r="48">
          <cell r="B48">
            <v>0.1343771837555475</v>
          </cell>
        </row>
        <row r="49">
          <cell r="B49">
            <v>7.88261058916742E-2</v>
          </cell>
        </row>
        <row r="50">
          <cell r="B50">
            <v>4.4719800402142761E-2</v>
          </cell>
        </row>
        <row r="51">
          <cell r="B51">
            <v>2.4536628490190927E-2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5"/>
  <sheetViews>
    <sheetView tabSelected="1" topLeftCell="G5" zoomScale="85" zoomScaleNormal="85" workbookViewId="0">
      <selection activeCell="AC29" sqref="AC29"/>
    </sheetView>
  </sheetViews>
  <sheetFormatPr defaultRowHeight="14.4" x14ac:dyDescent="0.25"/>
  <cols>
    <col min="1" max="1" width="11.6640625" style="2" bestFit="1" customWidth="1"/>
    <col min="2" max="2" width="8.5546875" bestFit="1" customWidth="1"/>
    <col min="3" max="4" width="12.77734375" bestFit="1" customWidth="1"/>
    <col min="5" max="5" width="13.88671875" bestFit="1" customWidth="1"/>
    <col min="6" max="6" width="12.77734375" bestFit="1" customWidth="1"/>
    <col min="7" max="7" width="8.77734375" style="8"/>
    <col min="8" max="8" width="11" style="8" bestFit="1" customWidth="1"/>
    <col min="9" max="11" width="8.77734375" style="8"/>
    <col min="12" max="12" width="11" style="8" customWidth="1"/>
    <col min="13" max="17" width="10.5546875" bestFit="1" customWidth="1"/>
    <col min="18" max="19" width="11" bestFit="1" customWidth="1"/>
    <col min="24" max="24" width="12.109375" bestFit="1" customWidth="1"/>
    <col min="29" max="29" width="11" customWidth="1"/>
    <col min="30" max="30" width="10.5546875" customWidth="1"/>
  </cols>
  <sheetData>
    <row r="1" spans="1:28" x14ac:dyDescent="0.25">
      <c r="A1" s="4" t="s">
        <v>1</v>
      </c>
      <c r="B1" s="1" t="s">
        <v>2</v>
      </c>
      <c r="C1" s="3" t="s">
        <v>3</v>
      </c>
      <c r="D1" s="3" t="s">
        <v>0</v>
      </c>
      <c r="E1" s="3" t="s">
        <v>4</v>
      </c>
      <c r="F1" t="s">
        <v>5</v>
      </c>
      <c r="J1" s="8" t="s">
        <v>51</v>
      </c>
      <c r="M1" s="107" t="s">
        <v>52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x14ac:dyDescent="0.25">
      <c r="A2" s="19">
        <v>43857</v>
      </c>
      <c r="B2" s="18" t="s">
        <v>53</v>
      </c>
      <c r="C2" s="18">
        <v>14.9125</v>
      </c>
      <c r="D2" s="18"/>
      <c r="E2" s="18"/>
      <c r="F2" s="20">
        <v>1</v>
      </c>
      <c r="G2" s="100">
        <v>1</v>
      </c>
      <c r="H2" s="9"/>
      <c r="I2" s="9"/>
      <c r="J2" s="97">
        <v>1</v>
      </c>
      <c r="K2" s="8" t="s">
        <v>15</v>
      </c>
      <c r="L2" s="9"/>
      <c r="M2" s="101">
        <v>1</v>
      </c>
      <c r="N2" s="101" t="s">
        <v>15</v>
      </c>
      <c r="O2" s="9"/>
      <c r="P2" s="9"/>
    </row>
    <row r="3" spans="1:28" x14ac:dyDescent="0.25">
      <c r="A3" s="19">
        <v>43858</v>
      </c>
      <c r="B3" s="101" t="s">
        <v>53</v>
      </c>
      <c r="C3" s="18">
        <v>7.9437499999999988</v>
      </c>
      <c r="D3" s="18"/>
      <c r="E3" s="18"/>
      <c r="F3" s="20">
        <v>3</v>
      </c>
      <c r="G3" s="100">
        <v>0.196041061966614</v>
      </c>
      <c r="H3" s="15">
        <f>A2</f>
        <v>43857</v>
      </c>
      <c r="I3" s="9"/>
      <c r="J3" s="97">
        <v>0.196041061966614</v>
      </c>
      <c r="K3" s="9"/>
      <c r="L3" s="9"/>
      <c r="M3" s="101">
        <v>1.7614612579345702E-2</v>
      </c>
      <c r="N3" s="9"/>
      <c r="O3" s="9"/>
      <c r="P3" s="9"/>
    </row>
    <row r="4" spans="1:28" x14ac:dyDescent="0.25">
      <c r="A4" s="19">
        <v>43859</v>
      </c>
      <c r="B4" s="101" t="s">
        <v>53</v>
      </c>
      <c r="C4" s="18">
        <v>8.8187500000000014</v>
      </c>
      <c r="D4" s="18"/>
      <c r="E4" s="18"/>
      <c r="F4" s="20">
        <v>0</v>
      </c>
      <c r="G4" s="100">
        <v>0.23447315994361201</v>
      </c>
      <c r="H4" s="9"/>
      <c r="I4" s="9"/>
      <c r="J4" s="97">
        <v>0.23447315994361201</v>
      </c>
      <c r="K4" s="9"/>
      <c r="L4" s="9"/>
      <c r="M4" s="101">
        <v>1.48882228443146E-2</v>
      </c>
      <c r="N4" s="9"/>
      <c r="O4" s="9"/>
      <c r="P4" s="9"/>
    </row>
    <row r="5" spans="1:28" x14ac:dyDescent="0.25">
      <c r="A5" s="19">
        <v>43860</v>
      </c>
      <c r="B5" s="101" t="s">
        <v>53</v>
      </c>
      <c r="C5" s="18">
        <v>10.387499999999999</v>
      </c>
      <c r="D5" s="18"/>
      <c r="E5" s="18"/>
      <c r="F5" s="20">
        <v>0</v>
      </c>
      <c r="G5" s="100">
        <v>0.28043952722162602</v>
      </c>
      <c r="H5" s="9"/>
      <c r="I5" s="9"/>
      <c r="J5" s="97">
        <v>0.28043952722162602</v>
      </c>
      <c r="K5" s="9"/>
      <c r="L5" s="9"/>
      <c r="M5" s="101">
        <v>0.16684760909281701</v>
      </c>
      <c r="N5" s="9"/>
      <c r="O5" s="9"/>
      <c r="P5" s="9"/>
    </row>
    <row r="6" spans="1:28" x14ac:dyDescent="0.25">
      <c r="A6" s="19">
        <v>43861</v>
      </c>
      <c r="B6" s="101" t="s">
        <v>53</v>
      </c>
      <c r="C6" s="18">
        <v>7.5749999999999984</v>
      </c>
      <c r="D6" s="18"/>
      <c r="E6" s="18"/>
      <c r="F6" s="20">
        <v>1</v>
      </c>
      <c r="G6" s="100">
        <v>0.33541718995556902</v>
      </c>
      <c r="H6" s="9"/>
      <c r="I6" s="9"/>
      <c r="J6" s="97">
        <v>0.33541718995556902</v>
      </c>
      <c r="K6" s="9"/>
      <c r="L6" s="9"/>
      <c r="M6" s="101">
        <v>0.44415216156669202</v>
      </c>
      <c r="N6" s="9"/>
      <c r="O6" s="9"/>
      <c r="P6" s="9"/>
    </row>
    <row r="7" spans="1:28" x14ac:dyDescent="0.25">
      <c r="A7" s="19">
        <v>43862</v>
      </c>
      <c r="B7" s="101" t="s">
        <v>53</v>
      </c>
      <c r="C7" s="18">
        <v>6.2562500000000014</v>
      </c>
      <c r="D7" s="18"/>
      <c r="E7" s="18"/>
      <c r="F7" s="20">
        <v>3</v>
      </c>
      <c r="G7" s="100">
        <v>0.40117273207631599</v>
      </c>
      <c r="H7" s="9"/>
      <c r="I7" s="9"/>
      <c r="J7" s="97">
        <v>0.40117273207631599</v>
      </c>
      <c r="K7" s="9"/>
      <c r="L7" s="9"/>
      <c r="M7" s="101">
        <v>0.82685804100471105</v>
      </c>
      <c r="N7" s="9"/>
      <c r="O7" s="9"/>
      <c r="P7" s="9"/>
    </row>
    <row r="8" spans="1:28" x14ac:dyDescent="0.25">
      <c r="A8" s="19">
        <v>43863</v>
      </c>
      <c r="B8" s="101" t="s">
        <v>53</v>
      </c>
      <c r="C8" s="18">
        <v>5.5374999999999996</v>
      </c>
      <c r="D8" s="18"/>
      <c r="E8" s="18"/>
      <c r="F8" s="20">
        <v>2</v>
      </c>
      <c r="G8" s="100">
        <v>0.47981906050460499</v>
      </c>
      <c r="H8" s="9"/>
      <c r="I8" s="9"/>
      <c r="J8" s="97">
        <v>0.47981906050460499</v>
      </c>
      <c r="K8" s="9"/>
      <c r="L8" s="9"/>
      <c r="M8" s="101">
        <v>1.3026303448692</v>
      </c>
      <c r="N8" s="9"/>
      <c r="O8" s="9"/>
      <c r="P8" s="9"/>
    </row>
    <row r="9" spans="1:28" x14ac:dyDescent="0.25">
      <c r="A9" s="19">
        <v>43864</v>
      </c>
      <c r="B9" s="101" t="s">
        <v>53</v>
      </c>
      <c r="C9" s="18">
        <v>9.0125000000000011</v>
      </c>
      <c r="D9" s="18"/>
      <c r="E9" s="18"/>
      <c r="F9" s="20">
        <v>2</v>
      </c>
      <c r="G9" s="100">
        <v>0.57388329867775101</v>
      </c>
      <c r="H9" s="9"/>
      <c r="I9" s="9"/>
      <c r="J9" s="97">
        <v>0.57388329867775101</v>
      </c>
      <c r="K9" s="9"/>
      <c r="L9" s="9"/>
      <c r="M9" s="101">
        <v>1.8653904825585901</v>
      </c>
      <c r="N9" s="9"/>
      <c r="O9" s="9"/>
      <c r="P9" s="9"/>
    </row>
    <row r="10" spans="1:28" x14ac:dyDescent="0.25">
      <c r="A10" s="19">
        <v>43865</v>
      </c>
      <c r="B10" s="101" t="s">
        <v>53</v>
      </c>
      <c r="C10" s="18">
        <v>8.1687499999999993</v>
      </c>
      <c r="D10" s="18"/>
      <c r="E10" s="18"/>
      <c r="F10" s="20">
        <v>0</v>
      </c>
      <c r="G10" s="100">
        <v>0.68638798999544204</v>
      </c>
      <c r="H10" s="9"/>
      <c r="I10" s="9"/>
      <c r="J10" s="97">
        <v>0.68638798999544204</v>
      </c>
      <c r="K10" s="9"/>
      <c r="L10" s="9"/>
      <c r="M10" s="101">
        <v>2.5143157409785002</v>
      </c>
      <c r="N10" s="9"/>
      <c r="O10" s="9"/>
      <c r="P10" s="9"/>
    </row>
    <row r="11" spans="1:28" x14ac:dyDescent="0.25">
      <c r="A11" s="19">
        <v>43866</v>
      </c>
      <c r="B11" s="101" t="s">
        <v>53</v>
      </c>
      <c r="C11" s="18">
        <v>11.2125</v>
      </c>
      <c r="D11" s="18"/>
      <c r="E11" s="18"/>
      <c r="F11" s="20">
        <v>0</v>
      </c>
      <c r="G11" s="100">
        <v>0.82094822047527805</v>
      </c>
      <c r="H11" s="9"/>
      <c r="I11" s="9"/>
      <c r="J11" s="97">
        <v>0.82094822047527805</v>
      </c>
      <c r="K11" s="9"/>
      <c r="L11" s="9"/>
      <c r="M11" s="101">
        <v>3.2531262055011898</v>
      </c>
      <c r="N11" s="9"/>
      <c r="O11" s="9"/>
      <c r="P11" s="9"/>
    </row>
    <row r="12" spans="1:28" x14ac:dyDescent="0.25">
      <c r="A12" s="19">
        <v>43867</v>
      </c>
      <c r="B12" s="101" t="s">
        <v>53</v>
      </c>
      <c r="C12" s="18">
        <v>17.774999999999999</v>
      </c>
      <c r="D12" s="18"/>
      <c r="E12" s="18"/>
      <c r="F12" s="20">
        <v>0</v>
      </c>
      <c r="G12" s="100">
        <v>0.98188778143685396</v>
      </c>
      <c r="H12" s="9"/>
      <c r="I12" s="9"/>
      <c r="J12" s="97">
        <v>0.98188778143685396</v>
      </c>
      <c r="K12" s="9"/>
      <c r="L12" s="9"/>
      <c r="M12" s="101">
        <v>4.0896089072792199</v>
      </c>
      <c r="N12" s="9"/>
      <c r="O12" s="9"/>
      <c r="P12" s="9"/>
    </row>
    <row r="13" spans="1:28" x14ac:dyDescent="0.25">
      <c r="A13" s="19">
        <v>43868</v>
      </c>
      <c r="B13" s="101" t="s">
        <v>53</v>
      </c>
      <c r="C13" s="18">
        <v>16.793749999999999</v>
      </c>
      <c r="D13" s="18"/>
      <c r="E13" s="18"/>
      <c r="F13" s="20">
        <v>1</v>
      </c>
      <c r="G13" s="100">
        <v>1.1743781048417801</v>
      </c>
      <c r="H13" s="9"/>
      <c r="I13" s="9"/>
      <c r="J13" s="97">
        <v>1.1743781048417801</v>
      </c>
      <c r="K13" s="9"/>
      <c r="L13" s="9"/>
      <c r="M13" s="101">
        <v>5.0353410179550497</v>
      </c>
      <c r="N13" s="9"/>
      <c r="O13" s="9"/>
      <c r="P13" s="9"/>
    </row>
    <row r="14" spans="1:28" x14ac:dyDescent="0.25">
      <c r="A14" s="19">
        <v>43869</v>
      </c>
      <c r="B14" s="101" t="s">
        <v>53</v>
      </c>
      <c r="C14" s="18">
        <v>15.68125</v>
      </c>
      <c r="D14" s="18"/>
      <c r="E14" s="18"/>
      <c r="F14" s="20">
        <v>0</v>
      </c>
      <c r="G14" s="100">
        <v>1.4046044356653</v>
      </c>
      <c r="H14" s="9"/>
      <c r="I14" s="9"/>
      <c r="J14" s="97">
        <v>1.4046044356653</v>
      </c>
      <c r="K14" s="9"/>
      <c r="L14" s="9"/>
      <c r="M14" s="101">
        <v>6.1055836903291398</v>
      </c>
      <c r="N14" s="9"/>
      <c r="O14" s="9"/>
      <c r="P14" s="9"/>
    </row>
    <row r="15" spans="1:28" x14ac:dyDescent="0.25">
      <c r="A15" s="19">
        <v>43870</v>
      </c>
      <c r="B15" s="101" t="s">
        <v>53</v>
      </c>
      <c r="C15" s="18">
        <v>9.2500000000000018</v>
      </c>
      <c r="D15" s="18"/>
      <c r="E15" s="18"/>
      <c r="F15" s="20">
        <v>1</v>
      </c>
      <c r="G15" s="100">
        <v>1.6799645808761401</v>
      </c>
      <c r="H15" s="9"/>
      <c r="I15" s="9"/>
      <c r="J15" s="97">
        <v>1.6799645808761401</v>
      </c>
      <c r="K15" s="9"/>
      <c r="L15" s="9"/>
      <c r="M15" s="101">
        <v>7.3193262210830996</v>
      </c>
      <c r="N15" s="9"/>
      <c r="O15" s="9"/>
      <c r="P15" s="9"/>
    </row>
    <row r="16" spans="1:28" x14ac:dyDescent="0.25">
      <c r="A16" s="19">
        <v>43871</v>
      </c>
      <c r="B16" s="101" t="s">
        <v>53</v>
      </c>
      <c r="C16" s="18">
        <v>4.7812499999999991</v>
      </c>
      <c r="D16" s="18"/>
      <c r="E16" s="18"/>
      <c r="F16" s="20">
        <v>0</v>
      </c>
      <c r="G16" s="100">
        <v>2.0093066213773998</v>
      </c>
      <c r="H16" s="9"/>
      <c r="I16" s="9"/>
      <c r="J16" s="97">
        <v>2.0093066213773998</v>
      </c>
      <c r="K16" s="9"/>
      <c r="L16" s="9"/>
      <c r="M16" s="101">
        <v>8.6994669734829806</v>
      </c>
      <c r="N16" s="9"/>
      <c r="O16" s="9"/>
      <c r="P16" s="9"/>
    </row>
    <row r="17" spans="1:30" x14ac:dyDescent="0.25">
      <c r="A17" s="19">
        <v>43872</v>
      </c>
      <c r="B17" s="101" t="s">
        <v>53</v>
      </c>
      <c r="C17" s="18">
        <v>5.6</v>
      </c>
      <c r="D17" s="18"/>
      <c r="E17" s="18"/>
      <c r="F17" s="20">
        <v>2</v>
      </c>
      <c r="G17" s="100">
        <v>2.4032132252487699</v>
      </c>
      <c r="H17" s="9"/>
      <c r="I17" s="9"/>
      <c r="J17" s="97">
        <v>2.4032132252487699</v>
      </c>
      <c r="K17" s="9"/>
      <c r="L17" s="9"/>
      <c r="M17" s="101">
        <v>10.273123258212999</v>
      </c>
      <c r="N17" s="9"/>
      <c r="O17" s="9"/>
      <c r="P17" s="9"/>
    </row>
    <row r="18" spans="1:30" x14ac:dyDescent="0.25">
      <c r="A18" s="19">
        <v>43873</v>
      </c>
      <c r="B18" s="101" t="s">
        <v>53</v>
      </c>
      <c r="C18" s="18">
        <v>6.7312500000000002</v>
      </c>
      <c r="D18" s="18"/>
      <c r="E18" s="18"/>
      <c r="F18" s="20">
        <v>0</v>
      </c>
      <c r="G18" s="100">
        <v>2.8743416980587599</v>
      </c>
      <c r="H18" s="9"/>
      <c r="I18" s="9"/>
      <c r="J18" s="97">
        <v>2.8743416980587599</v>
      </c>
      <c r="K18" s="9"/>
      <c r="L18" s="9"/>
      <c r="M18" s="101">
        <v>12.0720673876686</v>
      </c>
      <c r="N18" s="9"/>
      <c r="O18" s="9"/>
      <c r="P18" s="9"/>
    </row>
    <row r="19" spans="1:30" x14ac:dyDescent="0.25">
      <c r="A19" s="19">
        <v>43874</v>
      </c>
      <c r="B19" s="101" t="s">
        <v>53</v>
      </c>
      <c r="C19" s="18">
        <v>12.00625</v>
      </c>
      <c r="D19" s="18"/>
      <c r="E19" s="18"/>
      <c r="F19" s="20">
        <v>0</v>
      </c>
      <c r="G19" s="100">
        <v>3.4378306970011199</v>
      </c>
      <c r="H19" s="9"/>
      <c r="I19" s="9"/>
      <c r="J19" s="97">
        <v>3.4378306970011199</v>
      </c>
      <c r="K19" s="9"/>
      <c r="L19" s="9"/>
      <c r="M19" s="101">
        <v>14.1332906079908</v>
      </c>
      <c r="N19" s="9"/>
      <c r="O19" s="9"/>
      <c r="P19" s="9"/>
    </row>
    <row r="20" spans="1:30" x14ac:dyDescent="0.25">
      <c r="A20" s="19">
        <v>43875</v>
      </c>
      <c r="B20" s="101" t="s">
        <v>53</v>
      </c>
      <c r="C20" s="18">
        <v>12.268750000000001</v>
      </c>
      <c r="D20" s="18"/>
      <c r="E20" s="18"/>
      <c r="F20" s="20">
        <v>0</v>
      </c>
      <c r="G20" s="100">
        <v>4.1117866777026402</v>
      </c>
      <c r="H20" s="9"/>
      <c r="I20" s="9"/>
      <c r="J20" s="97">
        <v>4.1117866777026402</v>
      </c>
      <c r="K20" s="9"/>
      <c r="L20" s="9"/>
      <c r="M20" s="101">
        <v>16.499700754486199</v>
      </c>
      <c r="N20" s="9"/>
      <c r="O20" s="9"/>
      <c r="P20" s="9"/>
    </row>
    <row r="21" spans="1:30" x14ac:dyDescent="0.25">
      <c r="A21" s="19">
        <v>43876</v>
      </c>
      <c r="B21" s="101" t="s">
        <v>53</v>
      </c>
      <c r="C21" s="18">
        <v>13.0875</v>
      </c>
      <c r="D21" s="18"/>
      <c r="E21" s="18"/>
      <c r="F21" s="20">
        <v>0</v>
      </c>
      <c r="G21" s="100">
        <v>4.9178657045796497</v>
      </c>
      <c r="H21" s="9"/>
      <c r="I21" s="9"/>
      <c r="J21" s="97">
        <v>4.9178657045796497</v>
      </c>
      <c r="K21" s="9"/>
      <c r="L21" s="9"/>
      <c r="M21" s="101">
        <v>19.220963423980901</v>
      </c>
      <c r="N21" s="9"/>
      <c r="O21" s="9"/>
      <c r="P21" s="9"/>
    </row>
    <row r="22" spans="1:30" x14ac:dyDescent="0.25">
      <c r="A22" s="19">
        <v>43877</v>
      </c>
      <c r="B22" s="101" t="s">
        <v>53</v>
      </c>
      <c r="C22" s="18">
        <v>8.0750000000000011</v>
      </c>
      <c r="D22" s="18"/>
      <c r="E22" s="18"/>
      <c r="F22" s="20">
        <v>0</v>
      </c>
      <c r="G22" s="100">
        <v>5.8819693199146297</v>
      </c>
      <c r="H22" s="9"/>
      <c r="I22" s="9"/>
      <c r="J22" s="97">
        <v>5.8819693199146297</v>
      </c>
      <c r="K22" s="9"/>
      <c r="L22" s="9"/>
      <c r="M22" s="101">
        <v>22.3545003459142</v>
      </c>
      <c r="N22" s="9"/>
      <c r="O22" s="9"/>
      <c r="P22" s="9"/>
    </row>
    <row r="23" spans="1:30" x14ac:dyDescent="0.25">
      <c r="A23" s="19">
        <v>43878</v>
      </c>
      <c r="B23" s="101" t="s">
        <v>53</v>
      </c>
      <c r="C23" s="18">
        <v>7.46875</v>
      </c>
      <c r="D23" s="18"/>
      <c r="E23" s="18"/>
      <c r="F23" s="20">
        <v>0</v>
      </c>
      <c r="G23" s="100">
        <v>7.03507683184574</v>
      </c>
      <c r="H23" s="9"/>
      <c r="I23" s="9"/>
      <c r="J23" s="97">
        <v>7.03507683184574</v>
      </c>
      <c r="K23" s="9"/>
      <c r="L23" s="9"/>
      <c r="M23" s="101">
        <v>25.966662580963501</v>
      </c>
      <c r="N23" s="9"/>
      <c r="O23" s="9"/>
      <c r="P23" s="9"/>
    </row>
    <row r="24" spans="1:30" x14ac:dyDescent="0.25">
      <c r="A24" s="19">
        <v>43879</v>
      </c>
      <c r="B24" s="101" t="s">
        <v>53</v>
      </c>
      <c r="C24" s="18">
        <v>6.6437499999999998</v>
      </c>
      <c r="D24" s="18"/>
      <c r="E24" s="18"/>
      <c r="F24" s="20">
        <v>0</v>
      </c>
      <c r="G24" s="100">
        <v>8.4142407649775102</v>
      </c>
      <c r="H24" s="9"/>
      <c r="I24" s="9"/>
      <c r="J24" s="97">
        <v>8.4142407649775102</v>
      </c>
      <c r="K24" s="9"/>
      <c r="L24" s="9"/>
      <c r="M24" s="101">
        <v>30.134100288466598</v>
      </c>
      <c r="N24" s="9"/>
      <c r="O24" s="9"/>
      <c r="P24" s="9"/>
    </row>
    <row r="25" spans="1:30" x14ac:dyDescent="0.25">
      <c r="A25" s="19">
        <v>43880</v>
      </c>
      <c r="B25" s="101" t="s">
        <v>53</v>
      </c>
      <c r="C25" s="18">
        <v>7.4812500000000002</v>
      </c>
      <c r="D25" s="18"/>
      <c r="E25" s="18"/>
      <c r="F25" s="20">
        <v>0</v>
      </c>
      <c r="G25" s="100">
        <v>10.0637774601865</v>
      </c>
      <c r="H25" s="9"/>
      <c r="I25" s="9"/>
      <c r="J25" s="97">
        <v>10.0637774601865</v>
      </c>
      <c r="K25" s="9"/>
      <c r="L25" s="9"/>
      <c r="M25" s="101">
        <v>34.945355179802903</v>
      </c>
      <c r="N25" s="9"/>
      <c r="O25" s="9"/>
      <c r="P25" s="9"/>
    </row>
    <row r="26" spans="1:30" x14ac:dyDescent="0.25">
      <c r="A26" s="19">
        <v>43881</v>
      </c>
      <c r="B26" s="101" t="s">
        <v>53</v>
      </c>
      <c r="C26" s="18">
        <v>9.5812500000000007</v>
      </c>
      <c r="D26" s="18"/>
      <c r="E26" s="18"/>
      <c r="F26" s="20">
        <v>0</v>
      </c>
      <c r="G26" s="100">
        <v>12.0366910808771</v>
      </c>
      <c r="H26" s="9"/>
      <c r="I26" s="9"/>
      <c r="J26" s="97">
        <v>12.0366910808771</v>
      </c>
      <c r="K26" s="9"/>
      <c r="L26" s="9"/>
      <c r="M26" s="101">
        <v>40.502706505201601</v>
      </c>
      <c r="N26" s="9"/>
      <c r="O26" s="9"/>
      <c r="P26" s="9"/>
    </row>
    <row r="27" spans="1:30" x14ac:dyDescent="0.25">
      <c r="A27" s="19">
        <v>43882</v>
      </c>
      <c r="B27" s="101" t="s">
        <v>53</v>
      </c>
      <c r="C27" s="18">
        <v>7.9499999999999993</v>
      </c>
      <c r="D27" s="18"/>
      <c r="E27" s="18"/>
      <c r="F27" s="20">
        <v>0</v>
      </c>
      <c r="G27" s="100">
        <v>14.396376782936301</v>
      </c>
      <c r="H27" s="9"/>
      <c r="I27" s="9"/>
      <c r="J27" s="97">
        <v>14.396376782936301</v>
      </c>
      <c r="K27" s="9"/>
      <c r="L27" s="9"/>
      <c r="M27" s="101">
        <v>46.924306591106799</v>
      </c>
      <c r="N27" s="9"/>
      <c r="O27" s="9"/>
      <c r="P27" s="9"/>
    </row>
    <row r="28" spans="1:30" x14ac:dyDescent="0.25">
      <c r="A28" s="19">
        <v>43883</v>
      </c>
      <c r="B28" s="101" t="s">
        <v>53</v>
      </c>
      <c r="C28" s="18">
        <v>8.0062499999999996</v>
      </c>
      <c r="D28" s="18"/>
      <c r="E28" s="18"/>
      <c r="F28" s="20">
        <v>0</v>
      </c>
      <c r="G28" s="100">
        <v>17.218657775934702</v>
      </c>
      <c r="H28" s="9"/>
      <c r="I28" s="9"/>
      <c r="J28" s="97">
        <v>17.218657775934702</v>
      </c>
      <c r="K28" s="9"/>
      <c r="L28" s="9"/>
      <c r="M28" s="101">
        <v>54.3466476329572</v>
      </c>
      <c r="N28" s="9"/>
      <c r="O28" s="9"/>
      <c r="P28" s="9"/>
    </row>
    <row r="29" spans="1:30" x14ac:dyDescent="0.25">
      <c r="A29" s="19">
        <v>43884</v>
      </c>
      <c r="B29" s="101" t="s">
        <v>53</v>
      </c>
      <c r="C29" s="18">
        <v>3.9933333333333341</v>
      </c>
      <c r="D29" s="18"/>
      <c r="E29" s="18"/>
      <c r="F29" s="20">
        <v>0</v>
      </c>
      <c r="G29" s="100">
        <v>20.594221731968599</v>
      </c>
      <c r="H29" s="9"/>
      <c r="I29" s="9"/>
      <c r="J29" s="97">
        <v>20.594221731968599</v>
      </c>
      <c r="K29" s="9"/>
      <c r="L29" s="9"/>
      <c r="M29" s="101">
        <v>62.927407725131097</v>
      </c>
      <c r="N29" s="9"/>
      <c r="O29" s="9"/>
      <c r="P29" s="9"/>
    </row>
    <row r="30" spans="1:30" x14ac:dyDescent="0.25">
      <c r="A30" s="19">
        <v>43885</v>
      </c>
      <c r="B30" s="101" t="s">
        <v>53</v>
      </c>
      <c r="C30" s="18">
        <v>8.3874999999999993</v>
      </c>
      <c r="D30" s="18"/>
      <c r="E30" s="18"/>
      <c r="F30" s="20">
        <v>0</v>
      </c>
      <c r="G30" s="100">
        <v>24.631534830679701</v>
      </c>
      <c r="H30" s="9"/>
      <c r="I30" s="9"/>
      <c r="J30" s="97">
        <v>24.631534830679701</v>
      </c>
      <c r="K30" s="9"/>
      <c r="L30" s="9"/>
      <c r="M30" s="101">
        <v>72.848731036350799</v>
      </c>
      <c r="N30" s="9"/>
      <c r="O30" s="9"/>
      <c r="P30" s="9"/>
    </row>
    <row r="31" spans="1:30" x14ac:dyDescent="0.25">
      <c r="A31" s="19">
        <v>43886</v>
      </c>
      <c r="B31" s="101" t="s">
        <v>53</v>
      </c>
      <c r="C31" s="18">
        <v>6.8937500000000007</v>
      </c>
      <c r="D31" s="18"/>
      <c r="E31" s="18"/>
      <c r="F31" s="20">
        <v>1</v>
      </c>
      <c r="G31" s="100">
        <v>29.460327076753799</v>
      </c>
      <c r="H31" s="9"/>
      <c r="I31" s="9"/>
      <c r="J31" s="97">
        <v>29.460327076753799</v>
      </c>
      <c r="K31" s="9"/>
      <c r="L31" s="9"/>
      <c r="M31" s="101">
        <v>84.321004660084796</v>
      </c>
      <c r="N31" s="9"/>
      <c r="O31" s="9"/>
      <c r="P31" s="9"/>
    </row>
    <row r="32" spans="1:30" x14ac:dyDescent="0.25">
      <c r="A32" s="19">
        <v>43887</v>
      </c>
      <c r="B32" s="101" t="s">
        <v>53</v>
      </c>
      <c r="C32" s="18">
        <v>8.2687500000000007</v>
      </c>
      <c r="D32" s="18"/>
      <c r="E32" s="18"/>
      <c r="F32" s="20">
        <v>10</v>
      </c>
      <c r="G32" s="100">
        <v>35.235760882764403</v>
      </c>
      <c r="H32" s="9"/>
      <c r="I32" s="9"/>
      <c r="J32" s="97">
        <v>35.235760882764403</v>
      </c>
      <c r="K32" s="9"/>
      <c r="L32" s="9"/>
      <c r="M32" s="101">
        <v>97.587203007611606</v>
      </c>
      <c r="N32" s="9"/>
      <c r="O32" s="9"/>
      <c r="P32" s="9"/>
      <c r="AD32" s="102">
        <v>0.44518266690945402</v>
      </c>
    </row>
    <row r="33" spans="1:30" x14ac:dyDescent="0.25">
      <c r="A33" s="19">
        <v>43888</v>
      </c>
      <c r="B33" s="101" t="s">
        <v>53</v>
      </c>
      <c r="C33" s="18">
        <v>9.2125000000000004</v>
      </c>
      <c r="D33" s="18"/>
      <c r="E33" s="18"/>
      <c r="F33" s="20">
        <v>19</v>
      </c>
      <c r="G33" s="100">
        <v>42.143416865423298</v>
      </c>
      <c r="H33" s="9"/>
      <c r="I33" s="9"/>
      <c r="J33" s="97">
        <v>42.143416865423298</v>
      </c>
      <c r="K33" s="9"/>
      <c r="L33" s="9"/>
      <c r="M33" s="101">
        <v>112.927879655193</v>
      </c>
      <c r="N33" s="9"/>
      <c r="O33" s="9"/>
      <c r="P33" s="9"/>
      <c r="AD33" s="102">
        <v>0.44518266690945402</v>
      </c>
    </row>
    <row r="34" spans="1:30" x14ac:dyDescent="0.25">
      <c r="A34" s="19">
        <v>43889</v>
      </c>
      <c r="B34" s="101" t="s">
        <v>53</v>
      </c>
      <c r="C34" s="18">
        <v>8.8937500000000007</v>
      </c>
      <c r="D34" s="18"/>
      <c r="E34" s="18"/>
      <c r="F34" s="20">
        <v>2</v>
      </c>
      <c r="G34" s="100">
        <v>50.405257062622603</v>
      </c>
      <c r="H34" s="9"/>
      <c r="I34" s="9"/>
      <c r="J34" s="97">
        <v>50.405257062622603</v>
      </c>
      <c r="K34" s="9"/>
      <c r="L34" s="9"/>
      <c r="M34" s="101">
        <v>130.66689624680501</v>
      </c>
      <c r="N34" s="9"/>
      <c r="O34" s="9"/>
      <c r="P34" s="9"/>
      <c r="AC34" s="102">
        <v>0.79558846237414005</v>
      </c>
    </row>
    <row r="35" spans="1:30" x14ac:dyDescent="0.25">
      <c r="A35" s="19">
        <v>43890</v>
      </c>
      <c r="B35" s="101" t="s">
        <v>53</v>
      </c>
      <c r="C35" s="18">
        <v>7.8812499999999996</v>
      </c>
      <c r="D35" s="18"/>
      <c r="E35" s="18"/>
      <c r="F35" s="20">
        <v>31</v>
      </c>
      <c r="G35" s="100">
        <v>60.286757185879303</v>
      </c>
      <c r="H35" s="9"/>
      <c r="I35" s="9"/>
      <c r="J35" s="97">
        <v>60.286757185879303</v>
      </c>
      <c r="K35" s="9"/>
      <c r="L35" s="9"/>
      <c r="M35" s="101">
        <v>151.177988262317</v>
      </c>
      <c r="N35" s="9"/>
      <c r="O35" s="9"/>
      <c r="P35" s="9"/>
    </row>
    <row r="36" spans="1:30" x14ac:dyDescent="0.25">
      <c r="A36" s="19">
        <v>43891</v>
      </c>
      <c r="B36" s="101" t="s">
        <v>53</v>
      </c>
      <c r="C36" s="18">
        <v>5.4266666666666659</v>
      </c>
      <c r="D36" s="18"/>
      <c r="E36" s="18"/>
      <c r="F36" s="20">
        <v>51</v>
      </c>
      <c r="G36" s="100">
        <v>72.105437087122496</v>
      </c>
      <c r="H36" s="9"/>
      <c r="I36" s="9"/>
      <c r="J36" s="97">
        <v>72.105437087122496</v>
      </c>
      <c r="K36" s="9"/>
      <c r="L36" s="9"/>
      <c r="M36" s="101">
        <v>174.89227796475399</v>
      </c>
      <c r="N36" s="9"/>
      <c r="O36" s="9"/>
      <c r="P36" s="9"/>
    </row>
    <row r="37" spans="1:30" x14ac:dyDescent="0.25">
      <c r="A37" s="19">
        <v>43892</v>
      </c>
      <c r="B37" s="101" t="s">
        <v>53</v>
      </c>
      <c r="C37" s="18">
        <v>11.1625</v>
      </c>
      <c r="D37" s="18"/>
      <c r="E37" s="18"/>
      <c r="F37" s="20">
        <v>29</v>
      </c>
      <c r="G37" s="100">
        <v>86.241063547248899</v>
      </c>
      <c r="H37" s="9"/>
      <c r="I37" s="9"/>
      <c r="J37" s="97">
        <v>86.241063547248899</v>
      </c>
      <c r="K37" s="9"/>
      <c r="L37" s="9"/>
      <c r="M37" s="101">
        <v>202.306855284958</v>
      </c>
      <c r="N37" s="9"/>
      <c r="O37" s="9"/>
      <c r="P37" s="9"/>
    </row>
    <row r="38" spans="1:30" x14ac:dyDescent="0.25">
      <c r="A38" s="19">
        <v>43893</v>
      </c>
      <c r="B38" s="101" t="s">
        <v>53</v>
      </c>
      <c r="C38" s="18">
        <v>15.581250000000001</v>
      </c>
      <c r="D38" s="18"/>
      <c r="E38" s="18"/>
      <c r="F38" s="20">
        <v>37</v>
      </c>
      <c r="G38" s="100">
        <v>103.14785323018199</v>
      </c>
      <c r="H38" s="9"/>
      <c r="I38" s="9"/>
      <c r="J38" s="97">
        <v>103.14785323018199</v>
      </c>
      <c r="K38" s="9"/>
      <c r="L38" s="9"/>
      <c r="M38" s="101">
        <v>233.994557255545</v>
      </c>
      <c r="N38" s="9"/>
      <c r="O38" s="9"/>
      <c r="P38" s="9"/>
    </row>
    <row r="39" spans="1:30" x14ac:dyDescent="0.25">
      <c r="A39" s="19">
        <v>43894</v>
      </c>
      <c r="B39" s="101" t="s">
        <v>53</v>
      </c>
      <c r="C39" s="18">
        <v>14.4125</v>
      </c>
      <c r="D39" s="18"/>
      <c r="E39" s="18"/>
      <c r="F39" s="20">
        <v>66</v>
      </c>
      <c r="G39" s="100">
        <v>123.36906791700299</v>
      </c>
      <c r="H39" s="9"/>
      <c r="I39" s="9"/>
      <c r="J39" s="97">
        <v>123.36906791700299</v>
      </c>
      <c r="K39" s="9"/>
      <c r="L39" s="9"/>
      <c r="M39" s="101">
        <v>270.61508509845498</v>
      </c>
      <c r="N39" s="9"/>
      <c r="O39" s="9"/>
      <c r="P39" s="9"/>
    </row>
    <row r="40" spans="1:30" x14ac:dyDescent="0.25">
      <c r="A40" s="19">
        <v>43895</v>
      </c>
      <c r="B40" s="101" t="s">
        <v>53</v>
      </c>
      <c r="C40" s="18">
        <v>13.668749999999999</v>
      </c>
      <c r="D40" s="18"/>
      <c r="E40" s="18"/>
      <c r="F40" s="20">
        <v>220</v>
      </c>
      <c r="G40" s="100">
        <v>147.554471005284</v>
      </c>
      <c r="H40" s="9"/>
      <c r="I40" s="9"/>
      <c r="J40" s="97">
        <v>147.554471005284</v>
      </c>
      <c r="K40" s="9"/>
      <c r="L40" s="9"/>
      <c r="M40" s="101">
        <v>312.92760411783797</v>
      </c>
      <c r="N40" s="9"/>
      <c r="O40" s="9"/>
      <c r="P40" s="9"/>
    </row>
    <row r="41" spans="1:30" x14ac:dyDescent="0.25">
      <c r="A41" s="19">
        <v>43896</v>
      </c>
      <c r="B41" s="101" t="s">
        <v>53</v>
      </c>
      <c r="C41" s="18">
        <v>8.8625000000000007</v>
      </c>
      <c r="D41" s="18"/>
      <c r="E41" s="18"/>
      <c r="F41" s="20">
        <v>188</v>
      </c>
      <c r="G41" s="100">
        <v>176.48120619908201</v>
      </c>
      <c r="H41" s="9"/>
      <c r="I41" s="9"/>
      <c r="J41" s="97">
        <v>176.48120619908201</v>
      </c>
      <c r="K41" s="9"/>
      <c r="L41" s="9"/>
      <c r="M41" s="101">
        <v>361.80497366025998</v>
      </c>
      <c r="N41" s="9"/>
      <c r="O41" s="9"/>
      <c r="P41" s="9"/>
    </row>
    <row r="42" spans="1:30" x14ac:dyDescent="0.25">
      <c r="A42" s="19">
        <v>43897</v>
      </c>
      <c r="B42" s="101" t="s">
        <v>53</v>
      </c>
      <c r="C42" s="18">
        <v>7.9250000000000007</v>
      </c>
      <c r="D42" s="18"/>
      <c r="E42" s="18"/>
      <c r="F42" s="20">
        <v>129</v>
      </c>
      <c r="G42" s="100">
        <v>211.078769279499</v>
      </c>
      <c r="H42" s="9"/>
      <c r="I42" s="9"/>
      <c r="J42" s="97">
        <v>211.078769279499</v>
      </c>
      <c r="K42" s="9"/>
      <c r="L42" s="9"/>
      <c r="M42" s="101">
        <v>418.24975056146502</v>
      </c>
      <c r="N42" s="9"/>
      <c r="O42" s="9"/>
      <c r="P42" s="9"/>
    </row>
    <row r="43" spans="1:30" x14ac:dyDescent="0.25">
      <c r="A43" s="19">
        <v>43898</v>
      </c>
      <c r="B43" s="101" t="s">
        <v>53</v>
      </c>
      <c r="C43" s="18">
        <v>8.4937500000000004</v>
      </c>
      <c r="D43" s="18"/>
      <c r="E43" s="18"/>
      <c r="F43" s="20">
        <v>241</v>
      </c>
      <c r="G43" s="100">
        <v>252.45887536765801</v>
      </c>
      <c r="H43" s="9"/>
      <c r="I43" s="9"/>
      <c r="J43" s="97">
        <v>252.45887536765801</v>
      </c>
      <c r="K43" s="9"/>
      <c r="L43" s="9"/>
      <c r="M43" s="101">
        <v>483.41209702822698</v>
      </c>
      <c r="N43" s="9"/>
      <c r="O43" s="9"/>
      <c r="P43" s="9"/>
    </row>
    <row r="44" spans="1:30" x14ac:dyDescent="0.25">
      <c r="A44" s="19">
        <v>43899</v>
      </c>
      <c r="B44" s="101" t="s">
        <v>53</v>
      </c>
      <c r="C44" s="18">
        <v>10.475</v>
      </c>
      <c r="D44" s="18"/>
      <c r="E44" s="18"/>
      <c r="F44" s="20">
        <v>136</v>
      </c>
      <c r="G44" s="100">
        <v>301.95118139763002</v>
      </c>
      <c r="H44" s="9"/>
      <c r="I44" s="9"/>
      <c r="J44" s="97">
        <v>301.95118139763002</v>
      </c>
      <c r="K44" s="9"/>
      <c r="L44" s="9"/>
      <c r="M44" s="101">
        <v>558.60969931559202</v>
      </c>
      <c r="N44" s="9"/>
      <c r="O44" s="9"/>
      <c r="P44" s="9"/>
    </row>
    <row r="45" spans="1:30" x14ac:dyDescent="0.25">
      <c r="A45" s="19">
        <v>43900</v>
      </c>
      <c r="B45" s="101" t="s">
        <v>53</v>
      </c>
      <c r="C45" s="18">
        <v>8.0625000000000018</v>
      </c>
      <c r="D45" s="18"/>
      <c r="E45" s="18"/>
      <c r="F45" s="20">
        <v>281</v>
      </c>
      <c r="G45" s="100">
        <v>361.14601166089602</v>
      </c>
      <c r="H45" s="9"/>
      <c r="I45" s="9"/>
      <c r="J45" s="97">
        <v>361.14601166089602</v>
      </c>
      <c r="K45" s="9"/>
      <c r="L45" s="9"/>
      <c r="M45" s="101">
        <v>645.34976238408797</v>
      </c>
      <c r="N45" s="9"/>
      <c r="O45" s="9"/>
      <c r="P45" s="9"/>
    </row>
    <row r="46" spans="1:30" x14ac:dyDescent="0.25">
      <c r="A46" s="19">
        <v>43901</v>
      </c>
      <c r="B46" s="101" t="s">
        <v>53</v>
      </c>
      <c r="C46" s="18">
        <v>6.8812499999999996</v>
      </c>
      <c r="D46" s="18"/>
      <c r="E46" s="18"/>
      <c r="F46" s="20">
        <v>451</v>
      </c>
      <c r="G46" s="100">
        <v>431.94545931190498</v>
      </c>
      <c r="H46" s="9"/>
      <c r="I46" s="9"/>
      <c r="J46" s="97">
        <v>431.94545931190498</v>
      </c>
      <c r="K46" s="9"/>
      <c r="L46" s="9"/>
      <c r="M46" s="101">
        <v>745.35308234342301</v>
      </c>
      <c r="N46" s="9"/>
      <c r="O46" s="9"/>
      <c r="P46" s="9"/>
    </row>
    <row r="47" spans="1:30" x14ac:dyDescent="0.25">
      <c r="A47" s="19">
        <v>43902</v>
      </c>
      <c r="B47" s="101" t="s">
        <v>53</v>
      </c>
      <c r="C47" s="18">
        <v>6.1250000000000009</v>
      </c>
      <c r="D47" s="18"/>
      <c r="E47" s="18"/>
      <c r="F47" s="20">
        <v>170</v>
      </c>
      <c r="G47" s="100">
        <v>516.62450586706802</v>
      </c>
      <c r="H47" s="9"/>
      <c r="I47" s="9"/>
      <c r="J47" s="97">
        <v>516.62450586706802</v>
      </c>
      <c r="K47" s="9"/>
      <c r="L47" s="9"/>
      <c r="M47" s="101">
        <v>860.58010601590297</v>
      </c>
      <c r="N47" s="9"/>
      <c r="O47" s="9"/>
      <c r="P47" s="9"/>
    </row>
    <row r="48" spans="1:30" x14ac:dyDescent="0.25">
      <c r="A48" s="19">
        <v>43903</v>
      </c>
      <c r="B48" s="101" t="s">
        <v>53</v>
      </c>
      <c r="C48" s="18">
        <v>7.2437499999999986</v>
      </c>
      <c r="D48" s="18"/>
      <c r="E48" s="18"/>
      <c r="F48" s="20">
        <v>1597</v>
      </c>
      <c r="G48" s="100">
        <v>617.90412263522501</v>
      </c>
      <c r="H48" s="9"/>
      <c r="I48" s="9"/>
      <c r="J48" s="97">
        <v>617.90412263522501</v>
      </c>
      <c r="K48" s="9"/>
      <c r="L48" s="9"/>
      <c r="M48" s="101">
        <v>993.25875715226096</v>
      </c>
      <c r="N48" s="9"/>
      <c r="O48" s="9"/>
      <c r="P48" s="9"/>
    </row>
    <row r="49" spans="1:16" x14ac:dyDescent="0.25">
      <c r="A49" s="19">
        <v>43904</v>
      </c>
      <c r="B49" s="101" t="s">
        <v>53</v>
      </c>
      <c r="C49" s="18">
        <v>12.4375</v>
      </c>
      <c r="D49" s="18"/>
      <c r="E49" s="18"/>
      <c r="F49" s="20">
        <v>910</v>
      </c>
      <c r="G49" s="100">
        <v>739.03870303018402</v>
      </c>
      <c r="H49" s="9"/>
      <c r="I49" s="9"/>
      <c r="J49" s="97">
        <v>739.03870303018402</v>
      </c>
      <c r="K49" s="9"/>
      <c r="L49" s="9"/>
      <c r="M49" s="101">
        <v>1145.9136322156501</v>
      </c>
      <c r="N49" s="9"/>
      <c r="O49" s="9"/>
      <c r="P49" s="9"/>
    </row>
    <row r="50" spans="1:16" x14ac:dyDescent="0.25">
      <c r="A50" s="19">
        <v>43905</v>
      </c>
      <c r="B50" s="101" t="s">
        <v>53</v>
      </c>
      <c r="C50" s="18">
        <v>8.4937500000000021</v>
      </c>
      <c r="D50" s="18"/>
      <c r="E50" s="18"/>
      <c r="F50" s="20">
        <v>1210</v>
      </c>
      <c r="G50" s="100">
        <v>883.92063520665101</v>
      </c>
      <c r="H50" s="9"/>
      <c r="I50" s="9"/>
      <c r="J50" s="97">
        <v>883.92063520665101</v>
      </c>
      <c r="K50" s="9"/>
      <c r="L50" s="9"/>
      <c r="M50" s="101">
        <v>1321.39593479263</v>
      </c>
      <c r="N50" s="9"/>
      <c r="O50" s="9"/>
      <c r="P50" s="9"/>
    </row>
    <row r="51" spans="1:16" x14ac:dyDescent="0.25">
      <c r="A51" s="19">
        <v>43906</v>
      </c>
      <c r="B51" s="101" t="s">
        <v>53</v>
      </c>
      <c r="C51" s="18">
        <v>16.762499999999999</v>
      </c>
      <c r="D51" s="18"/>
      <c r="E51" s="18"/>
      <c r="F51" s="20">
        <v>1477</v>
      </c>
      <c r="G51" s="100">
        <v>1057.20537522677</v>
      </c>
      <c r="H51" s="9"/>
      <c r="I51" s="9"/>
      <c r="J51" s="97">
        <v>1057.20537522677</v>
      </c>
      <c r="K51" s="9"/>
      <c r="L51" s="9"/>
      <c r="M51" s="101">
        <v>1522.9132159380199</v>
      </c>
      <c r="N51" s="9"/>
      <c r="O51" s="9"/>
      <c r="P51" s="9"/>
    </row>
    <row r="52" spans="1:16" x14ac:dyDescent="0.25">
      <c r="A52" s="19">
        <v>43907</v>
      </c>
      <c r="B52" s="101" t="s">
        <v>53</v>
      </c>
      <c r="C52" s="18">
        <v>16.612500000000001</v>
      </c>
      <c r="D52" s="18"/>
      <c r="E52" s="18"/>
      <c r="F52" s="20">
        <v>1985</v>
      </c>
      <c r="G52" s="100">
        <v>1264.4610397030399</v>
      </c>
      <c r="H52" s="9"/>
      <c r="I52" s="9"/>
      <c r="J52" s="97">
        <v>1264.4610397030399</v>
      </c>
      <c r="K52" s="9"/>
      <c r="L52" s="9"/>
      <c r="M52" s="101">
        <v>1754.0576084884201</v>
      </c>
      <c r="N52" s="9"/>
      <c r="O52" s="9"/>
      <c r="P52" s="9"/>
    </row>
    <row r="53" spans="1:16" x14ac:dyDescent="0.25">
      <c r="A53" s="19">
        <v>43908</v>
      </c>
      <c r="B53" s="101" t="s">
        <v>53</v>
      </c>
      <c r="C53" s="18">
        <v>15.625</v>
      </c>
      <c r="D53" s="18"/>
      <c r="E53" s="18"/>
      <c r="F53" s="20">
        <v>3070</v>
      </c>
      <c r="G53" s="100">
        <v>1512.3473247418301</v>
      </c>
      <c r="H53" s="9"/>
      <c r="I53" s="9"/>
      <c r="J53" s="97">
        <v>1512.3473247418301</v>
      </c>
      <c r="K53" s="9"/>
      <c r="L53" s="9"/>
      <c r="M53" s="101">
        <v>2018.8307800242901</v>
      </c>
      <c r="N53" s="9"/>
      <c r="O53" s="9"/>
      <c r="P53" s="9"/>
    </row>
    <row r="54" spans="1:16" x14ac:dyDescent="0.25">
      <c r="A54" s="19">
        <v>43909</v>
      </c>
      <c r="B54" s="101" t="s">
        <v>53</v>
      </c>
      <c r="C54" s="18">
        <v>14.137499999999999</v>
      </c>
      <c r="D54" s="18"/>
      <c r="E54" s="18"/>
      <c r="F54" s="20">
        <v>2993</v>
      </c>
      <c r="G54" s="100">
        <v>1808.8295003465801</v>
      </c>
      <c r="H54" s="9"/>
      <c r="I54" s="9"/>
      <c r="J54" s="97">
        <v>1808.8295003465801</v>
      </c>
      <c r="K54" s="9"/>
      <c r="L54" s="9"/>
      <c r="M54" s="101">
        <v>2321.6632812541502</v>
      </c>
      <c r="N54" s="9"/>
      <c r="O54" s="9"/>
      <c r="P54" s="9"/>
    </row>
    <row r="55" spans="1:16" x14ac:dyDescent="0.25">
      <c r="A55" s="19">
        <v>43910</v>
      </c>
      <c r="B55" s="101" t="s">
        <v>53</v>
      </c>
      <c r="C55" s="18">
        <v>9.6687500000000028</v>
      </c>
      <c r="D55" s="18"/>
      <c r="E55" s="18"/>
      <c r="F55" s="20">
        <v>4528</v>
      </c>
      <c r="G55" s="100">
        <v>2163.4343565110698</v>
      </c>
      <c r="H55" s="9"/>
      <c r="I55" s="9"/>
      <c r="J55" s="97">
        <v>2163.4343565110698</v>
      </c>
      <c r="K55" s="9"/>
      <c r="L55" s="9"/>
      <c r="M55" s="101">
        <v>2667.4253439654499</v>
      </c>
      <c r="N55" s="9"/>
      <c r="O55" s="9"/>
      <c r="P55" s="9"/>
    </row>
    <row r="56" spans="1:16" x14ac:dyDescent="0.25">
      <c r="A56" s="19">
        <v>43911</v>
      </c>
      <c r="B56" s="101" t="s">
        <v>53</v>
      </c>
      <c r="C56" s="18">
        <v>3.7687499999999998</v>
      </c>
      <c r="D56" s="18"/>
      <c r="E56" s="18"/>
      <c r="F56" s="20">
        <v>2365</v>
      </c>
      <c r="G56" s="100">
        <v>2587.5563252565598</v>
      </c>
      <c r="H56" s="9"/>
      <c r="I56" s="9"/>
      <c r="J56" s="97">
        <v>2587.5563252565598</v>
      </c>
      <c r="K56" s="9"/>
      <c r="L56" s="9"/>
      <c r="M56" s="101">
        <v>3061.4255108910602</v>
      </c>
      <c r="N56" s="9"/>
      <c r="O56" s="9"/>
      <c r="P56" s="9"/>
    </row>
    <row r="57" spans="1:16" x14ac:dyDescent="0.25">
      <c r="A57" s="19">
        <v>43912</v>
      </c>
      <c r="B57" s="101" t="s">
        <v>53</v>
      </c>
      <c r="C57" s="18">
        <v>3.34375</v>
      </c>
      <c r="D57" s="18"/>
      <c r="E57" s="18"/>
      <c r="F57" s="20">
        <v>2660</v>
      </c>
      <c r="G57" s="100">
        <v>3094.8236151582801</v>
      </c>
      <c r="H57" s="9"/>
      <c r="I57" s="9"/>
      <c r="J57" s="97">
        <v>3094.8236151582801</v>
      </c>
      <c r="K57" s="9"/>
      <c r="L57" s="9"/>
      <c r="M57" s="101">
        <v>3509.3928065588798</v>
      </c>
      <c r="N57" s="9"/>
      <c r="O57" s="9"/>
      <c r="P57" s="9"/>
    </row>
    <row r="58" spans="1:16" x14ac:dyDescent="0.25">
      <c r="A58" s="19">
        <v>43913</v>
      </c>
      <c r="B58" s="101" t="s">
        <v>53</v>
      </c>
      <c r="C58" s="18">
        <v>6.1875</v>
      </c>
      <c r="D58" s="18"/>
      <c r="E58" s="18"/>
      <c r="F58" s="20">
        <v>4183</v>
      </c>
      <c r="G58" s="100">
        <v>3701.5361232732698</v>
      </c>
      <c r="H58" s="9"/>
      <c r="I58" s="9"/>
      <c r="J58" s="97">
        <v>3701.5361232732698</v>
      </c>
      <c r="K58" s="9"/>
      <c r="L58" s="9"/>
      <c r="M58" s="101">
        <v>4017.43755986616</v>
      </c>
      <c r="N58" s="9"/>
      <c r="O58" s="9"/>
      <c r="P58" s="9"/>
    </row>
    <row r="59" spans="1:16" x14ac:dyDescent="0.25">
      <c r="A59" s="19">
        <v>43914</v>
      </c>
      <c r="B59" s="101" t="s">
        <v>53</v>
      </c>
      <c r="C59" s="18">
        <v>7.8250000000000002</v>
      </c>
      <c r="D59" s="18"/>
      <c r="E59" s="18"/>
      <c r="F59" s="20">
        <v>3930</v>
      </c>
      <c r="G59" s="100">
        <v>4427.1891957875496</v>
      </c>
      <c r="H59" s="9"/>
      <c r="I59" s="9"/>
      <c r="J59" s="97">
        <v>4427.1891957875496</v>
      </c>
      <c r="K59" s="9"/>
      <c r="L59" s="9"/>
      <c r="M59" s="101">
        <v>4591.9855763527503</v>
      </c>
      <c r="N59" s="9"/>
      <c r="O59" s="9"/>
      <c r="P59" s="9"/>
    </row>
    <row r="60" spans="1:16" x14ac:dyDescent="0.25">
      <c r="A60" s="19">
        <v>43915</v>
      </c>
      <c r="B60" s="101" t="s">
        <v>53</v>
      </c>
      <c r="C60" s="18">
        <v>7.706249999999998</v>
      </c>
      <c r="D60" s="18"/>
      <c r="E60" s="18"/>
      <c r="F60" s="20">
        <v>4337</v>
      </c>
      <c r="G60" s="100">
        <v>5295.1000672568598</v>
      </c>
      <c r="H60" s="9"/>
      <c r="I60" s="9"/>
      <c r="J60" s="97">
        <v>5295.1000672568598</v>
      </c>
      <c r="K60" s="9"/>
      <c r="L60" s="9"/>
      <c r="M60" s="101">
        <v>5239.6802774907001</v>
      </c>
      <c r="N60" s="9"/>
      <c r="O60" s="9"/>
      <c r="P60" s="9"/>
    </row>
    <row r="61" spans="1:16" x14ac:dyDescent="0.25">
      <c r="A61" s="19">
        <v>43916</v>
      </c>
      <c r="B61" s="101" t="s">
        <v>53</v>
      </c>
      <c r="C61" s="18">
        <v>7.28125</v>
      </c>
      <c r="D61" s="18"/>
      <c r="E61" s="18"/>
      <c r="F61" s="20">
        <v>6615</v>
      </c>
      <c r="G61" s="100">
        <v>6333.15710766139</v>
      </c>
      <c r="H61" s="9"/>
      <c r="I61" s="9"/>
      <c r="J61" s="97">
        <v>6333.15710766139</v>
      </c>
      <c r="L61" s="22"/>
      <c r="M61" s="101">
        <v>5967.2478531175502</v>
      </c>
      <c r="N61" s="9"/>
      <c r="O61" s="9"/>
      <c r="P61" s="9"/>
    </row>
    <row r="62" spans="1:16" x14ac:dyDescent="0.25">
      <c r="A62" s="19">
        <v>43917</v>
      </c>
      <c r="B62" s="101" t="s">
        <v>53</v>
      </c>
      <c r="C62" s="18">
        <v>9.25</v>
      </c>
      <c r="D62" s="18"/>
      <c r="E62" s="18"/>
      <c r="F62" s="20">
        <v>6933</v>
      </c>
      <c r="G62" s="98">
        <v>7574.7159529999999</v>
      </c>
      <c r="H62" s="9"/>
      <c r="I62" s="9"/>
      <c r="J62" s="84">
        <v>7574.7159529999999</v>
      </c>
      <c r="K62" s="9" t="s">
        <v>16</v>
      </c>
      <c r="L62" s="9"/>
      <c r="M62" s="101">
        <v>6781.3216036289396</v>
      </c>
      <c r="N62" s="9" t="s">
        <v>16</v>
      </c>
      <c r="O62" s="8"/>
      <c r="P62" s="8"/>
    </row>
    <row r="63" spans="1:16" x14ac:dyDescent="0.25">
      <c r="A63" s="19">
        <v>43918</v>
      </c>
      <c r="B63" s="101" t="s">
        <v>53</v>
      </c>
      <c r="C63" s="18">
        <v>8.6999999999999993</v>
      </c>
      <c r="D63" s="18"/>
      <c r="E63" s="18"/>
      <c r="F63" s="20">
        <v>6824</v>
      </c>
      <c r="G63" s="98">
        <v>5035.1920942773204</v>
      </c>
      <c r="H63" s="9"/>
      <c r="I63" s="9"/>
      <c r="J63" s="84">
        <v>5035.1920942773204</v>
      </c>
      <c r="M63" s="101">
        <v>7688.2236575748602</v>
      </c>
      <c r="N63" s="8"/>
      <c r="O63" s="8"/>
      <c r="P63" s="8"/>
    </row>
    <row r="64" spans="1:16" x14ac:dyDescent="0.25">
      <c r="A64" s="19">
        <v>43919</v>
      </c>
      <c r="B64" s="101" t="s">
        <v>53</v>
      </c>
      <c r="C64" s="18">
        <v>3.8624999999999998</v>
      </c>
      <c r="D64" s="18"/>
      <c r="E64" s="18"/>
      <c r="F64" s="20">
        <v>4400</v>
      </c>
      <c r="G64" s="98">
        <v>5203.74103427307</v>
      </c>
      <c r="H64" s="9"/>
      <c r="I64" s="9"/>
      <c r="J64" s="84">
        <v>5203.74103427307</v>
      </c>
      <c r="M64" s="101">
        <v>5612.5980879742101</v>
      </c>
      <c r="N64" s="8"/>
      <c r="O64" s="8"/>
      <c r="P64" s="8"/>
    </row>
    <row r="65" spans="1:16" x14ac:dyDescent="0.25">
      <c r="A65" s="19">
        <v>43920</v>
      </c>
      <c r="B65" s="101" t="s">
        <v>53</v>
      </c>
      <c r="C65" s="18">
        <v>8.3562499999999993</v>
      </c>
      <c r="D65" s="18"/>
      <c r="E65" s="18"/>
      <c r="F65" s="20">
        <v>4790</v>
      </c>
      <c r="G65" s="98">
        <v>5218.9442869905397</v>
      </c>
      <c r="H65" s="9"/>
      <c r="I65" s="9"/>
      <c r="J65" s="84">
        <v>5218.9442869905397</v>
      </c>
      <c r="M65" s="101">
        <v>4984.0710500619398</v>
      </c>
      <c r="N65" s="8"/>
      <c r="O65" s="8"/>
      <c r="P65" s="8"/>
    </row>
    <row r="66" spans="1:16" x14ac:dyDescent="0.25">
      <c r="A66" s="19">
        <v>43921</v>
      </c>
      <c r="B66" s="101" t="s">
        <v>53</v>
      </c>
      <c r="C66" s="18">
        <v>9.25</v>
      </c>
      <c r="D66" s="18"/>
      <c r="E66" s="18"/>
      <c r="F66" s="20">
        <v>4923</v>
      </c>
      <c r="G66" s="98">
        <v>5391.8959693234401</v>
      </c>
      <c r="H66" s="9"/>
      <c r="I66" s="9"/>
      <c r="J66" s="84">
        <v>5391.8959693234401</v>
      </c>
      <c r="M66" s="101">
        <v>4895.6660185903102</v>
      </c>
      <c r="N66" s="8"/>
      <c r="O66" s="8"/>
      <c r="P66" s="8"/>
    </row>
    <row r="67" spans="1:16" x14ac:dyDescent="0.25">
      <c r="A67" s="19">
        <v>43922</v>
      </c>
      <c r="B67" s="101" t="s">
        <v>53</v>
      </c>
      <c r="C67" s="18">
        <v>12.3375</v>
      </c>
      <c r="D67" s="18"/>
      <c r="E67" s="18"/>
      <c r="F67" s="20">
        <v>6064</v>
      </c>
      <c r="G67" s="98">
        <v>5440.5719428050897</v>
      </c>
      <c r="H67" s="9"/>
      <c r="I67" s="9"/>
      <c r="J67" s="84">
        <v>5440.5719428050897</v>
      </c>
      <c r="M67" s="101">
        <v>4969.5573813017299</v>
      </c>
      <c r="N67" s="8"/>
      <c r="O67" s="8"/>
      <c r="P67" s="8"/>
    </row>
    <row r="68" spans="1:16" x14ac:dyDescent="0.25">
      <c r="A68" s="19">
        <v>43923</v>
      </c>
      <c r="B68" s="101" t="s">
        <v>53</v>
      </c>
      <c r="C68" s="18">
        <v>13.175000000000001</v>
      </c>
      <c r="D68" s="18"/>
      <c r="E68" s="18"/>
      <c r="F68" s="20">
        <v>6922</v>
      </c>
      <c r="G68" s="98">
        <v>5510.4040121732696</v>
      </c>
      <c r="H68" s="9"/>
      <c r="I68" s="9"/>
      <c r="J68" s="84">
        <v>5510.4040121732696</v>
      </c>
      <c r="M68" s="101">
        <v>5048.7648188429703</v>
      </c>
      <c r="N68" s="8"/>
      <c r="O68" s="8"/>
      <c r="P68" s="8"/>
    </row>
    <row r="69" spans="1:16" x14ac:dyDescent="0.25">
      <c r="A69" s="19">
        <v>43924</v>
      </c>
      <c r="B69" s="101" t="s">
        <v>53</v>
      </c>
      <c r="C69" s="18">
        <v>9.3125</v>
      </c>
      <c r="D69" s="18"/>
      <c r="E69" s="18"/>
      <c r="F69" s="20">
        <v>6365</v>
      </c>
      <c r="G69" s="98">
        <v>5479.2300249906502</v>
      </c>
      <c r="H69" s="9"/>
      <c r="I69" s="9"/>
      <c r="J69" s="84">
        <v>5479.2300249906502</v>
      </c>
      <c r="M69" s="101">
        <v>5080.0464519132502</v>
      </c>
      <c r="N69" s="8"/>
      <c r="O69" s="8"/>
      <c r="P69" s="8"/>
    </row>
    <row r="70" spans="1:16" x14ac:dyDescent="0.25">
      <c r="A70" s="19">
        <v>43925</v>
      </c>
      <c r="B70" s="101" t="s">
        <v>53</v>
      </c>
      <c r="C70" s="18">
        <v>9.6750000000000025</v>
      </c>
      <c r="D70" s="18"/>
      <c r="E70" s="18"/>
      <c r="F70" s="20">
        <v>4933</v>
      </c>
      <c r="G70" s="98">
        <v>5245.5108022389704</v>
      </c>
      <c r="H70" s="9"/>
      <c r="I70" s="9"/>
      <c r="J70" s="84">
        <v>5245.5108022389704</v>
      </c>
      <c r="M70" s="101">
        <v>5049.3292843141098</v>
      </c>
      <c r="N70" s="8"/>
      <c r="O70" s="8"/>
      <c r="P70" s="8"/>
    </row>
    <row r="71" spans="1:16" x14ac:dyDescent="0.25">
      <c r="A71" s="19">
        <v>43926</v>
      </c>
      <c r="B71" s="101" t="s">
        <v>53</v>
      </c>
      <c r="C71" s="18">
        <v>6.3</v>
      </c>
      <c r="D71" s="18"/>
      <c r="E71" s="18"/>
      <c r="F71" s="20">
        <v>4031</v>
      </c>
      <c r="G71" s="98">
        <v>5104.78572845914</v>
      </c>
      <c r="J71" s="84">
        <v>5104.78572845914</v>
      </c>
      <c r="M71" s="101">
        <v>4958.7901799036099</v>
      </c>
      <c r="N71" s="8"/>
      <c r="O71" s="8"/>
      <c r="P71" s="8"/>
    </row>
    <row r="72" spans="1:16" x14ac:dyDescent="0.25">
      <c r="A72" s="19">
        <v>43927</v>
      </c>
      <c r="B72" s="101" t="s">
        <v>53</v>
      </c>
      <c r="C72" s="18">
        <v>11.606249999999999</v>
      </c>
      <c r="D72" s="18"/>
      <c r="E72" s="18"/>
      <c r="F72" s="20">
        <v>3251</v>
      </c>
      <c r="G72" s="98">
        <v>4787.7914013543896</v>
      </c>
      <c r="J72" s="84">
        <v>4787.7914013543896</v>
      </c>
      <c r="M72" s="101">
        <v>4821.27339790309</v>
      </c>
      <c r="N72" s="8"/>
      <c r="O72" s="8"/>
      <c r="P72" s="8"/>
    </row>
    <row r="73" spans="1:16" x14ac:dyDescent="0.25">
      <c r="A73" s="19">
        <v>43928</v>
      </c>
      <c r="B73" s="101" t="s">
        <v>53</v>
      </c>
      <c r="C73" s="18">
        <v>11.356249999999999</v>
      </c>
      <c r="D73" s="18"/>
      <c r="E73" s="18"/>
      <c r="F73" s="20">
        <v>4289</v>
      </c>
      <c r="G73" s="98">
        <v>4783.5402912230802</v>
      </c>
      <c r="J73" s="84">
        <v>4783.5402912230802</v>
      </c>
      <c r="M73" s="101">
        <v>4645.4567450132699</v>
      </c>
      <c r="N73" s="8"/>
      <c r="O73" s="8"/>
      <c r="P73" s="8"/>
    </row>
    <row r="74" spans="1:16" x14ac:dyDescent="0.25">
      <c r="A74" s="19">
        <v>43929</v>
      </c>
      <c r="B74" s="101" t="s">
        <v>53</v>
      </c>
      <c r="C74" s="18">
        <v>12.231249999999999</v>
      </c>
      <c r="D74" s="18"/>
      <c r="E74" s="18"/>
      <c r="F74" s="20">
        <v>5633</v>
      </c>
      <c r="G74" s="98">
        <v>4551.7998861096803</v>
      </c>
      <c r="J74" s="84">
        <v>4551.7998861096803</v>
      </c>
      <c r="M74" s="101">
        <v>4445.7405404024503</v>
      </c>
      <c r="N74" s="8"/>
      <c r="O74" s="8"/>
      <c r="P74" s="8"/>
    </row>
    <row r="75" spans="1:16" x14ac:dyDescent="0.25">
      <c r="A75" s="19">
        <v>43930</v>
      </c>
      <c r="B75" s="101" t="s">
        <v>53</v>
      </c>
      <c r="C75" s="18">
        <v>13.5375</v>
      </c>
      <c r="D75" s="18"/>
      <c r="E75" s="18"/>
      <c r="F75" s="20">
        <v>4885</v>
      </c>
      <c r="G75" s="98">
        <v>4356.6458127960404</v>
      </c>
      <c r="J75" s="84">
        <v>4356.6458127960404</v>
      </c>
      <c r="M75" s="101">
        <v>4226.7895996214602</v>
      </c>
      <c r="N75" s="8"/>
      <c r="O75" s="8"/>
      <c r="P75" s="8"/>
    </row>
    <row r="76" spans="1:16" x14ac:dyDescent="0.25">
      <c r="A76" s="19">
        <v>43931</v>
      </c>
      <c r="B76" s="101" t="s">
        <v>53</v>
      </c>
      <c r="C76" s="18">
        <v>6.8062499999999986</v>
      </c>
      <c r="D76" s="18"/>
      <c r="E76" s="18"/>
      <c r="F76" s="20">
        <v>3990</v>
      </c>
      <c r="G76" s="98">
        <v>4179.3982709848096</v>
      </c>
      <c r="J76" s="84">
        <v>4179.3982709848096</v>
      </c>
      <c r="M76" s="101">
        <v>3996.9198531411198</v>
      </c>
      <c r="N76" s="8"/>
      <c r="O76" s="8"/>
      <c r="P76" s="8"/>
    </row>
    <row r="77" spans="1:16" x14ac:dyDescent="0.25">
      <c r="A77" s="19">
        <v>43932</v>
      </c>
      <c r="B77" s="101" t="s">
        <v>53</v>
      </c>
      <c r="C77" s="18">
        <v>8.3125</v>
      </c>
      <c r="D77" s="18"/>
      <c r="E77" s="18"/>
      <c r="F77" s="20">
        <v>2737</v>
      </c>
      <c r="G77" s="98">
        <v>3615.27245126052</v>
      </c>
      <c r="J77" s="84">
        <v>3615.27245126052</v>
      </c>
      <c r="M77" s="101">
        <v>3762.2700062991398</v>
      </c>
      <c r="N77" s="8"/>
      <c r="O77" s="8"/>
      <c r="P77" s="8"/>
    </row>
    <row r="78" spans="1:16" x14ac:dyDescent="0.25">
      <c r="A78" s="19">
        <v>43933</v>
      </c>
      <c r="B78" s="101" t="s">
        <v>53</v>
      </c>
      <c r="C78" s="18">
        <v>8.2437500000000004</v>
      </c>
      <c r="D78" s="18"/>
      <c r="E78" s="18"/>
      <c r="F78" s="20">
        <v>2946</v>
      </c>
      <c r="G78" s="98">
        <v>3436.0937572203802</v>
      </c>
      <c r="J78" s="84">
        <v>3436.0937572203802</v>
      </c>
      <c r="M78" s="101">
        <v>3524.8869534394198</v>
      </c>
      <c r="N78" s="8"/>
      <c r="O78" s="8"/>
      <c r="P78" s="8"/>
    </row>
    <row r="79" spans="1:16" x14ac:dyDescent="0.25">
      <c r="A79" s="19">
        <v>43934</v>
      </c>
      <c r="B79" s="101" t="s">
        <v>53</v>
      </c>
      <c r="C79" s="18">
        <v>3.9750000000000001</v>
      </c>
      <c r="D79" s="18"/>
      <c r="E79" s="18"/>
      <c r="F79" s="20">
        <v>2218</v>
      </c>
      <c r="G79" s="98">
        <v>3189.1689230606598</v>
      </c>
      <c r="J79" s="84">
        <v>3189.1689230606598</v>
      </c>
      <c r="M79" s="101">
        <v>3292.9079413429999</v>
      </c>
      <c r="N79" s="8"/>
      <c r="O79" s="8"/>
      <c r="P79" s="8"/>
    </row>
    <row r="80" spans="1:16" x14ac:dyDescent="0.25">
      <c r="A80" s="19">
        <v>43935</v>
      </c>
      <c r="B80" s="101" t="s">
        <v>53</v>
      </c>
      <c r="C80" s="18">
        <v>5.6499999999999986</v>
      </c>
      <c r="D80" s="18"/>
      <c r="E80" s="18"/>
      <c r="F80" s="20">
        <v>1287</v>
      </c>
      <c r="G80" s="98">
        <v>2729.1335896226401</v>
      </c>
      <c r="J80" s="84">
        <v>2729.1335896226401</v>
      </c>
      <c r="M80" s="101">
        <v>3067.8205669509298</v>
      </c>
      <c r="N80" s="8"/>
      <c r="O80" s="8"/>
      <c r="P80" s="8"/>
    </row>
    <row r="81" spans="1:16" x14ac:dyDescent="0.25">
      <c r="A81" s="19">
        <v>43936</v>
      </c>
      <c r="B81" s="101" t="s">
        <v>53</v>
      </c>
      <c r="C81" s="18">
        <v>10.824999999999999</v>
      </c>
      <c r="D81" s="18"/>
      <c r="E81" s="18"/>
      <c r="F81" s="20">
        <v>3394</v>
      </c>
      <c r="G81" s="98">
        <v>2587.9049338026998</v>
      </c>
      <c r="J81" s="84">
        <v>2587.9049338026998</v>
      </c>
      <c r="M81" s="101">
        <v>2850.5545096206602</v>
      </c>
      <c r="N81" s="8"/>
      <c r="O81" s="8"/>
      <c r="P81" s="8"/>
    </row>
    <row r="82" spans="1:16" x14ac:dyDescent="0.25">
      <c r="A82" s="19">
        <v>43937</v>
      </c>
      <c r="B82" s="101" t="s">
        <v>53</v>
      </c>
      <c r="C82" s="18">
        <v>13.887499999999999</v>
      </c>
      <c r="D82" s="18"/>
      <c r="E82" s="18"/>
      <c r="F82" s="20">
        <v>2945</v>
      </c>
      <c r="G82" s="98">
        <v>2659.2427999044498</v>
      </c>
      <c r="J82" s="84">
        <v>2659.2427999044498</v>
      </c>
      <c r="M82" s="101">
        <v>2644.90970760867</v>
      </c>
      <c r="N82" s="8"/>
      <c r="O82" s="8"/>
      <c r="P82" s="8"/>
    </row>
    <row r="83" spans="1:16" x14ac:dyDescent="0.25">
      <c r="A83" s="19">
        <v>43938</v>
      </c>
      <c r="B83" s="101" t="s">
        <v>53</v>
      </c>
      <c r="C83" s="18">
        <v>11.45</v>
      </c>
      <c r="D83" s="18"/>
      <c r="E83" s="18"/>
      <c r="F83" s="20">
        <v>3699</v>
      </c>
      <c r="G83" s="98">
        <v>2642.2622691226502</v>
      </c>
      <c r="J83" s="84">
        <v>2642.2622691226502</v>
      </c>
      <c r="M83" s="101">
        <v>2452.0203494787902</v>
      </c>
      <c r="N83" s="8"/>
      <c r="O83" s="8"/>
      <c r="P83" s="8"/>
    </row>
    <row r="84" spans="1:16" x14ac:dyDescent="0.25">
      <c r="A84" s="19">
        <v>43939</v>
      </c>
      <c r="B84" s="101" t="s">
        <v>53</v>
      </c>
      <c r="C84" s="18">
        <v>8.9499999999999993</v>
      </c>
      <c r="D84" s="18"/>
      <c r="E84" s="18"/>
      <c r="F84" s="20">
        <v>1945</v>
      </c>
      <c r="G84" s="98">
        <v>2332.8120792384898</v>
      </c>
      <c r="J84" s="84">
        <v>2332.8120792384898</v>
      </c>
      <c r="M84" s="101">
        <v>2271.1606715119901</v>
      </c>
      <c r="N84" s="8"/>
      <c r="O84" s="8"/>
      <c r="P84" s="8"/>
    </row>
    <row r="85" spans="1:16" x14ac:dyDescent="0.25">
      <c r="A85" s="19">
        <v>43940</v>
      </c>
      <c r="B85" s="101" t="s">
        <v>53</v>
      </c>
      <c r="C85" s="18">
        <v>4.25</v>
      </c>
      <c r="D85" s="18"/>
      <c r="E85" s="18"/>
      <c r="F85" s="20">
        <v>1842</v>
      </c>
      <c r="G85" s="98">
        <v>2025.7258129456</v>
      </c>
      <c r="J85" s="84">
        <v>2025.7258129456</v>
      </c>
      <c r="M85" s="101">
        <v>2101.4513592702901</v>
      </c>
      <c r="N85" s="8"/>
      <c r="O85" s="8"/>
      <c r="P85" s="8"/>
    </row>
    <row r="86" spans="1:16" x14ac:dyDescent="0.25">
      <c r="A86" s="19">
        <v>43941</v>
      </c>
      <c r="B86" s="101" t="s">
        <v>53</v>
      </c>
      <c r="C86" s="18">
        <v>4.2874999999999996</v>
      </c>
      <c r="D86" s="18"/>
      <c r="E86" s="18"/>
      <c r="F86" s="20">
        <v>1881</v>
      </c>
      <c r="G86" s="98">
        <v>1595.39173401115</v>
      </c>
      <c r="J86" s="84">
        <v>1595.39173401115</v>
      </c>
      <c r="M86" s="101">
        <v>1943.65100962815</v>
      </c>
      <c r="N86" s="8"/>
      <c r="O86" s="8"/>
      <c r="P86" s="8"/>
    </row>
    <row r="87" spans="1:16" x14ac:dyDescent="0.25">
      <c r="A87" s="19">
        <v>43942</v>
      </c>
      <c r="B87" s="101" t="s">
        <v>53</v>
      </c>
      <c r="C87" s="18">
        <v>4.59375</v>
      </c>
      <c r="D87" s="18"/>
      <c r="E87" s="18"/>
      <c r="F87" s="20">
        <v>1226</v>
      </c>
      <c r="G87" s="98">
        <v>1452.5823209283001</v>
      </c>
      <c r="J87" s="84">
        <v>1452.5823209283001</v>
      </c>
      <c r="M87" s="101">
        <v>1797.5177121612201</v>
      </c>
      <c r="N87" s="8"/>
      <c r="O87" s="8"/>
      <c r="P87" s="8"/>
    </row>
    <row r="88" spans="1:16" x14ac:dyDescent="0.25">
      <c r="A88" s="19">
        <v>43943</v>
      </c>
      <c r="B88" s="101" t="s">
        <v>53</v>
      </c>
      <c r="C88" s="18">
        <v>5.4249999999999998</v>
      </c>
      <c r="D88" s="18"/>
      <c r="E88" s="18"/>
      <c r="F88" s="20">
        <v>2357</v>
      </c>
      <c r="G88" s="98">
        <v>1339.62990741764</v>
      </c>
      <c r="J88" s="84">
        <v>1339.62990741764</v>
      </c>
      <c r="M88" s="101">
        <v>1663.8469541939201</v>
      </c>
      <c r="N88" s="8"/>
      <c r="O88" s="8"/>
      <c r="P88" s="8"/>
    </row>
    <row r="89" spans="1:16" x14ac:dyDescent="0.25">
      <c r="A89" s="19">
        <v>43944</v>
      </c>
      <c r="B89" s="101" t="s">
        <v>53</v>
      </c>
      <c r="C89" s="18">
        <v>9.0500000000000007</v>
      </c>
      <c r="D89" s="18"/>
      <c r="E89" s="18"/>
      <c r="F89" s="20">
        <v>2481</v>
      </c>
      <c r="G89" s="98">
        <v>1271.9250606532801</v>
      </c>
      <c r="J89" s="84">
        <v>1271.9250606532801</v>
      </c>
      <c r="M89" s="101">
        <v>1541.8293626130701</v>
      </c>
      <c r="N89" s="8"/>
      <c r="O89" s="8"/>
      <c r="P89" s="8"/>
    </row>
    <row r="90" spans="1:16" x14ac:dyDescent="0.25">
      <c r="A90" s="19">
        <v>43945</v>
      </c>
      <c r="B90" s="101" t="s">
        <v>53</v>
      </c>
      <c r="C90" s="18">
        <v>12.487500000000001</v>
      </c>
      <c r="D90" s="18"/>
      <c r="E90" s="18"/>
      <c r="F90" s="20">
        <v>1870</v>
      </c>
      <c r="G90" s="98">
        <v>1389.3416468979599</v>
      </c>
      <c r="J90" s="84">
        <v>1389.3416468979599</v>
      </c>
      <c r="M90" s="101">
        <v>1430.77748204866</v>
      </c>
      <c r="N90" s="8"/>
      <c r="O90" s="8"/>
      <c r="P90" s="8"/>
    </row>
    <row r="91" spans="1:16" x14ac:dyDescent="0.25">
      <c r="A91" s="19">
        <v>43946</v>
      </c>
      <c r="B91" s="101" t="s">
        <v>53</v>
      </c>
      <c r="C91" s="18">
        <v>4.7562500000000014</v>
      </c>
      <c r="D91" s="18"/>
      <c r="E91" s="18"/>
      <c r="F91" s="20">
        <v>1514</v>
      </c>
      <c r="G91" s="98">
        <v>1511.6865292003599</v>
      </c>
      <c r="J91" s="84">
        <v>1511.6865292003599</v>
      </c>
      <c r="M91" s="101">
        <v>1330.2862054458701</v>
      </c>
      <c r="N91" s="8"/>
      <c r="O91" s="8"/>
      <c r="P91" s="8"/>
    </row>
    <row r="92" spans="1:16" x14ac:dyDescent="0.25">
      <c r="A92" s="19">
        <v>43947</v>
      </c>
      <c r="B92" s="101" t="s">
        <v>53</v>
      </c>
      <c r="C92" s="18">
        <v>6.6437500000000007</v>
      </c>
      <c r="D92" s="18"/>
      <c r="E92" s="18"/>
      <c r="F92" s="20">
        <v>1257</v>
      </c>
      <c r="G92" s="98">
        <v>948.10038232550903</v>
      </c>
      <c r="J92" s="84">
        <v>948.10038232550903</v>
      </c>
      <c r="M92" s="101">
        <v>1239.3746880885401</v>
      </c>
      <c r="N92" s="8"/>
      <c r="O92" s="8"/>
      <c r="P92" s="8"/>
    </row>
    <row r="93" spans="1:16" x14ac:dyDescent="0.25">
      <c r="A93" s="19">
        <v>43948</v>
      </c>
      <c r="B93" s="101" t="s">
        <v>53</v>
      </c>
      <c r="C93" s="18">
        <v>12.53125</v>
      </c>
      <c r="D93" s="18"/>
      <c r="E93" s="18"/>
      <c r="F93" s="20">
        <v>988</v>
      </c>
      <c r="G93" s="98">
        <v>990.35931806450196</v>
      </c>
      <c r="J93" s="84">
        <v>990.35931806450196</v>
      </c>
      <c r="M93" s="101">
        <v>1156.04216219822</v>
      </c>
      <c r="N93" s="8"/>
      <c r="O93" s="8"/>
      <c r="P93" s="8"/>
    </row>
    <row r="94" spans="1:16" x14ac:dyDescent="0.25">
      <c r="A94" s="19">
        <v>43949</v>
      </c>
      <c r="B94" s="101" t="s">
        <v>53</v>
      </c>
      <c r="C94" s="18">
        <v>10.893750000000001</v>
      </c>
      <c r="D94" s="18"/>
      <c r="E94" s="18"/>
      <c r="F94" s="20">
        <v>1154</v>
      </c>
      <c r="G94" s="98">
        <v>1297.59623422698</v>
      </c>
      <c r="J94" s="84">
        <v>1297.59623422698</v>
      </c>
      <c r="M94" s="101">
        <v>1081.4056882555101</v>
      </c>
      <c r="N94" s="8"/>
      <c r="O94" s="8"/>
      <c r="P94" s="8"/>
    </row>
    <row r="95" spans="1:16" x14ac:dyDescent="0.25">
      <c r="A95" s="19">
        <v>43950</v>
      </c>
      <c r="B95" s="101" t="s">
        <v>53</v>
      </c>
      <c r="C95" s="18">
        <v>6.59375</v>
      </c>
      <c r="D95" s="18"/>
      <c r="E95" s="18"/>
      <c r="F95" s="20">
        <v>1627</v>
      </c>
      <c r="G95" s="98">
        <v>1137.8817726577099</v>
      </c>
      <c r="J95" s="84">
        <v>1137.8817726577099</v>
      </c>
      <c r="M95" s="101">
        <v>1014.8616026935</v>
      </c>
      <c r="N95" s="8"/>
      <c r="O95" s="8"/>
      <c r="P95" s="8"/>
    </row>
    <row r="96" spans="1:16" x14ac:dyDescent="0.25">
      <c r="A96" s="19">
        <v>43951</v>
      </c>
      <c r="B96" s="101" t="s">
        <v>53</v>
      </c>
      <c r="C96" s="18">
        <v>7.15</v>
      </c>
      <c r="D96" s="18"/>
      <c r="E96" s="18"/>
      <c r="F96" s="20">
        <v>1470</v>
      </c>
      <c r="G96" s="98">
        <v>809.96721162748304</v>
      </c>
      <c r="J96" s="84">
        <v>809.96721162748304</v>
      </c>
      <c r="M96" s="101">
        <v>954.70276196969803</v>
      </c>
      <c r="N96" s="8"/>
      <c r="O96" s="8"/>
      <c r="P96" s="8"/>
    </row>
    <row r="97" spans="1:16" x14ac:dyDescent="0.25">
      <c r="A97" s="19">
        <v>43952</v>
      </c>
      <c r="B97" s="101" t="s">
        <v>53</v>
      </c>
      <c r="C97" s="18">
        <v>3.6437500000000012</v>
      </c>
      <c r="D97" s="18"/>
      <c r="E97" s="18"/>
      <c r="F97" s="20">
        <v>1068</v>
      </c>
      <c r="G97" s="98">
        <v>798.57140606240898</v>
      </c>
      <c r="J97" s="84">
        <v>798.57140606240898</v>
      </c>
      <c r="M97" s="101">
        <v>900.38935858477703</v>
      </c>
      <c r="N97" s="8"/>
      <c r="O97" s="8"/>
      <c r="P97" s="8"/>
    </row>
    <row r="98" spans="1:16" x14ac:dyDescent="0.25">
      <c r="A98" s="19">
        <v>43953</v>
      </c>
      <c r="B98" s="101" t="s">
        <v>53</v>
      </c>
      <c r="C98" s="18">
        <v>4.7000000000000011</v>
      </c>
      <c r="D98" s="18"/>
      <c r="E98" s="18"/>
      <c r="F98" s="20">
        <v>890</v>
      </c>
      <c r="G98" s="98">
        <v>527.79653826252297</v>
      </c>
      <c r="J98" s="84">
        <v>527.79653826252297</v>
      </c>
      <c r="M98" s="101">
        <v>852.01381602449896</v>
      </c>
      <c r="N98" s="8"/>
      <c r="O98" s="8"/>
      <c r="P98" s="8"/>
    </row>
    <row r="99" spans="1:16" x14ac:dyDescent="0.25">
      <c r="A99" s="19">
        <v>43954</v>
      </c>
      <c r="B99" s="101" t="s">
        <v>53</v>
      </c>
      <c r="C99" s="18">
        <v>5.55</v>
      </c>
      <c r="D99" s="18"/>
      <c r="E99" s="18"/>
      <c r="F99" s="20">
        <v>697</v>
      </c>
      <c r="G99" s="98">
        <v>558.22160758370796</v>
      </c>
      <c r="J99" s="84">
        <v>558.22160758370796</v>
      </c>
      <c r="M99" s="101">
        <v>808.59701013944698</v>
      </c>
      <c r="N99" s="8"/>
      <c r="O99" s="8"/>
      <c r="P99" s="8"/>
    </row>
    <row r="100" spans="1:16" x14ac:dyDescent="0.25">
      <c r="A100" s="19">
        <v>43955</v>
      </c>
      <c r="B100" s="101" t="s">
        <v>53</v>
      </c>
      <c r="C100" s="18">
        <v>9.8749999999999982</v>
      </c>
      <c r="D100" s="18"/>
      <c r="E100" s="18"/>
      <c r="F100" s="20">
        <v>488</v>
      </c>
      <c r="G100" s="98">
        <v>580.23365397443399</v>
      </c>
      <c r="J100" s="84">
        <v>580.23365397443399</v>
      </c>
      <c r="M100" s="101">
        <v>770.10780176053004</v>
      </c>
      <c r="N100" s="8"/>
      <c r="O100" s="8"/>
      <c r="P100" s="8"/>
    </row>
    <row r="101" spans="1:16" x14ac:dyDescent="0.25">
      <c r="A101" s="19">
        <v>43956</v>
      </c>
      <c r="B101" s="101" t="s">
        <v>53</v>
      </c>
      <c r="C101" s="18">
        <v>7.0375000000000014</v>
      </c>
      <c r="D101" s="18"/>
      <c r="E101" s="18"/>
      <c r="F101" s="20">
        <v>855</v>
      </c>
      <c r="G101" s="98">
        <v>836.13536758827104</v>
      </c>
      <c r="J101" s="84">
        <v>836.13536758827104</v>
      </c>
      <c r="M101" s="101">
        <v>735.91820633515397</v>
      </c>
      <c r="N101" s="8"/>
      <c r="O101" s="8"/>
      <c r="P101" s="8"/>
    </row>
    <row r="102" spans="1:16" x14ac:dyDescent="0.25">
      <c r="A102" s="19">
        <v>43957</v>
      </c>
      <c r="B102" s="101" t="s">
        <v>53</v>
      </c>
      <c r="C102" s="18">
        <v>8.6312499999999996</v>
      </c>
      <c r="D102" s="18"/>
      <c r="E102" s="18"/>
      <c r="F102" s="20">
        <v>1155</v>
      </c>
      <c r="G102" s="98">
        <v>624.20151186458099</v>
      </c>
      <c r="J102" s="84">
        <v>624.20151186458099</v>
      </c>
      <c r="M102" s="101">
        <v>705.77283959302804</v>
      </c>
      <c r="N102" s="8"/>
      <c r="O102" s="8"/>
      <c r="P102" s="8"/>
    </row>
    <row r="103" spans="1:16" x14ac:dyDescent="0.25">
      <c r="A103" s="19">
        <v>43958</v>
      </c>
      <c r="B103" s="101" t="s">
        <v>53</v>
      </c>
      <c r="C103" s="18">
        <v>12.012499999999999</v>
      </c>
      <c r="D103" s="18"/>
      <c r="E103" s="18"/>
      <c r="F103" s="20">
        <v>1268</v>
      </c>
      <c r="G103" s="98">
        <v>708.00964812453606</v>
      </c>
      <c r="J103" s="84">
        <v>708.00964812453606</v>
      </c>
      <c r="M103" s="101">
        <v>678.66884383533397</v>
      </c>
      <c r="N103" s="8"/>
      <c r="O103" s="8"/>
      <c r="P103" s="8"/>
    </row>
    <row r="104" spans="1:16" x14ac:dyDescent="0.25">
      <c r="A104" s="19">
        <v>43959</v>
      </c>
      <c r="B104" s="101" t="s">
        <v>53</v>
      </c>
      <c r="C104" s="18">
        <v>14.59375</v>
      </c>
      <c r="D104" s="18"/>
      <c r="E104" s="18"/>
      <c r="F104" s="20">
        <v>1158</v>
      </c>
      <c r="G104" s="98">
        <v>915.46069188752494</v>
      </c>
      <c r="J104" s="84">
        <v>915.46069188752494</v>
      </c>
      <c r="M104" s="101">
        <v>654.72886715999698</v>
      </c>
      <c r="N104" s="8"/>
      <c r="O104" s="8"/>
      <c r="P104" s="8"/>
    </row>
    <row r="105" spans="1:16" x14ac:dyDescent="0.25">
      <c r="A105" s="19">
        <v>43960</v>
      </c>
      <c r="B105" s="101" t="s">
        <v>53</v>
      </c>
      <c r="C105" s="18">
        <v>11.206250000000001</v>
      </c>
      <c r="D105" s="18"/>
      <c r="E105" s="18"/>
      <c r="F105" s="20">
        <v>736</v>
      </c>
      <c r="G105" s="98">
        <v>1074.9788562051001</v>
      </c>
      <c r="J105" s="84">
        <v>1074.9788562051001</v>
      </c>
      <c r="M105" s="101">
        <v>633.65957924695203</v>
      </c>
      <c r="N105" s="8"/>
      <c r="O105" s="8"/>
      <c r="P105" s="8"/>
    </row>
    <row r="106" spans="1:16" x14ac:dyDescent="0.25">
      <c r="A106" s="19">
        <v>43961</v>
      </c>
      <c r="B106" s="101" t="s">
        <v>53</v>
      </c>
      <c r="C106" s="18">
        <v>7.5249999999999986</v>
      </c>
      <c r="D106" s="18"/>
      <c r="E106" s="18"/>
      <c r="F106" s="20">
        <v>555</v>
      </c>
      <c r="G106" s="98">
        <v>835.46576684511604</v>
      </c>
      <c r="J106" s="84">
        <v>835.46576684511604</v>
      </c>
      <c r="M106" s="101">
        <v>615.02840925803196</v>
      </c>
      <c r="N106" s="8"/>
      <c r="O106" s="8"/>
      <c r="P106" s="8"/>
    </row>
    <row r="107" spans="1:16" x14ac:dyDescent="0.25">
      <c r="A107" s="19">
        <v>43962</v>
      </c>
      <c r="B107" s="101" t="s">
        <v>53</v>
      </c>
      <c r="C107" s="18">
        <v>5.65625</v>
      </c>
      <c r="D107" s="18"/>
      <c r="E107" s="18"/>
      <c r="F107" s="20">
        <v>697</v>
      </c>
      <c r="G107" s="98">
        <v>573.88509671172301</v>
      </c>
      <c r="J107" s="84">
        <v>573.88509671172301</v>
      </c>
      <c r="M107" s="101">
        <v>598.23452623928404</v>
      </c>
      <c r="N107" s="8"/>
      <c r="O107" s="8"/>
      <c r="P107" s="8"/>
    </row>
    <row r="108" spans="1:16" x14ac:dyDescent="0.25">
      <c r="A108" s="19">
        <v>43963</v>
      </c>
      <c r="B108" s="101" t="s">
        <v>53</v>
      </c>
      <c r="C108" s="18">
        <v>7.1937499999999996</v>
      </c>
      <c r="D108" s="18"/>
      <c r="E108" s="18"/>
      <c r="F108" s="20">
        <v>595</v>
      </c>
      <c r="G108" s="98">
        <v>434.77289888576001</v>
      </c>
      <c r="J108" s="84">
        <v>434.77289888576001</v>
      </c>
      <c r="M108" s="101">
        <v>583.21781138684605</v>
      </c>
      <c r="N108" s="8"/>
      <c r="O108" s="8"/>
      <c r="P108" s="8"/>
    </row>
    <row r="109" spans="1:16" x14ac:dyDescent="0.25">
      <c r="A109" s="19">
        <v>43964</v>
      </c>
      <c r="B109" s="101" t="s">
        <v>53</v>
      </c>
      <c r="C109" s="18">
        <v>9.5250000000000004</v>
      </c>
      <c r="D109" s="18"/>
      <c r="E109" s="18"/>
      <c r="F109" s="20">
        <v>927</v>
      </c>
      <c r="G109" s="98">
        <v>529.42019072698895</v>
      </c>
      <c r="J109" s="84">
        <v>529.42019072698895</v>
      </c>
      <c r="M109" s="101">
        <v>569.95147327439702</v>
      </c>
      <c r="N109" s="8"/>
      <c r="O109" s="8"/>
      <c r="P109" s="8"/>
    </row>
    <row r="110" spans="1:16" x14ac:dyDescent="0.25">
      <c r="A110" s="19">
        <v>43965</v>
      </c>
      <c r="B110" s="101" t="s">
        <v>53</v>
      </c>
      <c r="C110" s="18">
        <v>6.5249999999999986</v>
      </c>
      <c r="D110" s="18"/>
      <c r="E110" s="18"/>
      <c r="F110" s="20">
        <v>380</v>
      </c>
      <c r="G110" s="98">
        <v>680.91345160849198</v>
      </c>
      <c r="J110" s="84">
        <v>680.91345160849198</v>
      </c>
      <c r="M110" s="101">
        <v>558.39894097636204</v>
      </c>
      <c r="N110" s="8"/>
      <c r="O110" s="8"/>
      <c r="P110" s="8"/>
    </row>
    <row r="111" spans="1:16" x14ac:dyDescent="0.25">
      <c r="A111" s="19">
        <v>43966</v>
      </c>
      <c r="B111" s="101" t="s">
        <v>53</v>
      </c>
      <c r="C111" s="18">
        <v>8.0687499999999979</v>
      </c>
      <c r="D111" s="18"/>
      <c r="E111" s="18"/>
      <c r="F111" s="20">
        <v>755</v>
      </c>
      <c r="G111" s="98">
        <v>467.43239865063902</v>
      </c>
      <c r="J111" s="84">
        <v>467.43239865063902</v>
      </c>
      <c r="M111" s="101">
        <v>548.31736188748903</v>
      </c>
      <c r="N111" s="8"/>
      <c r="O111" s="8"/>
      <c r="P111" s="8"/>
    </row>
    <row r="112" spans="1:16" x14ac:dyDescent="0.25">
      <c r="A112" s="19">
        <v>43967</v>
      </c>
      <c r="B112" s="101" t="s">
        <v>53</v>
      </c>
      <c r="C112" s="18">
        <v>8.4562499999999989</v>
      </c>
      <c r="D112" s="18"/>
      <c r="E112" s="18"/>
      <c r="F112" s="20">
        <v>519</v>
      </c>
      <c r="G112" s="98">
        <v>567.46096870755002</v>
      </c>
      <c r="J112" s="84">
        <v>567.46096870755002</v>
      </c>
      <c r="M112" s="101">
        <v>539.22359309107696</v>
      </c>
      <c r="N112" s="8"/>
      <c r="O112" s="8"/>
      <c r="P112" s="8"/>
    </row>
    <row r="113" spans="1:16" x14ac:dyDescent="0.25">
      <c r="A113" s="19">
        <v>43968</v>
      </c>
      <c r="B113" s="101" t="s">
        <v>53</v>
      </c>
      <c r="C113" s="18">
        <v>6.3499999999999988</v>
      </c>
      <c r="D113" s="18"/>
      <c r="E113" s="18"/>
      <c r="F113" s="20">
        <v>617</v>
      </c>
      <c r="G113" s="98">
        <v>589.12868598275998</v>
      </c>
      <c r="J113" s="84">
        <v>589.12868598275998</v>
      </c>
      <c r="M113" s="101">
        <v>531.31780222893497</v>
      </c>
      <c r="N113" s="8"/>
      <c r="O113" s="8"/>
      <c r="P113" s="8"/>
    </row>
    <row r="114" spans="1:16" x14ac:dyDescent="0.25">
      <c r="A114" s="19">
        <v>43969</v>
      </c>
      <c r="B114" s="101" t="s">
        <v>53</v>
      </c>
      <c r="C114" s="18">
        <v>11.987500000000001</v>
      </c>
      <c r="D114" s="18"/>
      <c r="E114" s="18"/>
      <c r="F114" s="20">
        <v>182</v>
      </c>
      <c r="G114" s="98">
        <v>438.06655775538098</v>
      </c>
      <c r="J114" s="84">
        <v>438.06655775538098</v>
      </c>
      <c r="M114" s="101">
        <v>524.34990004044596</v>
      </c>
      <c r="N114" s="8"/>
      <c r="O114" s="8"/>
      <c r="P114" s="8"/>
    </row>
    <row r="115" spans="1:16" x14ac:dyDescent="0.25">
      <c r="A115" s="19">
        <v>43970</v>
      </c>
      <c r="B115" s="101" t="s">
        <v>53</v>
      </c>
      <c r="C115" s="18">
        <v>10.2875</v>
      </c>
      <c r="D115" s="18"/>
      <c r="E115" s="18"/>
      <c r="F115" s="20">
        <v>1227</v>
      </c>
      <c r="G115" s="98">
        <v>827.58713437951894</v>
      </c>
      <c r="J115" s="84">
        <v>827.58713437951894</v>
      </c>
      <c r="M115" s="101">
        <v>518.09497687109297</v>
      </c>
      <c r="N115" s="8"/>
      <c r="O115" s="8"/>
      <c r="P115" s="8"/>
    </row>
    <row r="116" spans="1:16" x14ac:dyDescent="0.25">
      <c r="A116" s="19">
        <v>43971</v>
      </c>
      <c r="B116" s="101" t="s">
        <v>53</v>
      </c>
      <c r="C116" s="18">
        <v>8.8937499999999989</v>
      </c>
      <c r="D116" s="18"/>
      <c r="E116" s="18"/>
      <c r="F116" s="20">
        <v>695</v>
      </c>
      <c r="G116" s="98">
        <v>707.35011436441698</v>
      </c>
      <c r="J116" s="84">
        <v>707.35011436441698</v>
      </c>
      <c r="M116" s="101">
        <v>512.87733559284902</v>
      </c>
      <c r="N116" s="8"/>
      <c r="O116" s="8"/>
      <c r="P116" s="8"/>
    </row>
    <row r="117" spans="1:16" x14ac:dyDescent="0.25">
      <c r="A117" s="19">
        <v>43972</v>
      </c>
      <c r="B117" s="101" t="s">
        <v>53</v>
      </c>
      <c r="C117" s="18">
        <v>6.84375</v>
      </c>
      <c r="D117" s="18"/>
      <c r="E117" s="18"/>
      <c r="F117" s="20">
        <v>548</v>
      </c>
      <c r="G117" s="98">
        <v>607.66840495323095</v>
      </c>
      <c r="J117" s="84">
        <v>607.66840495323095</v>
      </c>
      <c r="M117" s="101">
        <v>508.10403906016398</v>
      </c>
      <c r="N117" s="8"/>
      <c r="O117" s="8"/>
      <c r="P117" s="8"/>
    </row>
    <row r="118" spans="1:16" x14ac:dyDescent="0.25">
      <c r="A118" s="19">
        <v>43973</v>
      </c>
      <c r="B118" s="101" t="s">
        <v>53</v>
      </c>
      <c r="C118" s="18">
        <v>9.9437499999999996</v>
      </c>
      <c r="D118" s="18"/>
      <c r="E118" s="18"/>
      <c r="F118" s="20">
        <v>689</v>
      </c>
      <c r="G118" s="98">
        <v>460.90820351077099</v>
      </c>
      <c r="J118" s="84">
        <v>460.90820351077099</v>
      </c>
      <c r="M118" s="101">
        <v>503.82661181554101</v>
      </c>
      <c r="N118" s="8"/>
      <c r="O118" s="8"/>
      <c r="P118" s="8"/>
    </row>
    <row r="119" spans="1:16" x14ac:dyDescent="0.25">
      <c r="A119" s="19">
        <v>43974</v>
      </c>
      <c r="B119" s="101" t="s">
        <v>53</v>
      </c>
      <c r="C119" s="18">
        <v>5.6187500000000004</v>
      </c>
      <c r="D119" s="18"/>
      <c r="E119" s="18"/>
      <c r="F119" s="20">
        <v>276</v>
      </c>
      <c r="G119" s="98">
        <v>678.77578947669099</v>
      </c>
      <c r="J119" s="84">
        <v>678.77578947669099</v>
      </c>
      <c r="M119" s="101">
        <v>499.99101606466701</v>
      </c>
      <c r="N119" s="8"/>
      <c r="O119" s="8"/>
      <c r="P119" s="8"/>
    </row>
    <row r="120" spans="1:16" x14ac:dyDescent="0.25">
      <c r="A120" s="19">
        <v>43975</v>
      </c>
      <c r="B120" s="101" t="s">
        <v>53</v>
      </c>
      <c r="C120" s="18">
        <v>3.818750000000001</v>
      </c>
      <c r="D120" s="18"/>
      <c r="E120" s="18"/>
      <c r="F120" s="20">
        <v>342</v>
      </c>
      <c r="G120" s="98">
        <v>370.31366215174398</v>
      </c>
      <c r="J120" s="84">
        <v>370.31366215174398</v>
      </c>
      <c r="M120" s="101">
        <v>496.80037285409099</v>
      </c>
      <c r="N120" s="8"/>
      <c r="O120" s="8"/>
      <c r="P120" s="8"/>
    </row>
    <row r="121" spans="1:16" x14ac:dyDescent="0.25">
      <c r="A121" s="19">
        <v>43976</v>
      </c>
      <c r="B121" s="101" t="s">
        <v>53</v>
      </c>
      <c r="C121" s="18">
        <v>5.6125000000000007</v>
      </c>
      <c r="D121" s="18"/>
      <c r="E121" s="18"/>
      <c r="F121" s="20">
        <v>272</v>
      </c>
      <c r="G121" s="98">
        <v>239.938544439494</v>
      </c>
      <c r="J121" s="84">
        <v>239.938544439494</v>
      </c>
      <c r="M121" s="101">
        <v>493.76239644705402</v>
      </c>
      <c r="N121" s="8"/>
      <c r="O121" s="8"/>
      <c r="P121" s="8"/>
    </row>
    <row r="122" spans="1:16" x14ac:dyDescent="0.25">
      <c r="A122" s="19">
        <v>43977</v>
      </c>
      <c r="B122" s="101" t="s">
        <v>53</v>
      </c>
      <c r="C122" s="18">
        <v>7.8812499999999996</v>
      </c>
      <c r="D122" s="18"/>
      <c r="E122" s="18"/>
      <c r="F122" s="20">
        <v>600</v>
      </c>
      <c r="G122" s="98">
        <v>366.21956924884898</v>
      </c>
      <c r="J122" s="84">
        <v>366.21956924884898</v>
      </c>
      <c r="M122" s="101">
        <v>491.07509074370398</v>
      </c>
      <c r="N122" s="8"/>
      <c r="O122" s="8"/>
      <c r="P122" s="8"/>
    </row>
    <row r="123" spans="1:16" x14ac:dyDescent="0.25">
      <c r="A123" s="19">
        <v>43978</v>
      </c>
      <c r="B123" s="101" t="s">
        <v>53</v>
      </c>
      <c r="C123" s="18">
        <v>9.7312499999999993</v>
      </c>
      <c r="D123" s="18"/>
      <c r="E123" s="18"/>
      <c r="F123" s="20">
        <v>324</v>
      </c>
      <c r="G123" s="98">
        <v>527.53852544114102</v>
      </c>
      <c r="J123" s="84">
        <v>527.53852544114102</v>
      </c>
      <c r="M123" s="101">
        <v>488.850174600201</v>
      </c>
      <c r="N123" s="8"/>
      <c r="O123" s="8"/>
      <c r="P123" s="8"/>
    </row>
    <row r="124" spans="1:16" x14ac:dyDescent="0.25">
      <c r="A124" s="19">
        <v>43979</v>
      </c>
      <c r="B124" s="101" t="s">
        <v>53</v>
      </c>
      <c r="C124" s="18">
        <v>6.4249999999999998</v>
      </c>
      <c r="D124" s="18"/>
      <c r="E124" s="18"/>
      <c r="F124" s="20">
        <v>672</v>
      </c>
      <c r="G124" s="98">
        <v>660.33784902126001</v>
      </c>
      <c r="J124" s="84">
        <v>660.33784902126001</v>
      </c>
      <c r="M124" s="101">
        <v>486.98226287862099</v>
      </c>
      <c r="N124" s="8"/>
      <c r="O124" s="8"/>
      <c r="P124" s="8"/>
    </row>
    <row r="125" spans="1:16" x14ac:dyDescent="0.25">
      <c r="A125" s="19">
        <v>43980</v>
      </c>
      <c r="B125" s="101" t="s">
        <v>53</v>
      </c>
      <c r="C125" s="18">
        <v>6.9437500000000014</v>
      </c>
      <c r="D125" s="18"/>
      <c r="E125" s="18"/>
      <c r="F125" s="20">
        <v>726</v>
      </c>
      <c r="G125" s="98">
        <v>422.70091759873299</v>
      </c>
      <c r="J125" s="84">
        <v>422.70091759873299</v>
      </c>
      <c r="M125" s="101">
        <v>485.370147133074</v>
      </c>
      <c r="N125" s="8"/>
      <c r="O125" s="8"/>
      <c r="P125" s="8"/>
    </row>
    <row r="126" spans="1:16" x14ac:dyDescent="0.25">
      <c r="A126" s="19">
        <v>43981</v>
      </c>
      <c r="B126" s="101" t="s">
        <v>53</v>
      </c>
      <c r="C126" s="18">
        <v>5.2437500000000004</v>
      </c>
      <c r="D126" s="18"/>
      <c r="E126" s="18"/>
      <c r="F126" s="20">
        <v>267</v>
      </c>
      <c r="G126" s="98">
        <v>459.85386093452701</v>
      </c>
      <c r="J126" s="84">
        <v>459.85386093452701</v>
      </c>
      <c r="M126" s="101">
        <v>483.75214776852698</v>
      </c>
      <c r="N126" s="8"/>
      <c r="O126" s="8"/>
      <c r="P126" s="8"/>
    </row>
    <row r="127" spans="1:16" x14ac:dyDescent="0.25">
      <c r="A127" s="19">
        <v>43982</v>
      </c>
      <c r="B127" s="101" t="s">
        <v>53</v>
      </c>
      <c r="C127" s="18">
        <v>3.8687499999999999</v>
      </c>
      <c r="D127" s="18"/>
      <c r="E127" s="18"/>
      <c r="F127" s="20">
        <v>221</v>
      </c>
      <c r="G127" s="98">
        <v>336.53821255390397</v>
      </c>
      <c r="J127" s="84">
        <v>336.53821255390397</v>
      </c>
      <c r="M127" s="101">
        <v>482.385469133264</v>
      </c>
      <c r="N127" s="8"/>
      <c r="O127" s="8"/>
      <c r="P127" s="8"/>
    </row>
    <row r="128" spans="1:16" x14ac:dyDescent="0.25">
      <c r="A128" s="19">
        <v>43983</v>
      </c>
      <c r="B128" s="101" t="s">
        <v>53</v>
      </c>
      <c r="C128" s="18">
        <v>4.2625000000000011</v>
      </c>
      <c r="D128" s="18"/>
      <c r="E128" s="18"/>
      <c r="F128" s="20">
        <v>184</v>
      </c>
      <c r="G128" s="98">
        <v>236.17931524637601</v>
      </c>
      <c r="J128" s="84">
        <v>236.17931524637601</v>
      </c>
      <c r="M128" s="101">
        <v>481.11455561300698</v>
      </c>
      <c r="N128" s="8"/>
      <c r="O128" s="8"/>
      <c r="P128" s="8"/>
    </row>
    <row r="129" spans="1:16" x14ac:dyDescent="0.25">
      <c r="A129" s="19">
        <v>43984</v>
      </c>
      <c r="B129" s="101" t="s">
        <v>53</v>
      </c>
      <c r="C129" s="18">
        <v>9.1750000000000007</v>
      </c>
      <c r="D129" s="18"/>
      <c r="E129" s="18"/>
      <c r="F129" s="20">
        <v>285</v>
      </c>
      <c r="G129" s="98">
        <v>264.19104148837499</v>
      </c>
      <c r="J129" s="84">
        <v>264.19104148837499</v>
      </c>
      <c r="M129" s="101">
        <v>479.96955312213697</v>
      </c>
      <c r="O129" s="8"/>
      <c r="P129" s="8"/>
    </row>
    <row r="130" spans="1:16" x14ac:dyDescent="0.25">
      <c r="A130" s="19">
        <v>43985</v>
      </c>
      <c r="B130" s="101" t="s">
        <v>53</v>
      </c>
      <c r="C130" s="18">
        <v>11.19375</v>
      </c>
      <c r="D130" s="18"/>
      <c r="E130" s="18"/>
      <c r="F130" s="20">
        <v>242</v>
      </c>
      <c r="G130" s="98">
        <v>621.75836966040504</v>
      </c>
      <c r="J130" s="84">
        <v>621.75836966040504</v>
      </c>
      <c r="M130" s="101">
        <v>479.01647020932103</v>
      </c>
      <c r="O130" s="8"/>
      <c r="P130" s="8"/>
    </row>
    <row r="131" spans="1:16" x14ac:dyDescent="0.25">
      <c r="A131" s="19">
        <v>43986</v>
      </c>
      <c r="B131" s="101" t="s">
        <v>53</v>
      </c>
      <c r="C131" s="18">
        <v>8.03125</v>
      </c>
      <c r="D131" s="18"/>
      <c r="E131" s="18"/>
      <c r="F131" s="20">
        <v>351</v>
      </c>
      <c r="G131" s="98">
        <v>770.87553288627203</v>
      </c>
      <c r="J131" s="84">
        <v>770.87553288627203</v>
      </c>
      <c r="M131" s="101">
        <v>478.393014542527</v>
      </c>
      <c r="O131" s="8"/>
      <c r="P131" s="8"/>
    </row>
    <row r="132" spans="1:16" x14ac:dyDescent="0.25">
      <c r="A132" s="19">
        <v>43987</v>
      </c>
      <c r="B132" s="101" t="s">
        <v>53</v>
      </c>
      <c r="C132" s="18">
        <v>5.2937499999999993</v>
      </c>
      <c r="D132" s="18"/>
      <c r="E132" s="18"/>
      <c r="F132" s="20">
        <v>452</v>
      </c>
      <c r="G132" s="98">
        <v>541.29475478096697</v>
      </c>
      <c r="J132" s="84">
        <v>541.29475478096697</v>
      </c>
      <c r="M132" s="101">
        <v>477.83999000653699</v>
      </c>
      <c r="O132" s="8"/>
      <c r="P132" s="8"/>
    </row>
    <row r="133" spans="1:16" x14ac:dyDescent="0.25">
      <c r="A133" s="19">
        <v>43988</v>
      </c>
      <c r="B133" s="101" t="s">
        <v>53</v>
      </c>
      <c r="C133" s="18">
        <v>4.6625000000000014</v>
      </c>
      <c r="D133" s="18"/>
      <c r="E133" s="18"/>
      <c r="F133" s="20">
        <v>526</v>
      </c>
      <c r="G133" s="98">
        <v>340.66422784190598</v>
      </c>
      <c r="J133" s="84">
        <v>340.66422784190598</v>
      </c>
      <c r="M133" s="101">
        <v>477.1405700482</v>
      </c>
      <c r="O133" s="8"/>
      <c r="P133" s="8"/>
    </row>
    <row r="134" spans="1:16" x14ac:dyDescent="0.25">
      <c r="A134" s="19">
        <v>43989</v>
      </c>
      <c r="B134" s="101" t="s">
        <v>53</v>
      </c>
      <c r="C134" s="18">
        <v>5.1687500000000002</v>
      </c>
      <c r="D134" s="18"/>
      <c r="E134" s="18"/>
      <c r="F134" s="20">
        <v>300</v>
      </c>
      <c r="G134" s="98">
        <v>294.205946499427</v>
      </c>
      <c r="J134" s="84">
        <v>294.205946499427</v>
      </c>
      <c r="M134" s="101">
        <v>476.43043120754697</v>
      </c>
      <c r="O134" s="8"/>
      <c r="P134" s="8"/>
    </row>
    <row r="135" spans="1:16" x14ac:dyDescent="0.25">
      <c r="A135" s="19">
        <v>43990</v>
      </c>
      <c r="B135" s="101" t="s">
        <v>53</v>
      </c>
      <c r="C135" s="18">
        <v>8.6437499999999989</v>
      </c>
      <c r="D135" s="18"/>
      <c r="E135" s="18"/>
      <c r="F135" s="20">
        <v>359</v>
      </c>
      <c r="G135" s="98">
        <v>331.68286003227303</v>
      </c>
      <c r="J135" s="84">
        <v>331.68286003227303</v>
      </c>
      <c r="M135" s="101">
        <v>475.83615381099298</v>
      </c>
      <c r="O135" s="8"/>
      <c r="P135" s="8"/>
    </row>
    <row r="136" spans="1:16" x14ac:dyDescent="0.25">
      <c r="A136" s="19">
        <v>43991</v>
      </c>
      <c r="B136" s="101" t="s">
        <v>53</v>
      </c>
      <c r="C136" s="18">
        <v>8.3125000000000018</v>
      </c>
      <c r="D136" s="18"/>
      <c r="E136" s="18"/>
      <c r="F136" s="20">
        <v>397</v>
      </c>
      <c r="G136" s="98">
        <v>589.37071914811202</v>
      </c>
      <c r="J136" s="84">
        <v>589.37071914811202</v>
      </c>
      <c r="M136" s="101">
        <v>475.36899196266</v>
      </c>
      <c r="O136" s="8"/>
      <c r="P136" s="8"/>
    </row>
    <row r="137" spans="1:16" x14ac:dyDescent="0.25">
      <c r="A137" s="19">
        <v>43992</v>
      </c>
      <c r="B137" s="101" t="s">
        <v>53</v>
      </c>
      <c r="C137" s="18">
        <v>7.75</v>
      </c>
      <c r="D137" s="18"/>
      <c r="E137" s="18"/>
      <c r="F137" s="20">
        <v>16</v>
      </c>
      <c r="G137" s="98">
        <v>566.35578221523997</v>
      </c>
      <c r="J137" s="84">
        <v>566.35578221523997</v>
      </c>
      <c r="M137" s="101">
        <v>475.10723333981298</v>
      </c>
      <c r="O137" s="8"/>
      <c r="P137" s="8"/>
    </row>
    <row r="138" spans="1:16" x14ac:dyDescent="0.25">
      <c r="A138" s="19">
        <v>43993</v>
      </c>
      <c r="B138" s="101" t="s">
        <v>53</v>
      </c>
      <c r="C138" s="18">
        <v>6.0437500000000002</v>
      </c>
      <c r="D138" s="18"/>
      <c r="E138" s="18"/>
      <c r="F138" s="20">
        <v>169</v>
      </c>
      <c r="G138" s="98">
        <v>525.90271192109105</v>
      </c>
      <c r="J138" s="84">
        <v>525.90271192109105</v>
      </c>
      <c r="M138" s="101">
        <v>474.798251018862</v>
      </c>
      <c r="O138" s="8"/>
      <c r="P138" s="8"/>
    </row>
    <row r="139" spans="1:16" x14ac:dyDescent="0.25">
      <c r="A139" s="19">
        <v>43994</v>
      </c>
      <c r="B139" s="101" t="s">
        <v>53</v>
      </c>
      <c r="C139" s="18">
        <v>7.2533333333333339</v>
      </c>
      <c r="D139" s="18"/>
      <c r="E139" s="18"/>
      <c r="F139" s="20">
        <v>535</v>
      </c>
      <c r="G139" s="98">
        <v>399.56468194239602</v>
      </c>
      <c r="J139" s="84">
        <v>399.56468194239602</v>
      </c>
      <c r="M139" s="101">
        <v>474.477357511322</v>
      </c>
      <c r="O139" s="8"/>
      <c r="P139" s="8"/>
    </row>
    <row r="140" spans="1:16" x14ac:dyDescent="0.25">
      <c r="A140" s="19">
        <v>43995</v>
      </c>
      <c r="B140" s="101" t="s">
        <v>53</v>
      </c>
      <c r="C140" s="18">
        <v>6.2466666666666661</v>
      </c>
      <c r="D140" s="18"/>
      <c r="E140" s="18"/>
      <c r="F140" s="20">
        <v>41</v>
      </c>
      <c r="G140" s="98">
        <v>490.88710966408701</v>
      </c>
      <c r="J140" s="84">
        <v>490.88710966408701</v>
      </c>
      <c r="L140" s="5"/>
      <c r="M140" s="101">
        <v>474.11973873577602</v>
      </c>
      <c r="O140" s="8"/>
      <c r="P140" s="8"/>
    </row>
    <row r="141" spans="1:16" x14ac:dyDescent="0.25">
      <c r="A141" s="19">
        <v>43996</v>
      </c>
      <c r="B141" s="101" t="s">
        <v>53</v>
      </c>
      <c r="C141" s="18">
        <v>4.6000000000000014</v>
      </c>
      <c r="D141" s="18"/>
      <c r="E141" s="18"/>
      <c r="F141" s="20">
        <v>251</v>
      </c>
      <c r="G141" s="98">
        <v>416.35272328892103</v>
      </c>
      <c r="J141" s="84">
        <v>416.35272328892103</v>
      </c>
      <c r="L141" s="5"/>
      <c r="M141" s="101">
        <v>473.88240928608798</v>
      </c>
      <c r="O141" s="8"/>
      <c r="P141" s="8"/>
    </row>
    <row r="142" spans="1:16" x14ac:dyDescent="0.25">
      <c r="A142" s="19">
        <v>43997</v>
      </c>
      <c r="B142" s="101" t="s">
        <v>53</v>
      </c>
      <c r="C142" s="18">
        <v>7.5266666666666682</v>
      </c>
      <c r="D142" s="18"/>
      <c r="E142" s="18"/>
      <c r="F142" s="20">
        <v>164</v>
      </c>
      <c r="G142" s="98">
        <v>293.07156727827902</v>
      </c>
      <c r="J142" s="84">
        <v>293.07156727827902</v>
      </c>
      <c r="L142" s="5"/>
      <c r="M142" s="101">
        <v>473.61838862775397</v>
      </c>
      <c r="O142" s="8"/>
      <c r="P142" s="8"/>
    </row>
    <row r="143" spans="1:16" x14ac:dyDescent="0.25">
      <c r="A143" s="19">
        <v>43998</v>
      </c>
      <c r="B143" s="101" t="s">
        <v>53</v>
      </c>
      <c r="C143" s="18">
        <v>9.5466666666666651</v>
      </c>
      <c r="D143" s="18"/>
      <c r="E143" s="18"/>
      <c r="F143" s="20">
        <v>570</v>
      </c>
      <c r="G143" s="98">
        <v>514.23501717267902</v>
      </c>
      <c r="J143" s="84">
        <v>514.23501717267902</v>
      </c>
      <c r="L143" s="5"/>
      <c r="M143" s="101">
        <v>473.32688953331501</v>
      </c>
      <c r="O143" s="8"/>
      <c r="P143" s="8"/>
    </row>
    <row r="144" spans="1:16" x14ac:dyDescent="0.25">
      <c r="A144" s="19">
        <v>43999</v>
      </c>
      <c r="B144" s="101" t="s">
        <v>53</v>
      </c>
      <c r="C144" s="18">
        <v>9.4666666666666668</v>
      </c>
      <c r="D144" s="18"/>
      <c r="E144" s="18"/>
      <c r="F144" s="20">
        <v>352</v>
      </c>
      <c r="G144" s="98">
        <v>668.42157409663901</v>
      </c>
      <c r="J144" s="84">
        <v>668.42157409663901</v>
      </c>
      <c r="L144" s="5"/>
      <c r="M144" s="101">
        <v>473.22413844851201</v>
      </c>
      <c r="O144" s="8"/>
      <c r="P144" s="8"/>
    </row>
    <row r="145" spans="1:16" x14ac:dyDescent="0.25">
      <c r="A145" s="19">
        <v>44000</v>
      </c>
      <c r="B145" s="101" t="s">
        <v>53</v>
      </c>
      <c r="C145" s="18">
        <v>6.5333333333333341</v>
      </c>
      <c r="D145" s="18"/>
      <c r="E145" s="18"/>
      <c r="F145" s="20">
        <v>1213</v>
      </c>
      <c r="G145" s="98">
        <v>664.68486237754405</v>
      </c>
      <c r="J145" s="84">
        <v>664.68486237754405</v>
      </c>
      <c r="L145" s="5"/>
      <c r="M145" s="101">
        <v>473.17580277253199</v>
      </c>
      <c r="O145" s="8"/>
      <c r="P145" s="8"/>
    </row>
    <row r="146" spans="1:16" x14ac:dyDescent="0.25">
      <c r="A146" s="19">
        <v>44001</v>
      </c>
      <c r="B146" s="101" t="s">
        <v>53</v>
      </c>
      <c r="C146" s="18">
        <v>7.3</v>
      </c>
      <c r="D146" s="18"/>
      <c r="E146" s="18"/>
      <c r="F146" s="20">
        <v>482</v>
      </c>
      <c r="G146" s="98">
        <v>443.384098232898</v>
      </c>
      <c r="J146" s="84">
        <v>443.384098232898</v>
      </c>
      <c r="L146" s="5"/>
      <c r="M146" s="101">
        <v>473.07136365550798</v>
      </c>
      <c r="O146" s="8"/>
      <c r="P146" s="8"/>
    </row>
    <row r="147" spans="1:16" x14ac:dyDescent="0.25">
      <c r="A147" s="19">
        <v>44002</v>
      </c>
      <c r="B147" s="101" t="s">
        <v>53</v>
      </c>
      <c r="C147" s="18">
        <v>6.2466666666666679</v>
      </c>
      <c r="D147" s="18"/>
      <c r="E147" s="18"/>
      <c r="F147" s="20">
        <v>371</v>
      </c>
      <c r="G147" s="98">
        <v>502.950516691595</v>
      </c>
      <c r="J147" s="84">
        <v>502.950516691595</v>
      </c>
      <c r="L147" s="5"/>
      <c r="M147" s="101">
        <v>472.82935222376898</v>
      </c>
      <c r="O147" s="8"/>
      <c r="P147" s="8"/>
    </row>
    <row r="148" spans="1:16" x14ac:dyDescent="0.25">
      <c r="A148" s="19">
        <v>44003</v>
      </c>
      <c r="B148" s="101" t="s">
        <v>53</v>
      </c>
      <c r="C148" s="18">
        <v>6.1214285714285728</v>
      </c>
      <c r="D148" s="18"/>
      <c r="E148" s="18"/>
      <c r="F148" s="20">
        <v>602</v>
      </c>
      <c r="G148" s="98">
        <v>423.53022704266601</v>
      </c>
      <c r="J148" s="84">
        <v>423.53022704266601</v>
      </c>
      <c r="L148" s="5"/>
      <c r="M148" s="101">
        <v>472.686536597442</v>
      </c>
      <c r="O148" s="8"/>
      <c r="P148" s="8"/>
    </row>
    <row r="149" spans="1:16" x14ac:dyDescent="0.25">
      <c r="A149" s="19">
        <v>44004</v>
      </c>
      <c r="B149" s="101" t="s">
        <v>53</v>
      </c>
      <c r="C149" s="18">
        <v>7.4533333333333323</v>
      </c>
      <c r="D149" s="18"/>
      <c r="E149" s="18"/>
      <c r="F149" s="20">
        <v>496</v>
      </c>
      <c r="G149" s="98">
        <v>414.81234061215901</v>
      </c>
      <c r="J149" s="84">
        <v>414.81234061215901</v>
      </c>
      <c r="L149" s="5"/>
      <c r="M149" s="101">
        <v>472.516853881587</v>
      </c>
      <c r="O149" s="8"/>
      <c r="P149" s="8"/>
    </row>
    <row r="150" spans="1:16" x14ac:dyDescent="0.25">
      <c r="A150" s="19">
        <v>44005</v>
      </c>
      <c r="B150" s="101" t="s">
        <v>53</v>
      </c>
      <c r="C150" s="18">
        <v>8.24</v>
      </c>
      <c r="D150" s="18"/>
      <c r="E150" s="18"/>
      <c r="F150" s="20">
        <v>712</v>
      </c>
      <c r="G150" s="98">
        <v>518.21027890537198</v>
      </c>
      <c r="J150" s="84">
        <v>518.21027890537198</v>
      </c>
      <c r="L150" s="5"/>
      <c r="M150" s="101">
        <v>472.37840703180302</v>
      </c>
      <c r="O150" s="8"/>
      <c r="P150" s="8"/>
    </row>
    <row r="151" spans="1:16" x14ac:dyDescent="0.25">
      <c r="A151" s="19">
        <v>44006</v>
      </c>
      <c r="B151" s="101" t="s">
        <v>53</v>
      </c>
      <c r="C151" s="18">
        <v>7.6733333333333329</v>
      </c>
      <c r="D151" s="18"/>
      <c r="E151" s="18"/>
      <c r="F151" s="20">
        <v>391</v>
      </c>
      <c r="G151" s="98">
        <v>580.33606725987897</v>
      </c>
      <c r="J151" s="84">
        <v>580.33606725987897</v>
      </c>
      <c r="L151" s="5"/>
      <c r="M151" s="101">
        <v>472.31849161686</v>
      </c>
      <c r="O151" s="8"/>
      <c r="P151" s="8"/>
    </row>
    <row r="152" spans="1:16" x14ac:dyDescent="0.25">
      <c r="A152" s="19">
        <v>44007</v>
      </c>
      <c r="B152" s="101" t="s">
        <v>53</v>
      </c>
      <c r="C152" s="18">
        <v>5.8466666666666676</v>
      </c>
      <c r="D152" s="18"/>
      <c r="E152" s="18"/>
      <c r="F152" s="20">
        <v>500</v>
      </c>
      <c r="G152" s="98">
        <v>538.22462560116401</v>
      </c>
      <c r="J152" s="84">
        <v>538.22462560116401</v>
      </c>
      <c r="L152" s="5"/>
      <c r="M152" s="101">
        <v>472.274102753119</v>
      </c>
      <c r="O152" s="8"/>
      <c r="P152" s="8"/>
    </row>
    <row r="153" spans="1:16" x14ac:dyDescent="0.25">
      <c r="A153" s="19">
        <v>44008</v>
      </c>
      <c r="B153" s="101" t="s">
        <v>53</v>
      </c>
      <c r="C153" s="18">
        <v>7.5066666666666659</v>
      </c>
      <c r="D153" s="18"/>
      <c r="E153" s="18"/>
      <c r="F153" s="20">
        <v>665</v>
      </c>
      <c r="G153" s="98">
        <v>397.87568714202598</v>
      </c>
      <c r="J153" s="84">
        <v>397.87568714202598</v>
      </c>
      <c r="L153" s="5"/>
      <c r="M153" s="101">
        <v>472.18314408773199</v>
      </c>
      <c r="O153" s="8"/>
      <c r="P153" s="8"/>
    </row>
    <row r="154" spans="1:16" x14ac:dyDescent="0.25">
      <c r="A154" s="19">
        <v>44009</v>
      </c>
      <c r="B154" s="101" t="s">
        <v>53</v>
      </c>
      <c r="C154" s="18">
        <v>7.08</v>
      </c>
      <c r="D154" s="18"/>
      <c r="E154" s="18"/>
      <c r="F154" s="20">
        <v>422</v>
      </c>
      <c r="G154" s="98">
        <v>527.88443652882404</v>
      </c>
      <c r="J154" s="84">
        <v>527.88443652882404</v>
      </c>
      <c r="L154" s="5"/>
      <c r="M154" s="101">
        <v>472.02157217864101</v>
      </c>
      <c r="O154" s="8"/>
      <c r="P154" s="8"/>
    </row>
    <row r="155" spans="1:16" x14ac:dyDescent="0.25">
      <c r="A155" s="19">
        <v>44010</v>
      </c>
      <c r="B155" s="101" t="s">
        <v>53</v>
      </c>
      <c r="C155" s="18">
        <v>4.793333333333333</v>
      </c>
      <c r="D155" s="18"/>
      <c r="E155" s="18"/>
      <c r="F155" s="20">
        <v>235</v>
      </c>
      <c r="G155" s="98">
        <v>496.04302998786397</v>
      </c>
      <c r="J155" s="84">
        <v>496.04302998786397</v>
      </c>
      <c r="L155" s="5"/>
      <c r="M155" s="101">
        <v>471.97628109779401</v>
      </c>
      <c r="O155" s="8"/>
      <c r="P155" s="8"/>
    </row>
    <row r="156" spans="1:16" x14ac:dyDescent="0.25">
      <c r="A156" s="19">
        <v>44011</v>
      </c>
      <c r="B156" s="101" t="s">
        <v>53</v>
      </c>
      <c r="C156" s="18">
        <v>6.1333333333333364</v>
      </c>
      <c r="D156" s="18"/>
      <c r="E156" s="18"/>
      <c r="F156" s="20">
        <v>349</v>
      </c>
      <c r="G156" s="98">
        <v>318.37875916033198</v>
      </c>
      <c r="J156" s="84">
        <v>318.37875916033198</v>
      </c>
      <c r="L156" s="5"/>
      <c r="M156" s="101">
        <v>471.89767409991799</v>
      </c>
      <c r="O156" s="8"/>
      <c r="P156" s="8"/>
    </row>
    <row r="157" spans="1:16" x14ac:dyDescent="0.25">
      <c r="A157" s="19">
        <v>44012</v>
      </c>
      <c r="B157" s="101" t="s">
        <v>53</v>
      </c>
      <c r="C157" s="18">
        <v>6.4124999999999996</v>
      </c>
      <c r="D157" s="18"/>
      <c r="E157" s="18"/>
      <c r="F157" s="20">
        <v>376</v>
      </c>
      <c r="G157" s="98">
        <v>423.93604617043098</v>
      </c>
      <c r="J157" s="84">
        <v>423.93604617043098</v>
      </c>
      <c r="L157" s="5"/>
      <c r="M157" s="101">
        <v>471.72852329604899</v>
      </c>
      <c r="O157" s="8"/>
      <c r="P157" s="8"/>
    </row>
    <row r="158" spans="1:16" x14ac:dyDescent="0.25">
      <c r="A158" s="19">
        <v>44013</v>
      </c>
      <c r="B158" s="101" t="s">
        <v>53</v>
      </c>
      <c r="C158" s="18">
        <v>7.28125</v>
      </c>
      <c r="D158" s="18"/>
      <c r="E158" s="18"/>
      <c r="F158" s="20">
        <v>475</v>
      </c>
      <c r="G158" s="98">
        <v>446.80312548869199</v>
      </c>
      <c r="J158" s="84">
        <v>446.80312548869199</v>
      </c>
      <c r="L158" s="5"/>
      <c r="M158" s="101">
        <v>471.671813016888</v>
      </c>
      <c r="O158" s="8"/>
      <c r="P158" s="8"/>
    </row>
    <row r="159" spans="1:16" x14ac:dyDescent="0.25">
      <c r="A159" s="19">
        <v>44014</v>
      </c>
      <c r="B159" s="101" t="s">
        <v>53</v>
      </c>
      <c r="C159" s="18">
        <v>6.0687500000000014</v>
      </c>
      <c r="D159" s="18"/>
      <c r="E159" s="18"/>
      <c r="F159" s="20">
        <v>477</v>
      </c>
      <c r="G159" s="98">
        <v>516.26166581982795</v>
      </c>
      <c r="J159" s="84">
        <v>516.26166581982795</v>
      </c>
      <c r="L159" s="5"/>
      <c r="M159" s="101">
        <v>471.62219655126199</v>
      </c>
      <c r="O159" s="8"/>
      <c r="P159" s="8"/>
    </row>
    <row r="160" spans="1:16" x14ac:dyDescent="0.25">
      <c r="A160" s="19">
        <v>44015</v>
      </c>
      <c r="B160" s="101" t="s">
        <v>53</v>
      </c>
      <c r="C160" s="18">
        <v>6.2374999999999998</v>
      </c>
      <c r="D160" s="18"/>
      <c r="E160" s="18"/>
      <c r="F160" s="20">
        <v>410</v>
      </c>
      <c r="G160" s="98">
        <v>421.90482272980802</v>
      </c>
      <c r="J160" s="84">
        <v>421.90482272980802</v>
      </c>
      <c r="L160" s="5"/>
      <c r="M160" s="101">
        <v>471.60146210772598</v>
      </c>
      <c r="O160" s="8"/>
      <c r="P160" s="8"/>
    </row>
    <row r="161" spans="1:16" x14ac:dyDescent="0.25">
      <c r="A161" s="19">
        <v>44016</v>
      </c>
      <c r="B161" s="101" t="s">
        <v>53</v>
      </c>
      <c r="C161" s="18">
        <v>7.0687499999999996</v>
      </c>
      <c r="D161" s="18"/>
      <c r="E161" s="18"/>
      <c r="F161" s="20">
        <v>418</v>
      </c>
      <c r="G161" s="98">
        <v>436.18602367049601</v>
      </c>
      <c r="J161" s="84">
        <v>436.18602367049601</v>
      </c>
      <c r="L161" s="5"/>
      <c r="M161" s="101">
        <v>471.50792429014001</v>
      </c>
      <c r="O161" s="8"/>
      <c r="P161" s="8"/>
    </row>
    <row r="162" spans="1:16" x14ac:dyDescent="0.25">
      <c r="A162" s="19">
        <v>44017</v>
      </c>
      <c r="B162" s="101" t="s">
        <v>53</v>
      </c>
      <c r="C162" s="18">
        <v>3.8187500000000001</v>
      </c>
      <c r="D162" s="18"/>
      <c r="E162" s="18"/>
      <c r="F162" s="20">
        <v>325</v>
      </c>
      <c r="G162" s="98">
        <v>503.11834214278502</v>
      </c>
      <c r="J162" s="84">
        <v>503.11834214278502</v>
      </c>
      <c r="L162" s="5"/>
      <c r="M162" s="101">
        <v>471.44047138709499</v>
      </c>
      <c r="O162" s="8"/>
      <c r="P162" s="8"/>
    </row>
    <row r="163" spans="1:16" x14ac:dyDescent="0.25">
      <c r="A163" s="19">
        <v>44018</v>
      </c>
      <c r="B163" s="101" t="s">
        <v>53</v>
      </c>
      <c r="C163" s="18">
        <v>4.1562500000000009</v>
      </c>
      <c r="D163" s="18"/>
      <c r="E163" s="18"/>
      <c r="F163" s="20">
        <v>541</v>
      </c>
      <c r="G163" s="98">
        <v>245.93484207223801</v>
      </c>
      <c r="J163" s="84">
        <v>245.93484207223801</v>
      </c>
      <c r="L163" s="5"/>
      <c r="M163" s="101">
        <v>471.41297967067101</v>
      </c>
      <c r="O163" s="8"/>
      <c r="P163" s="8"/>
    </row>
    <row r="164" spans="1:16" x14ac:dyDescent="0.25">
      <c r="A164" s="19">
        <v>44019</v>
      </c>
      <c r="B164" s="101" t="s">
        <v>53</v>
      </c>
      <c r="C164" s="18">
        <v>6.5562499999999986</v>
      </c>
      <c r="D164" s="18"/>
      <c r="E164" s="18"/>
      <c r="F164" s="20">
        <v>279</v>
      </c>
      <c r="G164" s="98">
        <v>273.12040677930401</v>
      </c>
      <c r="J164" s="84">
        <v>273.12040677930401</v>
      </c>
      <c r="L164" s="5"/>
      <c r="M164" s="101">
        <v>471.23405415245901</v>
      </c>
      <c r="O164" s="8"/>
      <c r="P164" s="8"/>
    </row>
    <row r="165" spans="1:16" x14ac:dyDescent="0.25">
      <c r="A165" s="19">
        <v>44020</v>
      </c>
      <c r="B165" s="101" t="s">
        <v>53</v>
      </c>
      <c r="C165" s="18">
        <v>8.3812499999999996</v>
      </c>
      <c r="D165" s="18"/>
      <c r="E165" s="18"/>
      <c r="F165" s="20">
        <v>356</v>
      </c>
      <c r="G165" s="98">
        <v>464.91753995095098</v>
      </c>
      <c r="J165" s="84">
        <v>464.91753995095098</v>
      </c>
      <c r="L165" s="5"/>
      <c r="M165" s="101">
        <v>471.13783422931903</v>
      </c>
      <c r="O165" s="8"/>
      <c r="P165" s="8"/>
    </row>
    <row r="166" spans="1:16" x14ac:dyDescent="0.25">
      <c r="A166" s="19">
        <v>44021</v>
      </c>
      <c r="B166" s="101" t="s">
        <v>53</v>
      </c>
      <c r="C166" s="18">
        <v>8.2125000000000004</v>
      </c>
      <c r="D166" s="18"/>
      <c r="E166" s="18"/>
      <c r="F166" s="20">
        <v>302</v>
      </c>
      <c r="G166" s="98">
        <v>611.95167050684495</v>
      </c>
      <c r="J166" s="84">
        <v>611.95167050684495</v>
      </c>
      <c r="L166" s="5"/>
      <c r="M166" s="101">
        <v>471.164674402804</v>
      </c>
      <c r="O166" s="8"/>
      <c r="P166" s="8"/>
    </row>
    <row r="167" spans="1:16" x14ac:dyDescent="0.25">
      <c r="A167" s="19">
        <v>44022</v>
      </c>
      <c r="B167" s="101" t="s">
        <v>53</v>
      </c>
      <c r="C167" s="18">
        <v>7.7</v>
      </c>
      <c r="D167" s="18"/>
      <c r="E167" s="18"/>
      <c r="F167" s="20">
        <v>331</v>
      </c>
      <c r="G167" s="98">
        <v>600.36650466727599</v>
      </c>
      <c r="J167" s="84">
        <v>600.36650466727599</v>
      </c>
      <c r="L167" s="5"/>
      <c r="M167" s="101">
        <v>471.22271827840399</v>
      </c>
      <c r="O167" s="8"/>
      <c r="P167" s="8"/>
    </row>
    <row r="168" spans="1:16" x14ac:dyDescent="0.25">
      <c r="A168" s="19">
        <v>44023</v>
      </c>
      <c r="B168" s="101" t="s">
        <v>53</v>
      </c>
      <c r="C168" s="18">
        <v>5.9874999999999998</v>
      </c>
      <c r="D168" s="18"/>
      <c r="E168" s="18"/>
      <c r="F168" s="20">
        <v>377</v>
      </c>
      <c r="G168" s="98">
        <v>561.003199463172</v>
      </c>
      <c r="J168" s="84">
        <v>561.003199463172</v>
      </c>
      <c r="M168" s="101">
        <v>471.21209367308802</v>
      </c>
      <c r="O168" s="8"/>
      <c r="P168" s="8"/>
    </row>
    <row r="169" spans="1:16" x14ac:dyDescent="0.25">
      <c r="A169" s="19">
        <v>44024</v>
      </c>
      <c r="B169" s="101" t="s">
        <v>53</v>
      </c>
      <c r="C169" s="18">
        <v>5.5875000000000012</v>
      </c>
      <c r="D169" s="18"/>
      <c r="E169" s="18"/>
      <c r="F169" s="20">
        <v>210</v>
      </c>
      <c r="G169" s="98">
        <v>424.446726220063</v>
      </c>
      <c r="J169" s="84">
        <v>424.446726220063</v>
      </c>
      <c r="K169" s="5" t="s">
        <v>38</v>
      </c>
      <c r="M169" s="101">
        <v>471.15700538161099</v>
      </c>
      <c r="N169" s="102" t="s">
        <v>38</v>
      </c>
      <c r="O169" s="8"/>
      <c r="P169" s="8"/>
    </row>
    <row r="170" spans="1:16" x14ac:dyDescent="0.25">
      <c r="A170" s="19">
        <v>44025</v>
      </c>
      <c r="B170" s="101" t="s">
        <v>53</v>
      </c>
      <c r="C170" s="18">
        <v>9.1312499999999996</v>
      </c>
      <c r="D170" s="18"/>
      <c r="E170" s="18"/>
      <c r="F170" s="20">
        <v>261</v>
      </c>
      <c r="G170" s="98">
        <v>642.61326353896595</v>
      </c>
      <c r="J170" s="84">
        <v>642.61326353896595</v>
      </c>
      <c r="M170" s="101">
        <v>471.032556187838</v>
      </c>
      <c r="N170" s="11"/>
      <c r="O170" s="8"/>
      <c r="P170" s="8"/>
    </row>
    <row r="171" spans="1:16" x14ac:dyDescent="0.25">
      <c r="A171" s="19">
        <v>44026</v>
      </c>
      <c r="B171" s="101" t="s">
        <v>53</v>
      </c>
      <c r="C171" s="18">
        <v>11.737500000000001</v>
      </c>
      <c r="D171" s="18"/>
      <c r="E171" s="18"/>
      <c r="F171" s="20">
        <v>276</v>
      </c>
      <c r="G171" s="98">
        <v>834.71143025187905</v>
      </c>
      <c r="J171" s="84">
        <v>834.71143025187905</v>
      </c>
      <c r="M171" s="101">
        <v>149.338914122332</v>
      </c>
      <c r="O171" s="8"/>
      <c r="P171" s="8"/>
    </row>
    <row r="172" spans="1:16" x14ac:dyDescent="0.25">
      <c r="A172" s="19">
        <v>44027</v>
      </c>
      <c r="B172" s="101" t="s">
        <v>53</v>
      </c>
      <c r="C172" s="18">
        <v>7.2124999999999986</v>
      </c>
      <c r="D172" s="18"/>
      <c r="E172" s="18"/>
      <c r="F172" s="20">
        <v>434</v>
      </c>
      <c r="G172" s="98">
        <v>978.61295514656695</v>
      </c>
      <c r="J172" s="84">
        <v>978.61295514656695</v>
      </c>
      <c r="M172" s="101">
        <v>415.42065092749198</v>
      </c>
      <c r="O172" s="8"/>
      <c r="P172" s="8"/>
    </row>
    <row r="173" spans="1:16" x14ac:dyDescent="0.25">
      <c r="A173" s="19">
        <v>44028</v>
      </c>
      <c r="B173" s="101" t="s">
        <v>53</v>
      </c>
      <c r="C173" s="18">
        <v>7.6999999999999993</v>
      </c>
      <c r="D173" s="18"/>
      <c r="E173" s="18"/>
      <c r="F173" s="20">
        <v>560</v>
      </c>
      <c r="G173" s="98">
        <v>738.71408401186295</v>
      </c>
      <c r="J173" s="84">
        <v>738.71408401186295</v>
      </c>
      <c r="M173" s="101">
        <v>535.04227242292598</v>
      </c>
      <c r="O173" s="8"/>
      <c r="P173" s="8"/>
    </row>
    <row r="174" spans="1:16" x14ac:dyDescent="0.25">
      <c r="A174" s="19">
        <v>44029</v>
      </c>
      <c r="B174" s="101" t="s">
        <v>53</v>
      </c>
      <c r="C174" s="18">
        <v>7.8375000000000004</v>
      </c>
      <c r="D174" s="18"/>
      <c r="E174" s="18"/>
      <c r="F174" s="20">
        <v>595</v>
      </c>
      <c r="G174" s="98">
        <v>767.98483497504606</v>
      </c>
      <c r="J174" s="84">
        <v>767.98483497504606</v>
      </c>
      <c r="M174" s="101">
        <v>591.02194335524803</v>
      </c>
      <c r="O174" s="8"/>
      <c r="P174" s="8"/>
    </row>
    <row r="175" spans="1:16" x14ac:dyDescent="0.25">
      <c r="A175" s="19">
        <v>44030</v>
      </c>
      <c r="B175" s="101" t="s">
        <v>53</v>
      </c>
      <c r="C175" s="18">
        <v>9.21875</v>
      </c>
      <c r="D175" s="18"/>
      <c r="E175" s="18"/>
      <c r="F175" s="20">
        <v>381</v>
      </c>
      <c r="G175" s="98">
        <v>778.49213880471098</v>
      </c>
      <c r="J175" s="84">
        <v>778.49213880471098</v>
      </c>
      <c r="M175" s="101">
        <v>678.79920639315696</v>
      </c>
      <c r="O175" s="8"/>
      <c r="P175" s="8"/>
    </row>
    <row r="176" spans="1:16" x14ac:dyDescent="0.25">
      <c r="A176" s="19">
        <v>44031</v>
      </c>
      <c r="B176" s="101" t="s">
        <v>53</v>
      </c>
      <c r="C176" s="18">
        <v>7.8062499999999986</v>
      </c>
      <c r="D176" s="18"/>
      <c r="E176" s="18"/>
      <c r="F176" s="20">
        <v>309</v>
      </c>
      <c r="G176" s="98">
        <v>857.17776088882204</v>
      </c>
      <c r="J176" s="84">
        <v>857.17776088882204</v>
      </c>
      <c r="M176" s="101">
        <v>738.88311415496298</v>
      </c>
      <c r="O176" s="8"/>
      <c r="P176" s="8"/>
    </row>
    <row r="177" spans="1:16" x14ac:dyDescent="0.25">
      <c r="A177" s="19">
        <v>44032</v>
      </c>
      <c r="B177" s="101" t="s">
        <v>53</v>
      </c>
      <c r="C177" s="18">
        <v>7.9625000000000021</v>
      </c>
      <c r="D177" s="18"/>
      <c r="E177" s="18"/>
      <c r="F177" s="20">
        <v>590</v>
      </c>
      <c r="G177" s="98">
        <v>783.25239962830199</v>
      </c>
      <c r="J177" s="84">
        <v>783.25239962830199</v>
      </c>
      <c r="M177" s="101">
        <v>807.55707718411304</v>
      </c>
      <c r="O177" s="8"/>
      <c r="P177" s="8"/>
    </row>
    <row r="178" spans="1:16" x14ac:dyDescent="0.25">
      <c r="A178" s="19">
        <v>44033</v>
      </c>
      <c r="B178" s="101" t="s">
        <v>53</v>
      </c>
      <c r="C178" s="18">
        <v>8.0187500000000007</v>
      </c>
      <c r="D178" s="18"/>
      <c r="E178" s="18"/>
      <c r="F178" s="20">
        <v>392</v>
      </c>
      <c r="G178" s="98">
        <v>794.97446239027704</v>
      </c>
      <c r="J178" s="84">
        <v>794.97446239027704</v>
      </c>
      <c r="M178" s="101">
        <v>823.47427005069096</v>
      </c>
      <c r="O178" s="8"/>
      <c r="P178" s="8"/>
    </row>
    <row r="179" spans="1:16" x14ac:dyDescent="0.25">
      <c r="A179" s="19">
        <v>44034</v>
      </c>
      <c r="B179" s="101" t="s">
        <v>53</v>
      </c>
      <c r="C179" s="18">
        <v>8.78125</v>
      </c>
      <c r="D179" s="18"/>
      <c r="E179" s="18"/>
      <c r="F179" s="20">
        <v>559</v>
      </c>
      <c r="G179" s="98">
        <v>801.27285492711997</v>
      </c>
      <c r="J179" s="84">
        <v>801.27285492711997</v>
      </c>
      <c r="M179" s="101">
        <v>862.49957200134895</v>
      </c>
      <c r="O179" s="8"/>
      <c r="P179" s="8"/>
    </row>
    <row r="180" spans="1:16" x14ac:dyDescent="0.25">
      <c r="A180" s="19">
        <v>44035</v>
      </c>
      <c r="B180" s="101" t="s">
        <v>53</v>
      </c>
      <c r="C180" s="18">
        <v>8.8812500000000014</v>
      </c>
      <c r="D180" s="18"/>
      <c r="E180" s="18"/>
      <c r="F180" s="20">
        <v>605</v>
      </c>
      <c r="G180" s="98">
        <v>846.91155498219803</v>
      </c>
      <c r="J180" s="84">
        <v>846.91155498219803</v>
      </c>
      <c r="M180" s="101">
        <v>887.92061666721702</v>
      </c>
      <c r="O180" s="8"/>
      <c r="P180" s="8"/>
    </row>
    <row r="181" spans="1:16" x14ac:dyDescent="0.25">
      <c r="A181" s="19">
        <v>44036</v>
      </c>
      <c r="B181" s="101" t="s">
        <v>53</v>
      </c>
      <c r="C181" s="18">
        <v>10.1625</v>
      </c>
      <c r="D181" s="18"/>
      <c r="E181" s="18"/>
      <c r="F181" s="20">
        <v>742</v>
      </c>
      <c r="G181" s="99">
        <v>856.08324967057297</v>
      </c>
      <c r="J181" s="86">
        <v>856.08324967057297</v>
      </c>
      <c r="M181" s="101">
        <v>921.76806910839298</v>
      </c>
      <c r="O181" s="8"/>
      <c r="P181" s="8"/>
    </row>
    <row r="182" spans="1:16" x14ac:dyDescent="0.25">
      <c r="A182" s="19">
        <v>44037</v>
      </c>
      <c r="B182" s="101" t="s">
        <v>53</v>
      </c>
      <c r="C182" s="18">
        <v>7.5062500000000014</v>
      </c>
      <c r="D182" s="18"/>
      <c r="E182" s="18"/>
      <c r="F182" s="20">
        <v>655</v>
      </c>
      <c r="G182" s="99">
        <v>931.61093139139496</v>
      </c>
      <c r="J182" s="86">
        <v>931.61093139139496</v>
      </c>
      <c r="M182" s="101">
        <v>938.40971937323604</v>
      </c>
      <c r="O182" s="8"/>
      <c r="P182" s="8"/>
    </row>
    <row r="183" spans="1:16" x14ac:dyDescent="0.25">
      <c r="A183" s="19">
        <v>44038</v>
      </c>
      <c r="B183" s="101" t="s">
        <v>53</v>
      </c>
      <c r="C183" s="18">
        <v>5.21875</v>
      </c>
      <c r="D183" s="18"/>
      <c r="E183" s="18"/>
      <c r="F183" s="20">
        <v>389</v>
      </c>
      <c r="G183" s="99">
        <v>786.21925728975498</v>
      </c>
      <c r="J183" s="86">
        <v>786.21925728975498</v>
      </c>
      <c r="M183" s="101">
        <v>975.23753630441104</v>
      </c>
      <c r="O183" s="8"/>
      <c r="P183" s="8"/>
    </row>
    <row r="184" spans="1:16" x14ac:dyDescent="0.25">
      <c r="A184" s="19">
        <v>44039</v>
      </c>
      <c r="B184" s="101" t="s">
        <v>53</v>
      </c>
      <c r="C184" s="18">
        <v>8.8500000000000014</v>
      </c>
      <c r="D184" s="18"/>
      <c r="E184" s="18"/>
      <c r="F184" s="20">
        <v>445</v>
      </c>
      <c r="G184" s="99">
        <v>659.87333607115897</v>
      </c>
      <c r="J184" s="86">
        <v>659.87333607115897</v>
      </c>
      <c r="M184" s="101">
        <v>934.15160174030495</v>
      </c>
      <c r="O184" s="8"/>
      <c r="P184" s="8"/>
    </row>
    <row r="185" spans="1:16" x14ac:dyDescent="0.25">
      <c r="A185" s="19">
        <v>44040</v>
      </c>
      <c r="B185" s="101" t="s">
        <v>53</v>
      </c>
      <c r="C185" s="18">
        <v>7.0062499999999996</v>
      </c>
      <c r="D185" s="18"/>
      <c r="E185" s="18"/>
      <c r="F185" s="20">
        <v>595</v>
      </c>
      <c r="G185" s="99">
        <v>868.13271943957398</v>
      </c>
      <c r="J185" s="86">
        <v>868.13271943957398</v>
      </c>
      <c r="M185" s="101">
        <v>912.99371431900204</v>
      </c>
      <c r="O185" s="8"/>
      <c r="P185" s="8"/>
    </row>
    <row r="186" spans="1:16" x14ac:dyDescent="0.25">
      <c r="A186" s="19">
        <v>44041</v>
      </c>
      <c r="B186" s="101" t="s">
        <v>53</v>
      </c>
      <c r="C186" s="18">
        <v>6.5812499999999998</v>
      </c>
      <c r="D186" s="18"/>
      <c r="E186" s="18"/>
      <c r="F186" s="20">
        <v>839</v>
      </c>
      <c r="G186" s="99">
        <v>766.76135680262496</v>
      </c>
      <c r="J186" s="86">
        <v>766.76135680262496</v>
      </c>
      <c r="M186" s="101">
        <v>990.25384019238197</v>
      </c>
      <c r="O186" s="8"/>
      <c r="P186" s="8"/>
    </row>
    <row r="187" spans="1:16" x14ac:dyDescent="0.25">
      <c r="A187" s="19">
        <v>44042</v>
      </c>
      <c r="B187" s="101" t="s">
        <v>53</v>
      </c>
      <c r="C187" s="18">
        <v>10.543749999999999</v>
      </c>
      <c r="D187" s="18"/>
      <c r="E187" s="18"/>
      <c r="F187" s="20">
        <v>989</v>
      </c>
      <c r="G187" s="99">
        <v>745.34951356685599</v>
      </c>
      <c r="J187" s="86">
        <v>745.34951356685599</v>
      </c>
      <c r="M187" s="101">
        <v>949.36981113917102</v>
      </c>
      <c r="O187" s="8"/>
      <c r="P187" s="8"/>
    </row>
    <row r="188" spans="1:16" x14ac:dyDescent="0.25">
      <c r="A188" s="19">
        <v>44043</v>
      </c>
      <c r="B188" s="101" t="s">
        <v>53</v>
      </c>
      <c r="C188" s="18">
        <v>12.262499999999999</v>
      </c>
      <c r="D188" s="18"/>
      <c r="E188" s="18"/>
      <c r="F188" s="20">
        <v>864</v>
      </c>
      <c r="G188" s="99">
        <v>975.58788597426997</v>
      </c>
      <c r="J188" s="86">
        <v>975.58788597426997</v>
      </c>
      <c r="M188" s="101">
        <v>956.46605871255804</v>
      </c>
      <c r="O188" s="8"/>
      <c r="P188" s="8"/>
    </row>
    <row r="189" spans="1:16" x14ac:dyDescent="0.25">
      <c r="A189" s="19">
        <v>44044</v>
      </c>
      <c r="B189" s="101" t="s">
        <v>53</v>
      </c>
      <c r="C189" s="18">
        <v>9.6312500000000032</v>
      </c>
      <c r="D189" s="18"/>
      <c r="E189" s="18"/>
      <c r="F189" s="20">
        <v>606</v>
      </c>
      <c r="G189" s="99">
        <v>1079.3735917527299</v>
      </c>
      <c r="J189" s="86">
        <v>1079.3735917527299</v>
      </c>
      <c r="M189" s="101">
        <v>1031.9830150780899</v>
      </c>
      <c r="O189" s="8"/>
      <c r="P189" s="8"/>
    </row>
    <row r="190" spans="1:16" x14ac:dyDescent="0.25">
      <c r="A190" s="19">
        <v>44045</v>
      </c>
      <c r="B190" s="101" t="s">
        <v>53</v>
      </c>
      <c r="C190" s="18">
        <v>5.5624999999999991</v>
      </c>
      <c r="D190" s="18"/>
      <c r="E190" s="18"/>
      <c r="F190" s="20">
        <v>215</v>
      </c>
      <c r="G190" s="99">
        <v>932.46711150632495</v>
      </c>
      <c r="J190" s="86">
        <v>932.46711150632495</v>
      </c>
      <c r="M190" s="101">
        <v>1059.0240555529499</v>
      </c>
      <c r="O190" s="8"/>
      <c r="P190" s="8"/>
    </row>
    <row r="191" spans="1:16" x14ac:dyDescent="0.25">
      <c r="A191" s="19">
        <v>44046</v>
      </c>
      <c r="B191" s="101" t="s">
        <v>53</v>
      </c>
      <c r="C191" s="18">
        <v>7.1687499999999993</v>
      </c>
      <c r="D191" s="18"/>
      <c r="E191" s="18"/>
      <c r="F191" s="20">
        <v>891</v>
      </c>
      <c r="G191" s="99">
        <v>699.74070699839694</v>
      </c>
      <c r="J191" s="86">
        <v>699.74070699839694</v>
      </c>
      <c r="M191" s="101">
        <v>1006.65286018727</v>
      </c>
      <c r="O191" s="8"/>
      <c r="P191" s="8"/>
    </row>
    <row r="192" spans="1:16" x14ac:dyDescent="0.25">
      <c r="A192" s="19">
        <v>44047</v>
      </c>
      <c r="B192" s="101" t="s">
        <v>53</v>
      </c>
      <c r="C192" s="18">
        <v>7.35</v>
      </c>
      <c r="D192" s="18"/>
      <c r="E192" s="18"/>
      <c r="F192" s="20">
        <v>717</v>
      </c>
      <c r="G192" s="99">
        <v>796.01401713909195</v>
      </c>
      <c r="J192" s="86">
        <v>796.01401713909195</v>
      </c>
      <c r="M192" s="101">
        <v>940.39998101743504</v>
      </c>
      <c r="O192" s="8"/>
      <c r="P192" s="8"/>
    </row>
    <row r="193" spans="1:16" x14ac:dyDescent="0.25">
      <c r="A193" s="19">
        <v>44048</v>
      </c>
      <c r="B193" s="101" t="s">
        <v>53</v>
      </c>
      <c r="C193" s="18">
        <v>10.80625</v>
      </c>
      <c r="D193" s="18"/>
      <c r="E193" s="18"/>
      <c r="F193" s="20">
        <v>1285</v>
      </c>
      <c r="G193" s="99">
        <v>809.74900756717</v>
      </c>
      <c r="J193" s="86">
        <v>809.74900756717</v>
      </c>
      <c r="M193" s="101">
        <v>987.65282966794302</v>
      </c>
      <c r="O193" s="8"/>
      <c r="P193" s="8"/>
    </row>
    <row r="194" spans="1:16" x14ac:dyDescent="0.25">
      <c r="A194" s="19">
        <v>44049</v>
      </c>
      <c r="B194" s="101" t="s">
        <v>53</v>
      </c>
      <c r="C194" s="18">
        <v>9.9624999999999986</v>
      </c>
      <c r="D194" s="18"/>
      <c r="E194" s="18"/>
      <c r="F194" s="20">
        <v>926</v>
      </c>
      <c r="G194" s="99">
        <v>1016.44390951575</v>
      </c>
      <c r="J194" s="86">
        <v>1016.44390951575</v>
      </c>
      <c r="M194" s="101">
        <v>983.65756688142096</v>
      </c>
      <c r="O194" s="8"/>
      <c r="P194" s="8"/>
    </row>
    <row r="195" spans="1:16" x14ac:dyDescent="0.25">
      <c r="A195" s="19">
        <v>44050</v>
      </c>
      <c r="B195" s="101" t="s">
        <v>53</v>
      </c>
      <c r="C195" s="18">
        <v>11.95</v>
      </c>
      <c r="D195" s="18"/>
      <c r="E195" s="18"/>
      <c r="F195" s="20">
        <v>1157</v>
      </c>
      <c r="G195" s="99">
        <v>971.51866139522497</v>
      </c>
      <c r="J195" s="86">
        <v>971.51866139522497</v>
      </c>
      <c r="M195" s="101">
        <v>1051.3036547292199</v>
      </c>
      <c r="O195" s="8"/>
      <c r="P195" s="8"/>
    </row>
    <row r="196" spans="1:16" x14ac:dyDescent="0.25">
      <c r="A196" s="19">
        <v>44051</v>
      </c>
      <c r="B196" s="101" t="s">
        <v>53</v>
      </c>
      <c r="C196" s="18">
        <v>11.65</v>
      </c>
      <c r="D196" s="18"/>
      <c r="E196" s="18"/>
      <c r="F196" s="20">
        <v>707</v>
      </c>
      <c r="G196" s="99">
        <v>1094.1868553821701</v>
      </c>
      <c r="J196" s="86">
        <v>1094.1868553821701</v>
      </c>
      <c r="M196" s="101">
        <v>1027.13098623373</v>
      </c>
      <c r="O196" s="8"/>
      <c r="P196" s="8"/>
    </row>
    <row r="197" spans="1:16" x14ac:dyDescent="0.25">
      <c r="A197" s="19">
        <v>44052</v>
      </c>
      <c r="B197" s="101" t="s">
        <v>53</v>
      </c>
      <c r="C197" s="18">
        <v>8.9187500000000011</v>
      </c>
      <c r="D197" s="18"/>
      <c r="E197" s="18"/>
      <c r="F197" s="20">
        <v>385</v>
      </c>
      <c r="G197" s="99">
        <v>1082.0130265314799</v>
      </c>
      <c r="J197" s="86">
        <v>1082.0130265314799</v>
      </c>
      <c r="M197" s="101">
        <v>1071.68447548277</v>
      </c>
      <c r="O197" s="8"/>
      <c r="P197" s="8"/>
    </row>
    <row r="198" spans="1:16" x14ac:dyDescent="0.25">
      <c r="A198" s="19">
        <v>44053</v>
      </c>
      <c r="B198" s="101" t="s">
        <v>53</v>
      </c>
      <c r="C198" s="18">
        <v>9.9625000000000004</v>
      </c>
      <c r="D198" s="18"/>
      <c r="E198" s="18"/>
      <c r="F198" s="20">
        <v>1220</v>
      </c>
      <c r="G198" s="99">
        <v>923.68983658631998</v>
      </c>
      <c r="J198" s="86">
        <v>923.68983658631998</v>
      </c>
      <c r="M198" s="101">
        <v>1062.3293743014599</v>
      </c>
      <c r="O198" s="8"/>
      <c r="P198" s="8"/>
    </row>
    <row r="199" spans="1:16" x14ac:dyDescent="0.25">
      <c r="A199" s="19">
        <v>44054</v>
      </c>
      <c r="B199" s="101" t="s">
        <v>53</v>
      </c>
      <c r="C199" s="18">
        <v>9.2687500000000007</v>
      </c>
      <c r="D199" s="18"/>
      <c r="E199" s="18"/>
      <c r="F199" s="20">
        <v>1032</v>
      </c>
      <c r="G199" s="99">
        <v>990.76171266851804</v>
      </c>
      <c r="J199" s="86">
        <v>990.76171266851804</v>
      </c>
      <c r="M199" s="101">
        <v>1010.36694780792</v>
      </c>
      <c r="O199" s="8"/>
      <c r="P199" s="8"/>
    </row>
    <row r="200" spans="1:16" x14ac:dyDescent="0.25">
      <c r="A200" s="19">
        <v>44055</v>
      </c>
      <c r="B200" s="101" t="s">
        <v>53</v>
      </c>
      <c r="C200" s="18">
        <v>8.0062499999999996</v>
      </c>
      <c r="D200" s="18"/>
      <c r="E200" s="18"/>
      <c r="F200" s="20">
        <v>1319</v>
      </c>
      <c r="G200" s="99">
        <v>953.51114875438395</v>
      </c>
      <c r="J200" s="86">
        <v>953.51114875438395</v>
      </c>
      <c r="M200" s="101">
        <v>1041.5693977651999</v>
      </c>
      <c r="O200" s="8"/>
      <c r="P200" s="8"/>
    </row>
    <row r="201" spans="1:16" x14ac:dyDescent="0.25">
      <c r="A201" s="19">
        <v>44056</v>
      </c>
      <c r="B201" s="101" t="s">
        <v>53</v>
      </c>
      <c r="C201" s="18">
        <v>10.13125</v>
      </c>
      <c r="D201" s="18"/>
      <c r="E201" s="18"/>
      <c r="F201" s="20">
        <v>1422</v>
      </c>
      <c r="G201" s="99">
        <v>881.17262104775</v>
      </c>
      <c r="J201" s="86">
        <v>881.17262104775</v>
      </c>
      <c r="M201" s="101">
        <v>1025.15710269141</v>
      </c>
      <c r="O201" s="8"/>
      <c r="P201" s="8"/>
    </row>
    <row r="202" spans="1:16" x14ac:dyDescent="0.25">
      <c r="A202" s="19">
        <v>44057</v>
      </c>
      <c r="B202" s="101" t="s">
        <v>53</v>
      </c>
      <c r="C202" s="18">
        <v>9.6062499999999993</v>
      </c>
      <c r="D202" s="18"/>
      <c r="E202" s="18"/>
      <c r="F202" s="20">
        <v>1510</v>
      </c>
      <c r="G202" s="99">
        <v>1014.7822658195</v>
      </c>
      <c r="J202" s="86">
        <v>1014.7822658195</v>
      </c>
      <c r="M202" s="101">
        <v>1005.61527437335</v>
      </c>
      <c r="O202" s="8"/>
      <c r="P202" s="8"/>
    </row>
    <row r="203" spans="1:16" x14ac:dyDescent="0.25">
      <c r="A203" s="19">
        <v>44058</v>
      </c>
      <c r="B203" s="101" t="s">
        <v>53</v>
      </c>
      <c r="C203" s="18">
        <v>8.6312499999999979</v>
      </c>
      <c r="D203" s="18"/>
      <c r="E203" s="18"/>
      <c r="F203" s="20">
        <v>697</v>
      </c>
      <c r="G203" s="99">
        <v>987.61372627792298</v>
      </c>
      <c r="J203" s="86">
        <v>987.61372627792298</v>
      </c>
      <c r="M203" s="101">
        <v>1052.40652223964</v>
      </c>
      <c r="O203" s="8"/>
      <c r="P203" s="8"/>
    </row>
    <row r="204" spans="1:16" x14ac:dyDescent="0.25">
      <c r="A204" s="19">
        <v>44059</v>
      </c>
      <c r="B204" s="101" t="s">
        <v>53</v>
      </c>
      <c r="C204" s="18">
        <v>6.6374999999999993</v>
      </c>
      <c r="D204" s="18"/>
      <c r="E204" s="18"/>
      <c r="F204" s="20">
        <v>519</v>
      </c>
      <c r="G204" s="99">
        <v>932.35995188386698</v>
      </c>
      <c r="J204" s="86">
        <v>932.35995188386698</v>
      </c>
      <c r="M204" s="101">
        <v>1037.4034441838201</v>
      </c>
      <c r="O204" s="8"/>
      <c r="P204" s="8"/>
    </row>
    <row r="205" spans="1:16" x14ac:dyDescent="0.25">
      <c r="A205" s="19">
        <v>44060</v>
      </c>
      <c r="B205" s="101" t="s">
        <v>53</v>
      </c>
      <c r="C205" s="18">
        <v>8.7500000000000018</v>
      </c>
      <c r="D205" s="18"/>
      <c r="E205" s="18"/>
      <c r="F205" s="20">
        <v>1693</v>
      </c>
      <c r="G205" s="99">
        <v>813.386720941009</v>
      </c>
      <c r="J205" s="86">
        <v>813.386720941009</v>
      </c>
      <c r="M205" s="101">
        <v>1023.43424798655</v>
      </c>
      <c r="O205" s="8"/>
      <c r="P205" s="8"/>
    </row>
    <row r="206" spans="1:16" x14ac:dyDescent="0.25">
      <c r="A206" s="19">
        <v>44061</v>
      </c>
      <c r="B206" s="101" t="s">
        <v>53</v>
      </c>
      <c r="C206" s="18">
        <v>8.3999999999999986</v>
      </c>
      <c r="D206" s="18"/>
      <c r="E206" s="18"/>
      <c r="F206" s="20">
        <v>1420</v>
      </c>
      <c r="G206" s="99">
        <v>948.05843189920404</v>
      </c>
      <c r="J206" s="86">
        <v>948.05843189920404</v>
      </c>
      <c r="M206" s="101">
        <v>990.25089944481999</v>
      </c>
      <c r="O206" s="8"/>
      <c r="P206" s="8"/>
    </row>
    <row r="207" spans="1:16" x14ac:dyDescent="0.25">
      <c r="A207" s="19">
        <v>44062</v>
      </c>
      <c r="B207" s="101" t="s">
        <v>53</v>
      </c>
      <c r="C207" s="18">
        <v>9.3066666666666666</v>
      </c>
      <c r="D207" s="18"/>
      <c r="E207" s="18"/>
      <c r="F207" s="20">
        <v>1586</v>
      </c>
      <c r="G207" s="99">
        <v>930.84768431945895</v>
      </c>
      <c r="J207" s="86">
        <v>930.84768431945895</v>
      </c>
      <c r="M207" s="101">
        <v>1040.5696512612301</v>
      </c>
      <c r="O207" s="8"/>
      <c r="P207" s="8"/>
    </row>
    <row r="208" spans="1:16" x14ac:dyDescent="0.25">
      <c r="A208" s="19">
        <v>44063</v>
      </c>
      <c r="B208" s="101" t="s">
        <v>53</v>
      </c>
      <c r="C208" s="18">
        <v>11.06</v>
      </c>
      <c r="D208" s="18"/>
      <c r="E208" s="18"/>
      <c r="F208" s="20">
        <v>1586</v>
      </c>
      <c r="G208" s="99">
        <v>992.150773259375</v>
      </c>
      <c r="J208" s="86">
        <v>992.150773259375</v>
      </c>
      <c r="M208" s="101">
        <v>1028.3005090005599</v>
      </c>
      <c r="O208" s="8"/>
      <c r="P208" s="8"/>
    </row>
    <row r="209" spans="1:16" x14ac:dyDescent="0.25">
      <c r="A209" s="19">
        <v>44064</v>
      </c>
      <c r="B209" s="101" t="s">
        <v>53</v>
      </c>
      <c r="C209" s="18">
        <v>11.60666666666666</v>
      </c>
      <c r="D209" s="18"/>
      <c r="E209" s="18"/>
      <c r="F209" s="20">
        <v>1737</v>
      </c>
      <c r="G209" s="99">
        <v>1107.5415315337</v>
      </c>
      <c r="J209" s="86">
        <v>1107.5415315337</v>
      </c>
      <c r="M209" s="101">
        <v>1052.2276064571799</v>
      </c>
      <c r="O209" s="8"/>
      <c r="P209" s="8"/>
    </row>
    <row r="210" spans="1:16" x14ac:dyDescent="0.25">
      <c r="A210" s="19">
        <v>44065</v>
      </c>
      <c r="B210" s="101" t="s">
        <v>53</v>
      </c>
      <c r="C210" s="18">
        <v>7.0933333333333328</v>
      </c>
      <c r="D210" s="18"/>
      <c r="E210" s="18"/>
      <c r="F210" s="20">
        <v>832</v>
      </c>
      <c r="G210" s="99">
        <v>1148.3646089436099</v>
      </c>
      <c r="J210" s="86">
        <v>1148.3646089436099</v>
      </c>
      <c r="M210" s="101">
        <v>1087.5675806874201</v>
      </c>
      <c r="O210" s="8"/>
      <c r="P210" s="8"/>
    </row>
    <row r="211" spans="1:16" x14ac:dyDescent="0.25">
      <c r="A211" s="19">
        <v>44066</v>
      </c>
      <c r="B211" s="101" t="s">
        <v>53</v>
      </c>
      <c r="C211" s="18">
        <v>5.28</v>
      </c>
      <c r="D211" s="18"/>
      <c r="E211" s="18"/>
      <c r="F211" s="20">
        <v>633</v>
      </c>
      <c r="G211" s="99">
        <v>868.49630730362298</v>
      </c>
      <c r="J211" s="86">
        <v>868.49630730362298</v>
      </c>
      <c r="M211" s="101">
        <v>1098.8068505794399</v>
      </c>
      <c r="O211" s="8"/>
      <c r="P211" s="8"/>
    </row>
    <row r="212" spans="1:16" x14ac:dyDescent="0.25">
      <c r="A212" s="19">
        <v>44067</v>
      </c>
      <c r="B212" s="101" t="s">
        <v>53</v>
      </c>
      <c r="C212" s="18">
        <v>7.7312499999999993</v>
      </c>
      <c r="D212" s="18"/>
      <c r="E212" s="18"/>
      <c r="F212" s="20">
        <v>1628</v>
      </c>
      <c r="G212" s="99">
        <v>757.31724738395906</v>
      </c>
      <c r="J212" s="86">
        <v>757.31724738395906</v>
      </c>
      <c r="M212" s="101">
        <v>1008.331823289</v>
      </c>
      <c r="O212" s="8"/>
      <c r="P212" s="8"/>
    </row>
    <row r="213" spans="1:16" x14ac:dyDescent="0.25">
      <c r="A213" s="19">
        <v>44068</v>
      </c>
      <c r="B213" s="101" t="s">
        <v>53</v>
      </c>
      <c r="C213" s="18">
        <v>9.6937499999999996</v>
      </c>
      <c r="D213" s="18"/>
      <c r="E213" s="18"/>
      <c r="F213" s="20">
        <v>1461</v>
      </c>
      <c r="G213" s="98">
        <v>917.86738933149502</v>
      </c>
      <c r="J213" s="84">
        <v>917.86738933149502</v>
      </c>
      <c r="M213" s="101">
        <v>998.20479944231204</v>
      </c>
      <c r="O213" s="8"/>
      <c r="P213" s="8"/>
    </row>
    <row r="214" spans="1:16" x14ac:dyDescent="0.25">
      <c r="A214" s="19">
        <v>44069</v>
      </c>
      <c r="B214" s="101" t="s">
        <v>53</v>
      </c>
      <c r="C214" s="18">
        <v>4.8250000000000002</v>
      </c>
      <c r="D214" s="18"/>
      <c r="E214" s="18"/>
      <c r="F214" s="20">
        <v>1427</v>
      </c>
      <c r="G214" s="98">
        <v>1048.97570150208</v>
      </c>
      <c r="J214" s="84">
        <v>1048.97570150208</v>
      </c>
      <c r="M214" s="101">
        <v>1053.3270805918501</v>
      </c>
      <c r="O214" s="8"/>
      <c r="P214" s="8"/>
    </row>
    <row r="215" spans="1:16" x14ac:dyDescent="0.25">
      <c r="A215" s="19">
        <v>44070</v>
      </c>
      <c r="B215" s="101" t="s">
        <v>53</v>
      </c>
      <c r="C215" s="18">
        <v>7.8875000000000002</v>
      </c>
      <c r="D215" s="18"/>
      <c r="E215" s="18"/>
      <c r="F215" s="20">
        <v>1561</v>
      </c>
      <c r="G215" s="98">
        <v>741.31109433417396</v>
      </c>
      <c r="J215" s="84">
        <v>741.31109433417396</v>
      </c>
      <c r="M215" s="101">
        <v>1088.43149114377</v>
      </c>
      <c r="N215" s="8"/>
      <c r="O215" s="8"/>
      <c r="P215" s="8"/>
    </row>
    <row r="216" spans="1:16" x14ac:dyDescent="0.25">
      <c r="A216" s="19">
        <v>44071</v>
      </c>
      <c r="B216" s="101" t="s">
        <v>53</v>
      </c>
      <c r="C216" s="18">
        <v>9.09375</v>
      </c>
      <c r="D216" s="18"/>
      <c r="E216" s="18"/>
      <c r="F216" s="20">
        <v>1555</v>
      </c>
      <c r="G216" s="98">
        <v>943.68431340027803</v>
      </c>
      <c r="J216" s="84">
        <v>943.68431340027803</v>
      </c>
      <c r="M216" s="101">
        <v>989.47719357507901</v>
      </c>
      <c r="N216" s="8"/>
      <c r="O216" s="11"/>
      <c r="P216" s="8"/>
    </row>
    <row r="217" spans="1:16" x14ac:dyDescent="0.25">
      <c r="A217" s="19">
        <v>44072</v>
      </c>
      <c r="B217" s="101" t="s">
        <v>53</v>
      </c>
      <c r="C217" s="18">
        <v>7.6000000000000014</v>
      </c>
      <c r="D217" s="18"/>
      <c r="E217" s="18"/>
      <c r="F217" s="20">
        <v>709</v>
      </c>
      <c r="G217" s="98">
        <v>1027.9501576098301</v>
      </c>
      <c r="J217" s="84">
        <v>1027.9501576098301</v>
      </c>
      <c r="M217" s="101">
        <v>1080.11007300965</v>
      </c>
      <c r="N217" s="8"/>
      <c r="O217" s="8"/>
      <c r="P217" s="8"/>
    </row>
    <row r="218" spans="1:16" x14ac:dyDescent="0.25">
      <c r="A218" s="19">
        <v>44073</v>
      </c>
      <c r="B218" s="101" t="s">
        <v>53</v>
      </c>
      <c r="C218" s="18">
        <v>7.6400000000000006</v>
      </c>
      <c r="D218" s="18"/>
      <c r="E218" s="18"/>
      <c r="F218" s="20">
        <v>470</v>
      </c>
      <c r="G218" s="98">
        <v>937.34625197186006</v>
      </c>
      <c r="J218" s="84">
        <v>937.34625197186006</v>
      </c>
      <c r="M218" s="101">
        <v>1096.00422664132</v>
      </c>
      <c r="N218" s="8"/>
      <c r="O218" s="8"/>
      <c r="P218" s="8"/>
    </row>
    <row r="219" spans="1:16" x14ac:dyDescent="0.25">
      <c r="A219" s="19">
        <v>44074</v>
      </c>
      <c r="B219" s="101" t="s">
        <v>53</v>
      </c>
      <c r="C219" s="18">
        <v>7.6812500000000012</v>
      </c>
      <c r="D219" s="18"/>
      <c r="E219" s="18"/>
      <c r="F219" s="20">
        <v>1497</v>
      </c>
      <c r="G219" s="98">
        <v>946.36581334401501</v>
      </c>
      <c r="J219" s="84">
        <v>946.36581334401501</v>
      </c>
      <c r="M219" s="101">
        <v>1071.7631057158201</v>
      </c>
      <c r="N219" s="8"/>
      <c r="O219" s="8"/>
      <c r="P219" s="8"/>
    </row>
    <row r="220" spans="1:16" x14ac:dyDescent="0.25">
      <c r="A220" s="19">
        <v>44075</v>
      </c>
      <c r="B220" s="101" t="s">
        <v>53</v>
      </c>
      <c r="C220" s="18">
        <v>8.8562499999999993</v>
      </c>
      <c r="D220" s="18"/>
      <c r="E220" s="18"/>
      <c r="F220" s="20">
        <v>1213</v>
      </c>
      <c r="G220" s="98">
        <v>955.88283778834705</v>
      </c>
      <c r="J220" s="84">
        <v>955.88283778834705</v>
      </c>
      <c r="M220" s="101">
        <v>1087.9131205179101</v>
      </c>
      <c r="N220" s="8"/>
      <c r="O220" s="8"/>
      <c r="P220" s="8"/>
    </row>
    <row r="221" spans="1:16" x14ac:dyDescent="0.25">
      <c r="A221" s="19">
        <v>44076</v>
      </c>
      <c r="B221" s="101" t="s">
        <v>53</v>
      </c>
      <c r="C221" s="18">
        <v>10.61875</v>
      </c>
      <c r="D221" s="18"/>
      <c r="E221" s="18"/>
      <c r="F221" s="20">
        <v>1396</v>
      </c>
      <c r="G221" s="98">
        <v>1040.7313599971901</v>
      </c>
      <c r="J221" s="84">
        <v>1040.7313599971901</v>
      </c>
      <c r="M221" s="101">
        <v>1097.00215286507</v>
      </c>
      <c r="N221" s="8"/>
      <c r="O221" s="8"/>
      <c r="P221" s="8"/>
    </row>
    <row r="222" spans="1:16" x14ac:dyDescent="0.25">
      <c r="A222" s="19">
        <v>44077</v>
      </c>
      <c r="B222" s="101" t="s">
        <v>53</v>
      </c>
      <c r="C222" s="18">
        <v>12.231249999999999</v>
      </c>
      <c r="D222" s="18"/>
      <c r="E222" s="18"/>
      <c r="F222" s="20">
        <v>1429</v>
      </c>
      <c r="G222" s="98">
        <v>1166.0194660213001</v>
      </c>
      <c r="J222" s="84">
        <v>1166.0194660213001</v>
      </c>
      <c r="M222" s="101">
        <v>1132.1957796562101</v>
      </c>
      <c r="N222" s="8"/>
      <c r="O222" s="8"/>
      <c r="P222" s="8"/>
    </row>
    <row r="223" spans="1:16" x14ac:dyDescent="0.25">
      <c r="A223" s="19">
        <v>44078</v>
      </c>
      <c r="B223" s="101" t="s">
        <v>53</v>
      </c>
      <c r="C223" s="18">
        <v>9.5500000000000007</v>
      </c>
      <c r="D223" s="18"/>
      <c r="E223" s="18"/>
      <c r="F223" s="20">
        <v>1443</v>
      </c>
      <c r="G223" s="98">
        <v>1283.5141191227599</v>
      </c>
      <c r="J223" s="84">
        <v>1283.5141191227599</v>
      </c>
      <c r="M223" s="101">
        <v>1177.55916819814</v>
      </c>
      <c r="N223" s="8"/>
      <c r="O223" s="8"/>
      <c r="P223" s="8"/>
    </row>
    <row r="224" spans="1:16" x14ac:dyDescent="0.25">
      <c r="A224" s="19">
        <v>44079</v>
      </c>
      <c r="B224" s="101" t="s">
        <v>53</v>
      </c>
      <c r="C224" s="18">
        <v>8.4875000000000007</v>
      </c>
      <c r="D224" s="18"/>
      <c r="E224" s="18"/>
      <c r="F224" s="20">
        <v>775</v>
      </c>
      <c r="G224" s="98">
        <v>1115.6428519892199</v>
      </c>
      <c r="J224" s="84">
        <v>1115.6428519892199</v>
      </c>
      <c r="M224" s="101">
        <v>1222.0574936621499</v>
      </c>
      <c r="N224" s="8"/>
      <c r="O224" s="8"/>
      <c r="P224" s="8"/>
    </row>
    <row r="225" spans="1:16" x14ac:dyDescent="0.25">
      <c r="A225" s="19">
        <v>44080</v>
      </c>
      <c r="B225" s="101" t="s">
        <v>53</v>
      </c>
      <c r="C225" s="18">
        <v>6.5625000000000009</v>
      </c>
      <c r="D225" s="18"/>
      <c r="E225" s="18"/>
      <c r="F225" s="20">
        <v>670</v>
      </c>
      <c r="G225" s="98">
        <v>1054.8438063753499</v>
      </c>
      <c r="J225" s="84">
        <v>1054.8438063753499</v>
      </c>
      <c r="M225" s="101">
        <v>1171.0851023744899</v>
      </c>
      <c r="N225" s="8"/>
      <c r="O225" s="8"/>
      <c r="P225" s="8"/>
    </row>
    <row r="226" spans="1:16" x14ac:dyDescent="0.25">
      <c r="A226" s="19">
        <v>44081</v>
      </c>
      <c r="B226" s="101" t="s">
        <v>53</v>
      </c>
      <c r="C226" s="18">
        <v>11.043749999999999</v>
      </c>
      <c r="D226" s="18"/>
      <c r="E226" s="18"/>
      <c r="F226" s="20">
        <v>1898</v>
      </c>
      <c r="G226" s="98">
        <v>935.59006713319104</v>
      </c>
      <c r="J226" s="84">
        <v>935.59006713319104</v>
      </c>
      <c r="M226" s="101">
        <v>1173.5290246685199</v>
      </c>
      <c r="N226" s="8"/>
      <c r="O226" s="8"/>
      <c r="P226" s="8"/>
    </row>
    <row r="227" spans="1:16" x14ac:dyDescent="0.25">
      <c r="A227" s="19">
        <v>44082</v>
      </c>
      <c r="B227" s="101" t="s">
        <v>53</v>
      </c>
      <c r="C227" s="18">
        <v>11.86875</v>
      </c>
      <c r="D227" s="18"/>
      <c r="E227" s="18"/>
      <c r="F227" s="20">
        <v>1331</v>
      </c>
      <c r="G227" s="98">
        <v>1250.3636285048699</v>
      </c>
      <c r="J227" s="84">
        <v>1250.3636285048699</v>
      </c>
      <c r="M227" s="101">
        <v>1149.5782900522499</v>
      </c>
      <c r="N227" s="8"/>
      <c r="O227" s="8"/>
      <c r="P227" s="8"/>
    </row>
    <row r="228" spans="1:16" x14ac:dyDescent="0.25">
      <c r="A228" s="19">
        <v>44083</v>
      </c>
      <c r="B228" s="101" t="s">
        <v>53</v>
      </c>
      <c r="C228" s="18">
        <v>11.612500000000001</v>
      </c>
      <c r="D228" s="18"/>
      <c r="E228" s="18"/>
      <c r="F228" s="20">
        <v>1476</v>
      </c>
      <c r="G228" s="98">
        <v>1321.03422859016</v>
      </c>
      <c r="J228" s="84">
        <v>1321.03422859016</v>
      </c>
      <c r="M228" s="101">
        <v>1273.9026748977701</v>
      </c>
      <c r="N228" s="8"/>
      <c r="O228" s="8"/>
      <c r="P228" s="8"/>
    </row>
    <row r="229" spans="1:16" x14ac:dyDescent="0.25">
      <c r="A229" s="19">
        <v>44084</v>
      </c>
      <c r="B229" s="101" t="s">
        <v>53</v>
      </c>
      <c r="C229" s="18">
        <v>9.40625</v>
      </c>
      <c r="D229" s="18"/>
      <c r="E229" s="18"/>
      <c r="F229" s="20">
        <v>1716</v>
      </c>
      <c r="G229" s="98">
        <v>1319.6172577480099</v>
      </c>
      <c r="J229" s="84">
        <v>1319.6172577480099</v>
      </c>
      <c r="M229" s="101">
        <v>1300.2338299286901</v>
      </c>
      <c r="N229" s="8"/>
      <c r="O229" s="8"/>
      <c r="P229" s="8"/>
    </row>
    <row r="230" spans="1:16" x14ac:dyDescent="0.25">
      <c r="A230" s="19">
        <v>44085</v>
      </c>
      <c r="B230" s="101" t="s">
        <v>53</v>
      </c>
      <c r="C230" s="18">
        <v>14.1625</v>
      </c>
      <c r="D230" s="18"/>
      <c r="E230" s="18"/>
      <c r="F230" s="20">
        <v>1586</v>
      </c>
      <c r="G230" s="98">
        <v>1184.81813681678</v>
      </c>
      <c r="J230" s="84">
        <v>1184.81813681678</v>
      </c>
      <c r="M230" s="101">
        <v>1315.9705290412401</v>
      </c>
      <c r="N230" s="8"/>
      <c r="O230" s="8"/>
      <c r="P230" s="8"/>
    </row>
    <row r="231" spans="1:16" x14ac:dyDescent="0.25">
      <c r="A231" s="19">
        <v>44086</v>
      </c>
      <c r="B231" s="101" t="s">
        <v>53</v>
      </c>
      <c r="C231" s="18">
        <v>12.831250000000001</v>
      </c>
      <c r="D231" s="18"/>
      <c r="E231" s="18"/>
      <c r="F231" s="20">
        <v>1082</v>
      </c>
      <c r="G231" s="98">
        <v>1531.4345096581001</v>
      </c>
      <c r="J231" s="84">
        <v>1531.4345096581001</v>
      </c>
      <c r="M231" s="101">
        <v>1286.3657521892901</v>
      </c>
      <c r="N231" s="8"/>
    </row>
    <row r="232" spans="1:16" x14ac:dyDescent="0.25">
      <c r="A232" s="19">
        <v>44087</v>
      </c>
      <c r="B232" s="101" t="s">
        <v>53</v>
      </c>
      <c r="C232" s="18">
        <v>10.112500000000001</v>
      </c>
      <c r="D232" s="18"/>
      <c r="E232" s="18"/>
      <c r="F232" s="20">
        <v>920</v>
      </c>
      <c r="G232" s="98">
        <v>1461.1151513272</v>
      </c>
      <c r="J232" s="84">
        <v>1461.1151513272</v>
      </c>
      <c r="M232" s="101">
        <v>1437.5169551696099</v>
      </c>
      <c r="N232" s="8"/>
    </row>
    <row r="233" spans="1:16" x14ac:dyDescent="0.25">
      <c r="A233" s="19">
        <v>44088</v>
      </c>
      <c r="B233" s="101" t="s">
        <v>53</v>
      </c>
      <c r="C233" s="18">
        <v>15.65625</v>
      </c>
      <c r="D233" s="18"/>
      <c r="E233" s="18"/>
      <c r="F233" s="20">
        <v>1485</v>
      </c>
      <c r="G233" s="98">
        <v>1293.8182547864201</v>
      </c>
      <c r="J233" s="84">
        <v>1293.8182547864201</v>
      </c>
      <c r="M233" s="101">
        <v>1422.4833164623101</v>
      </c>
      <c r="N233" s="8"/>
    </row>
    <row r="234" spans="1:16" x14ac:dyDescent="0.25">
      <c r="A234" s="19">
        <v>44089</v>
      </c>
      <c r="B234" s="101" t="s">
        <v>53</v>
      </c>
      <c r="C234" s="18">
        <v>16.981249999999999</v>
      </c>
      <c r="D234" s="18"/>
      <c r="E234" s="18"/>
      <c r="F234" s="20">
        <v>1792</v>
      </c>
      <c r="G234" s="98">
        <v>1707.59697863479</v>
      </c>
      <c r="J234" s="84">
        <v>1707.59697863479</v>
      </c>
      <c r="M234" s="101">
        <v>1386.2097580541499</v>
      </c>
      <c r="N234" s="8"/>
    </row>
    <row r="235" spans="1:16" x14ac:dyDescent="0.25">
      <c r="A235" s="19">
        <v>44090</v>
      </c>
      <c r="B235" s="101" t="s">
        <v>53</v>
      </c>
      <c r="C235" s="18">
        <v>16.78125</v>
      </c>
      <c r="D235" s="18"/>
      <c r="E235" s="18"/>
      <c r="F235" s="20">
        <v>1855</v>
      </c>
      <c r="G235" s="98">
        <v>1831.8187822800901</v>
      </c>
      <c r="J235" s="84">
        <v>1831.8187822800901</v>
      </c>
      <c r="M235" s="101">
        <v>1576.6636975386</v>
      </c>
      <c r="N235" s="8"/>
    </row>
    <row r="236" spans="1:16" x14ac:dyDescent="0.25">
      <c r="A236" s="19">
        <v>44091</v>
      </c>
      <c r="B236" s="101" t="s">
        <v>53</v>
      </c>
      <c r="C236" s="18">
        <v>6.8875000000000011</v>
      </c>
      <c r="D236" s="18"/>
      <c r="E236" s="18"/>
      <c r="F236" s="20">
        <v>2179</v>
      </c>
      <c r="G236" s="98">
        <v>1851.86916014856</v>
      </c>
      <c r="J236" s="84">
        <v>1851.86916014856</v>
      </c>
      <c r="M236" s="101">
        <v>1649.8276731511501</v>
      </c>
      <c r="N236" s="8"/>
    </row>
    <row r="237" spans="1:16" x14ac:dyDescent="0.25">
      <c r="A237" s="19">
        <v>44092</v>
      </c>
      <c r="B237" s="101" t="s">
        <v>53</v>
      </c>
      <c r="C237" s="18">
        <v>8.78125</v>
      </c>
      <c r="D237" s="18"/>
      <c r="E237" s="18"/>
      <c r="F237" s="20">
        <v>2199</v>
      </c>
      <c r="G237" s="98">
        <v>1177.48100607521</v>
      </c>
      <c r="J237" s="84">
        <v>1177.48100607521</v>
      </c>
      <c r="M237" s="101">
        <v>1688.18721349728</v>
      </c>
      <c r="N237" s="8"/>
    </row>
    <row r="238" spans="1:16" x14ac:dyDescent="0.25">
      <c r="A238" s="19">
        <v>44093</v>
      </c>
      <c r="B238" s="101" t="s">
        <v>53</v>
      </c>
      <c r="C238" s="18">
        <v>9.5437500000000011</v>
      </c>
      <c r="D238" s="18"/>
      <c r="E238" s="18"/>
      <c r="F238" s="20">
        <v>1685</v>
      </c>
      <c r="G238" s="98">
        <v>1346.6474816867701</v>
      </c>
      <c r="J238" s="84">
        <v>1346.6474816867701</v>
      </c>
      <c r="M238" s="101">
        <v>1420.31216758145</v>
      </c>
      <c r="N238" s="8"/>
    </row>
    <row r="239" spans="1:16" x14ac:dyDescent="0.25">
      <c r="A239" s="19">
        <v>44094</v>
      </c>
      <c r="B239" s="101" t="s">
        <v>53</v>
      </c>
      <c r="C239" s="18">
        <v>9.8125</v>
      </c>
      <c r="D239" s="18"/>
      <c r="E239" s="18"/>
      <c r="F239" s="20">
        <v>1033</v>
      </c>
      <c r="G239" s="98">
        <v>1439.3474042079999</v>
      </c>
      <c r="J239" s="84">
        <v>1439.3474042079999</v>
      </c>
      <c r="M239" s="101">
        <v>1583.66654728136</v>
      </c>
      <c r="N239" s="8"/>
    </row>
    <row r="240" spans="1:16" x14ac:dyDescent="0.25">
      <c r="A240" s="19">
        <v>44095</v>
      </c>
      <c r="B240" s="101" t="s">
        <v>53</v>
      </c>
      <c r="C240" s="18">
        <v>16.443750000000001</v>
      </c>
      <c r="D240" s="18"/>
      <c r="E240" s="18"/>
      <c r="F240" s="20">
        <v>1595</v>
      </c>
      <c r="G240" s="98">
        <v>1501.0310575497399</v>
      </c>
      <c r="J240" s="84">
        <v>1501.0310575497399</v>
      </c>
      <c r="M240" s="101">
        <v>1637.6345169234901</v>
      </c>
      <c r="N240" s="8"/>
    </row>
    <row r="241" spans="1:14" x14ac:dyDescent="0.25">
      <c r="A241" s="19">
        <v>44096</v>
      </c>
      <c r="B241" s="101" t="s">
        <v>53</v>
      </c>
      <c r="C241" s="18">
        <v>19.4375</v>
      </c>
      <c r="D241" s="18"/>
      <c r="E241" s="18"/>
      <c r="F241" s="20">
        <v>1852</v>
      </c>
      <c r="G241" s="98">
        <v>2034.9607005062801</v>
      </c>
      <c r="J241" s="84">
        <v>2034.9607005062801</v>
      </c>
      <c r="M241" s="101">
        <v>1702.5858169092601</v>
      </c>
      <c r="N241" s="8"/>
    </row>
    <row r="242" spans="1:14" x14ac:dyDescent="0.25">
      <c r="A242" s="19">
        <v>44097</v>
      </c>
      <c r="B242" s="101" t="s">
        <v>53</v>
      </c>
      <c r="C242" s="18">
        <v>15.88125</v>
      </c>
      <c r="D242" s="18"/>
      <c r="E242" s="18"/>
      <c r="F242" s="20">
        <v>1613</v>
      </c>
      <c r="G242" s="98">
        <v>2315.30160790333</v>
      </c>
      <c r="J242" s="84">
        <v>2315.30160790333</v>
      </c>
      <c r="M242" s="101">
        <v>1978.04861148594</v>
      </c>
      <c r="N242" s="8"/>
    </row>
    <row r="243" spans="1:14" x14ac:dyDescent="0.25">
      <c r="A243" s="19">
        <v>44098</v>
      </c>
      <c r="B243" s="101" t="s">
        <v>53</v>
      </c>
      <c r="C243" s="18">
        <v>9.3312500000000007</v>
      </c>
      <c r="D243" s="18"/>
      <c r="E243" s="18"/>
      <c r="F243" s="20">
        <v>2321</v>
      </c>
      <c r="G243" s="98">
        <v>2118.51165814666</v>
      </c>
      <c r="J243" s="84">
        <v>2118.51165814666</v>
      </c>
      <c r="M243" s="101">
        <v>2159.2692346141498</v>
      </c>
      <c r="N243" s="8"/>
    </row>
    <row r="244" spans="1:14" x14ac:dyDescent="0.25">
      <c r="A244" s="19">
        <v>44099</v>
      </c>
      <c r="B244" s="101" t="s">
        <v>53</v>
      </c>
      <c r="C244" s="18">
        <v>7.6937500000000014</v>
      </c>
      <c r="D244" s="18"/>
      <c r="E244" s="18"/>
      <c r="F244" s="20">
        <v>2366</v>
      </c>
      <c r="G244" s="98">
        <v>1697.02446255632</v>
      </c>
      <c r="J244" s="84">
        <v>1697.02446255632</v>
      </c>
      <c r="M244" s="101">
        <v>2102.2679769797101</v>
      </c>
      <c r="N244" s="8"/>
    </row>
    <row r="245" spans="1:14" x14ac:dyDescent="0.25">
      <c r="A245" s="19">
        <v>44100</v>
      </c>
      <c r="B245" s="101" t="s">
        <v>53</v>
      </c>
      <c r="C245" s="18">
        <v>6.3687500000000004</v>
      </c>
      <c r="D245" s="18"/>
      <c r="E245" s="18"/>
      <c r="F245" s="20">
        <v>1314</v>
      </c>
      <c r="G245" s="98">
        <v>1644.82673606252</v>
      </c>
      <c r="J245" s="84">
        <v>1644.82673606252</v>
      </c>
      <c r="M245" s="101">
        <v>1935.0295396905501</v>
      </c>
      <c r="N245" s="8"/>
    </row>
    <row r="246" spans="1:14" x14ac:dyDescent="0.25">
      <c r="A246" s="19">
        <v>44101</v>
      </c>
      <c r="B246" s="101" t="s">
        <v>53</v>
      </c>
      <c r="C246" s="18">
        <v>4.7733333333333334</v>
      </c>
      <c r="D246" s="18"/>
      <c r="E246" s="18"/>
      <c r="F246" s="20">
        <v>1313</v>
      </c>
      <c r="G246" s="98">
        <v>1622.20200434815</v>
      </c>
      <c r="J246" s="84">
        <v>1622.20200434815</v>
      </c>
      <c r="M246" s="101">
        <v>2003.0248428714899</v>
      </c>
      <c r="N246" s="8"/>
    </row>
    <row r="247" spans="1:14" x14ac:dyDescent="0.25">
      <c r="A247" s="19">
        <v>44102</v>
      </c>
      <c r="B247" s="101" t="s">
        <v>53</v>
      </c>
      <c r="C247" s="18">
        <v>10.418749999999999</v>
      </c>
      <c r="D247" s="18"/>
      <c r="E247" s="18"/>
      <c r="F247" s="20">
        <v>2292</v>
      </c>
      <c r="G247" s="98">
        <v>1585.89264083445</v>
      </c>
      <c r="J247" s="84">
        <v>1585.89264083445</v>
      </c>
      <c r="M247" s="101">
        <v>2048.3845527486701</v>
      </c>
      <c r="N247" s="8"/>
    </row>
    <row r="248" spans="1:14" x14ac:dyDescent="0.25">
      <c r="A248" s="19">
        <v>44103</v>
      </c>
      <c r="B248" s="101" t="s">
        <v>53</v>
      </c>
      <c r="C248" s="18">
        <v>11.675000000000001</v>
      </c>
      <c r="D248" s="18"/>
      <c r="E248" s="18"/>
      <c r="F248" s="20">
        <v>1840</v>
      </c>
      <c r="G248" s="98">
        <v>2114.90538733229</v>
      </c>
      <c r="J248" s="84">
        <v>2114.90538733229</v>
      </c>
      <c r="M248" s="101">
        <v>2095.1172748836898</v>
      </c>
      <c r="N248" s="8"/>
    </row>
    <row r="249" spans="1:14" x14ac:dyDescent="0.25">
      <c r="A249" s="19">
        <v>44104</v>
      </c>
      <c r="B249" s="101" t="s">
        <v>53</v>
      </c>
      <c r="C249" s="18">
        <v>11.768750000000001</v>
      </c>
      <c r="D249" s="18"/>
      <c r="E249" s="18"/>
      <c r="F249" s="20">
        <v>2442</v>
      </c>
      <c r="G249" s="98">
        <v>2323.20901698338</v>
      </c>
      <c r="J249" s="84">
        <v>2323.20901698338</v>
      </c>
      <c r="M249" s="101">
        <v>2437.4352972843299</v>
      </c>
      <c r="N249" s="8"/>
    </row>
    <row r="250" spans="1:14" x14ac:dyDescent="0.25">
      <c r="A250" s="19">
        <v>44105</v>
      </c>
      <c r="B250" s="101" t="s">
        <v>53</v>
      </c>
      <c r="C250" s="18">
        <v>11.581250000000001</v>
      </c>
      <c r="D250" s="18"/>
      <c r="E250" s="18"/>
      <c r="F250" s="20">
        <v>2626</v>
      </c>
      <c r="G250" s="98">
        <v>2455.1712240004999</v>
      </c>
      <c r="J250" s="84">
        <v>2455.1712240004999</v>
      </c>
      <c r="M250" s="101">
        <v>2586.2968713719501</v>
      </c>
      <c r="N250" s="8"/>
    </row>
    <row r="251" spans="1:14" x14ac:dyDescent="0.25">
      <c r="A251" s="19">
        <v>44106</v>
      </c>
      <c r="B251" s="101" t="s">
        <v>53</v>
      </c>
      <c r="C251" s="18">
        <v>9.15</v>
      </c>
      <c r="D251" s="18"/>
      <c r="E251" s="18"/>
      <c r="F251" s="20">
        <v>2835</v>
      </c>
      <c r="G251" s="98">
        <v>2578.6985097862798</v>
      </c>
      <c r="J251" s="84">
        <v>2578.6985097862798</v>
      </c>
      <c r="M251" s="101">
        <v>2725.6812775398498</v>
      </c>
      <c r="N251" s="8"/>
    </row>
    <row r="252" spans="1:14" x14ac:dyDescent="0.25">
      <c r="A252" s="19">
        <v>44107</v>
      </c>
      <c r="B252" s="101" t="s">
        <v>53</v>
      </c>
      <c r="C252" s="18">
        <v>5.8812499999999988</v>
      </c>
      <c r="D252" s="18"/>
      <c r="E252" s="18"/>
      <c r="F252" s="20">
        <v>1653</v>
      </c>
      <c r="G252" s="98">
        <v>2538.0085652467201</v>
      </c>
      <c r="J252" s="84">
        <v>2538.0085652467201</v>
      </c>
      <c r="M252" s="101">
        <v>2865.5363942407798</v>
      </c>
      <c r="N252" s="8"/>
    </row>
    <row r="253" spans="1:14" x14ac:dyDescent="0.25">
      <c r="A253" s="19">
        <v>44108</v>
      </c>
      <c r="B253" s="101" t="s">
        <v>53</v>
      </c>
      <c r="C253" s="18">
        <v>5.40625</v>
      </c>
      <c r="D253" s="18"/>
      <c r="E253" s="18"/>
      <c r="F253" s="20">
        <v>1546</v>
      </c>
      <c r="G253" s="98">
        <v>2440.9596161364002</v>
      </c>
      <c r="J253" s="84">
        <v>2440.9596161364002</v>
      </c>
      <c r="M253" s="101">
        <v>2896.7122548285402</v>
      </c>
      <c r="N253" s="8"/>
    </row>
    <row r="254" spans="1:14" x14ac:dyDescent="0.25">
      <c r="A254" s="19">
        <v>44109</v>
      </c>
      <c r="B254" s="101" t="s">
        <v>53</v>
      </c>
      <c r="C254" s="18">
        <v>9.0687499999999996</v>
      </c>
      <c r="D254" s="18"/>
      <c r="E254" s="18"/>
      <c r="F254" s="20">
        <v>3100</v>
      </c>
      <c r="G254" s="98">
        <v>2580.6502049306</v>
      </c>
      <c r="J254" s="84">
        <v>2580.6502049306</v>
      </c>
      <c r="M254" s="101">
        <v>2908.2070515294299</v>
      </c>
      <c r="N254" s="8"/>
    </row>
    <row r="255" spans="1:14" x14ac:dyDescent="0.25">
      <c r="A255" s="19">
        <v>44110</v>
      </c>
      <c r="B255" s="101" t="s">
        <v>53</v>
      </c>
      <c r="C255" s="18">
        <v>6.5437500000000011</v>
      </c>
      <c r="D255" s="18"/>
      <c r="E255" s="18"/>
      <c r="F255" s="20">
        <v>2454</v>
      </c>
      <c r="G255" s="98">
        <v>3075.7906190839599</v>
      </c>
      <c r="J255" s="84">
        <v>3075.7906190839599</v>
      </c>
      <c r="M255" s="101">
        <v>3093.1584369821799</v>
      </c>
      <c r="N255" s="8"/>
    </row>
    <row r="256" spans="1:14" x14ac:dyDescent="0.25">
      <c r="A256" s="19">
        <v>44111</v>
      </c>
      <c r="B256" s="101" t="s">
        <v>53</v>
      </c>
      <c r="C256" s="18">
        <v>6.8875000000000002</v>
      </c>
      <c r="D256" s="18"/>
      <c r="E256" s="18"/>
      <c r="F256" s="20">
        <v>4010</v>
      </c>
      <c r="G256" s="98">
        <v>3088.8088654930898</v>
      </c>
      <c r="J256" s="84">
        <v>3088.8088654930898</v>
      </c>
      <c r="M256" s="101">
        <v>3496.09294813626</v>
      </c>
      <c r="N256" s="8"/>
    </row>
    <row r="257" spans="1:14" x14ac:dyDescent="0.25">
      <c r="A257" s="19">
        <v>44112</v>
      </c>
      <c r="B257" s="101" t="s">
        <v>53</v>
      </c>
      <c r="C257" s="18">
        <v>7.8062500000000004</v>
      </c>
      <c r="D257" s="18"/>
      <c r="E257" s="18"/>
      <c r="F257" s="20">
        <v>4804</v>
      </c>
      <c r="G257" s="98">
        <v>3356.21966888406</v>
      </c>
      <c r="J257" s="84">
        <v>3356.21966888406</v>
      </c>
      <c r="M257" s="101">
        <v>3511.2916447835901</v>
      </c>
      <c r="N257" s="8"/>
    </row>
    <row r="258" spans="1:14" x14ac:dyDescent="0.25">
      <c r="A258" s="19">
        <v>44113</v>
      </c>
      <c r="B258" s="101" t="s">
        <v>53</v>
      </c>
      <c r="C258" s="18">
        <v>9.3625000000000007</v>
      </c>
      <c r="D258" s="18"/>
      <c r="E258" s="18"/>
      <c r="F258" s="20">
        <v>4554</v>
      </c>
      <c r="G258" s="98">
        <v>3695.86568470577</v>
      </c>
      <c r="J258" s="84">
        <v>3695.86568470577</v>
      </c>
      <c r="M258" s="101">
        <v>3804.4065335587302</v>
      </c>
      <c r="N258" s="8"/>
    </row>
    <row r="259" spans="1:14" x14ac:dyDescent="0.25">
      <c r="A259" s="19">
        <v>44114</v>
      </c>
      <c r="B259" s="101" t="s">
        <v>53</v>
      </c>
      <c r="C259" s="18">
        <v>7.9312499999999986</v>
      </c>
      <c r="D259" s="18"/>
      <c r="E259" s="18"/>
      <c r="F259" s="20">
        <v>2968</v>
      </c>
      <c r="G259" s="98">
        <v>4117.0384622830297</v>
      </c>
      <c r="J259" s="84">
        <v>4117.0384622830297</v>
      </c>
      <c r="M259" s="101">
        <v>4105.1506522659502</v>
      </c>
      <c r="N259" s="8"/>
    </row>
    <row r="260" spans="1:14" x14ac:dyDescent="0.25">
      <c r="A260" s="19">
        <v>44115</v>
      </c>
      <c r="B260" s="101" t="s">
        <v>53</v>
      </c>
      <c r="C260" s="18">
        <v>7.6250000000000009</v>
      </c>
      <c r="D260" s="18"/>
      <c r="E260" s="18"/>
      <c r="F260" s="20">
        <v>2846</v>
      </c>
      <c r="G260" s="98">
        <v>4310.91909939793</v>
      </c>
      <c r="J260" s="84">
        <v>4310.91909939793</v>
      </c>
      <c r="M260" s="101">
        <v>4489.3331635539998</v>
      </c>
      <c r="N260" s="8"/>
    </row>
    <row r="261" spans="1:14" x14ac:dyDescent="0.25">
      <c r="A261" s="19">
        <v>44116</v>
      </c>
      <c r="B261" s="101" t="s">
        <v>53</v>
      </c>
      <c r="C261" s="18">
        <v>11.9</v>
      </c>
      <c r="D261" s="18"/>
      <c r="E261" s="18"/>
      <c r="F261" s="20">
        <v>6541</v>
      </c>
      <c r="G261" s="98">
        <v>4625.7663243294101</v>
      </c>
      <c r="J261" s="84">
        <v>4625.7663243294101</v>
      </c>
      <c r="M261" s="101">
        <v>4651.8347173320199</v>
      </c>
      <c r="N261" s="8"/>
    </row>
    <row r="262" spans="1:14" x14ac:dyDescent="0.25">
      <c r="A262" s="19">
        <v>44117</v>
      </c>
      <c r="B262" s="101" t="s">
        <v>53</v>
      </c>
      <c r="C262" s="18">
        <v>11.981249999999999</v>
      </c>
      <c r="D262" s="18"/>
      <c r="E262" s="18"/>
      <c r="F262" s="20">
        <v>4464</v>
      </c>
      <c r="G262" s="98">
        <v>5375.47601033504</v>
      </c>
      <c r="J262" s="84">
        <v>5375.47601033504</v>
      </c>
      <c r="M262" s="101">
        <v>4970.5542761736197</v>
      </c>
      <c r="N262" s="8"/>
    </row>
    <row r="263" spans="1:14" x14ac:dyDescent="0.25">
      <c r="A263" s="19">
        <v>44118</v>
      </c>
      <c r="B263" s="101" t="s">
        <v>53</v>
      </c>
      <c r="C263" s="18">
        <v>8.9625000000000004</v>
      </c>
      <c r="D263" s="18"/>
      <c r="E263" s="18"/>
      <c r="F263" s="20">
        <v>7173</v>
      </c>
      <c r="G263" s="98">
        <v>5794.07324751333</v>
      </c>
      <c r="J263" s="84">
        <v>5794.07324751333</v>
      </c>
      <c r="M263" s="101">
        <v>5719.1240075488004</v>
      </c>
      <c r="N263" s="8"/>
    </row>
    <row r="264" spans="1:14" x14ac:dyDescent="0.25">
      <c r="A264" s="19">
        <v>44119</v>
      </c>
      <c r="B264" s="101" t="s">
        <v>53</v>
      </c>
      <c r="C264" s="18">
        <v>7.6250000000000009</v>
      </c>
      <c r="D264" s="18"/>
      <c r="E264" s="18"/>
      <c r="F264" s="20">
        <v>7620</v>
      </c>
      <c r="G264" s="98">
        <v>5959.3799541788903</v>
      </c>
      <c r="J264" s="84">
        <v>5959.3799541788903</v>
      </c>
      <c r="M264" s="101">
        <v>6080.9607212968403</v>
      </c>
      <c r="N264" s="8"/>
    </row>
    <row r="265" spans="1:14" x14ac:dyDescent="0.25">
      <c r="A265" s="19">
        <v>44120</v>
      </c>
      <c r="B265" s="101" t="s">
        <v>53</v>
      </c>
      <c r="C265" s="18">
        <v>8.875</v>
      </c>
      <c r="D265" s="18"/>
      <c r="E265" s="18"/>
      <c r="F265" s="20">
        <v>7695</v>
      </c>
      <c r="G265" s="98">
        <v>6299.47385216579</v>
      </c>
      <c r="J265" s="84">
        <v>6299.47385216579</v>
      </c>
      <c r="M265" s="101">
        <v>6166.1826227670599</v>
      </c>
      <c r="N265" s="8"/>
    </row>
    <row r="266" spans="1:14" x14ac:dyDescent="0.25">
      <c r="A266" s="19">
        <v>44121</v>
      </c>
      <c r="B266" s="101" t="s">
        <v>53</v>
      </c>
      <c r="C266" s="18">
        <v>9.75</v>
      </c>
      <c r="D266" s="18"/>
      <c r="E266" s="18"/>
      <c r="F266" s="20">
        <v>4862</v>
      </c>
      <c r="G266" s="98">
        <v>6911.5472943621298</v>
      </c>
      <c r="J266" s="84">
        <v>6911.5472943621298</v>
      </c>
      <c r="M266" s="101">
        <v>6508.9370686372504</v>
      </c>
      <c r="N266" s="8"/>
    </row>
    <row r="267" spans="1:14" x14ac:dyDescent="0.25">
      <c r="A267" s="19">
        <v>44122</v>
      </c>
      <c r="B267" s="101" t="s">
        <v>53</v>
      </c>
      <c r="C267" s="18">
        <v>8.4187499999999993</v>
      </c>
      <c r="D267" s="18"/>
      <c r="E267" s="18"/>
      <c r="F267" s="20">
        <v>4007</v>
      </c>
      <c r="G267" s="98">
        <v>7526.3504205177596</v>
      </c>
      <c r="J267" s="84">
        <v>7526.3504205177596</v>
      </c>
      <c r="M267" s="101">
        <v>7150.6985010280096</v>
      </c>
      <c r="N267" s="8"/>
    </row>
    <row r="268" spans="1:14" x14ac:dyDescent="0.25">
      <c r="A268" s="19">
        <v>44123</v>
      </c>
      <c r="B268" s="101" t="s">
        <v>53</v>
      </c>
      <c r="C268" s="18">
        <v>12.481249999999999</v>
      </c>
      <c r="D268" s="18"/>
      <c r="E268" s="18"/>
      <c r="F268" s="20">
        <v>8397</v>
      </c>
      <c r="G268" s="98">
        <v>7960.02387577232</v>
      </c>
      <c r="J268" s="84">
        <v>7960.02387577232</v>
      </c>
      <c r="M268" s="101">
        <v>7755.55783029338</v>
      </c>
      <c r="N268" s="8"/>
    </row>
    <row r="269" spans="1:14" x14ac:dyDescent="0.25">
      <c r="A269" s="19">
        <v>44124</v>
      </c>
      <c r="B269" s="101" t="s">
        <v>53</v>
      </c>
      <c r="C269" s="18">
        <v>13.074999999999999</v>
      </c>
      <c r="D269" s="18"/>
      <c r="E269" s="18"/>
      <c r="F269" s="20">
        <v>8523</v>
      </c>
      <c r="G269" s="98">
        <v>8966.1774418330406</v>
      </c>
      <c r="J269" s="84">
        <v>8966.1774418330406</v>
      </c>
      <c r="M269" s="101">
        <v>8106.9997721560203</v>
      </c>
      <c r="N269" s="8"/>
    </row>
    <row r="270" spans="1:14" x14ac:dyDescent="0.25">
      <c r="A270" s="19">
        <v>44125</v>
      </c>
      <c r="B270" s="101" t="s">
        <v>53</v>
      </c>
      <c r="C270" s="18">
        <v>12.737500000000001</v>
      </c>
      <c r="D270" s="18"/>
      <c r="E270" s="18"/>
      <c r="F270" s="20">
        <v>12331</v>
      </c>
      <c r="G270" s="98">
        <v>9673.8509903706199</v>
      </c>
      <c r="J270" s="84">
        <v>9673.8509903706199</v>
      </c>
      <c r="M270" s="101">
        <v>9359.6519279854401</v>
      </c>
      <c r="N270" s="8"/>
    </row>
    <row r="271" spans="1:14" x14ac:dyDescent="0.25">
      <c r="A271" s="19">
        <v>44126</v>
      </c>
      <c r="B271" s="101" t="s">
        <v>53</v>
      </c>
      <c r="C271" s="18">
        <v>13.3375</v>
      </c>
      <c r="D271" s="18"/>
      <c r="E271" s="18"/>
      <c r="F271" s="20">
        <v>5952</v>
      </c>
      <c r="G271" s="98">
        <v>10321.350526079999</v>
      </c>
      <c r="J271" s="84">
        <v>10321.350526079999</v>
      </c>
      <c r="M271" s="101">
        <v>10074.1065809786</v>
      </c>
      <c r="N271" s="8"/>
    </row>
    <row r="272" spans="1:14" x14ac:dyDescent="0.25">
      <c r="A272" s="19">
        <v>44127</v>
      </c>
      <c r="B272" s="101" t="s">
        <v>53</v>
      </c>
      <c r="C272" s="18">
        <v>13.80625</v>
      </c>
      <c r="D272" s="18"/>
      <c r="E272" s="18"/>
      <c r="F272" s="20">
        <v>13476</v>
      </c>
      <c r="G272" s="98">
        <v>11103.3501197319</v>
      </c>
      <c r="J272" s="84">
        <v>11103.3501197319</v>
      </c>
      <c r="M272" s="101">
        <v>10734.8850707414</v>
      </c>
      <c r="N272" s="8"/>
    </row>
    <row r="273" spans="1:14" x14ac:dyDescent="0.25">
      <c r="A273" s="19">
        <v>44128</v>
      </c>
      <c r="B273" s="101" t="s">
        <v>53</v>
      </c>
      <c r="C273" s="18">
        <v>7.6687500000000011</v>
      </c>
      <c r="D273" s="18"/>
      <c r="E273" s="18"/>
      <c r="F273" s="20">
        <v>10458</v>
      </c>
      <c r="G273" s="98">
        <v>11910.397526200501</v>
      </c>
      <c r="J273" s="84">
        <v>11910.397526200501</v>
      </c>
      <c r="M273" s="101">
        <v>11639.153302160799</v>
      </c>
      <c r="N273" s="8"/>
    </row>
    <row r="274" spans="1:14" x14ac:dyDescent="0.25">
      <c r="A274" s="19">
        <v>44129</v>
      </c>
      <c r="B274" s="101" t="s">
        <v>53</v>
      </c>
      <c r="C274" s="18">
        <v>6.7749999999999986</v>
      </c>
      <c r="D274" s="18"/>
      <c r="E274" s="18"/>
      <c r="F274" s="20">
        <v>9890</v>
      </c>
      <c r="G274" s="98">
        <v>11990.273208948</v>
      </c>
      <c r="J274" s="84">
        <v>11990.273208948</v>
      </c>
      <c r="M274" s="101">
        <v>12568.494641327499</v>
      </c>
      <c r="N274" s="8"/>
    </row>
    <row r="275" spans="1:14" x14ac:dyDescent="0.25">
      <c r="A275" s="19">
        <v>44130</v>
      </c>
      <c r="B275" s="101" t="s">
        <v>53</v>
      </c>
      <c r="C275" s="18">
        <v>9.4562499999999989</v>
      </c>
      <c r="D275" s="18"/>
      <c r="E275" s="18"/>
      <c r="F275" s="20">
        <v>12560</v>
      </c>
      <c r="G275" s="98">
        <v>12667.4603248847</v>
      </c>
      <c r="J275" s="84">
        <v>12667.4603248847</v>
      </c>
      <c r="M275" s="101">
        <v>11994.372702324201</v>
      </c>
      <c r="N275" s="8"/>
    </row>
    <row r="276" spans="1:14" x14ac:dyDescent="0.25">
      <c r="A276" s="19">
        <v>44131</v>
      </c>
      <c r="B276" s="101" t="s">
        <v>53</v>
      </c>
      <c r="C276" s="18">
        <v>8.8375000000000004</v>
      </c>
      <c r="D276" s="18"/>
      <c r="E276" s="18"/>
      <c r="F276" s="20">
        <v>13161</v>
      </c>
      <c r="G276" s="98">
        <v>13804.598135518499</v>
      </c>
      <c r="J276" s="84">
        <v>13804.598135518499</v>
      </c>
      <c r="M276" s="101">
        <v>12934.493310992</v>
      </c>
      <c r="N276" s="8"/>
    </row>
    <row r="277" spans="1:14" x14ac:dyDescent="0.25">
      <c r="A277" s="19">
        <v>44132</v>
      </c>
      <c r="B277" s="101" t="s">
        <v>53</v>
      </c>
      <c r="C277" s="18">
        <v>8.4499999999999993</v>
      </c>
      <c r="D277" s="18"/>
      <c r="E277" s="18"/>
      <c r="F277" s="20">
        <v>16202</v>
      </c>
      <c r="G277" s="98">
        <v>14584.3073079556</v>
      </c>
      <c r="J277" s="84">
        <v>14584.3073079556</v>
      </c>
      <c r="M277" s="101">
        <v>14493.5482655535</v>
      </c>
      <c r="N277" s="8"/>
    </row>
    <row r="278" spans="1:14" x14ac:dyDescent="0.25">
      <c r="A278" s="19">
        <v>44133</v>
      </c>
      <c r="B278" s="101" t="s">
        <v>53</v>
      </c>
      <c r="C278" s="18">
        <v>7.8874999999999984</v>
      </c>
      <c r="D278" s="18"/>
      <c r="E278" s="18"/>
      <c r="F278" s="20">
        <v>18733</v>
      </c>
      <c r="G278" s="98">
        <v>15418.1532668912</v>
      </c>
      <c r="J278" s="84">
        <v>15418.1532668912</v>
      </c>
      <c r="M278" s="101">
        <v>15234.351760830399</v>
      </c>
      <c r="N278" s="8"/>
    </row>
    <row r="279" spans="1:14" x14ac:dyDescent="0.25">
      <c r="A279" s="19">
        <v>44134</v>
      </c>
      <c r="B279" s="101" t="s">
        <v>53</v>
      </c>
      <c r="C279" s="18">
        <v>8.0500000000000007</v>
      </c>
      <c r="D279" s="18"/>
      <c r="E279" s="18"/>
      <c r="F279" s="20">
        <v>19382</v>
      </c>
      <c r="G279" s="98">
        <v>16254.5992890051</v>
      </c>
      <c r="J279" s="84">
        <v>16254.5992890051</v>
      </c>
      <c r="M279" s="101">
        <v>16221.322546892799</v>
      </c>
      <c r="N279" s="8"/>
    </row>
    <row r="280" spans="1:14" x14ac:dyDescent="0.25">
      <c r="A280" s="19">
        <v>44135</v>
      </c>
      <c r="B280" s="101" t="s">
        <v>53</v>
      </c>
      <c r="C280" s="18">
        <v>8.7375000000000007</v>
      </c>
      <c r="D280" s="18"/>
      <c r="E280" s="18"/>
      <c r="F280" s="20">
        <v>14054</v>
      </c>
      <c r="G280" s="98">
        <v>17215.689302635899</v>
      </c>
      <c r="J280" s="84">
        <v>17215.689302635899</v>
      </c>
      <c r="M280" s="101">
        <v>17165.5262624774</v>
      </c>
      <c r="N280" s="8"/>
    </row>
    <row r="281" spans="1:14" x14ac:dyDescent="0.25">
      <c r="A281" s="19">
        <v>44136</v>
      </c>
      <c r="B281" s="101" t="s">
        <v>53</v>
      </c>
      <c r="C281" s="18">
        <v>6.9687500000000018</v>
      </c>
      <c r="D281" s="18"/>
      <c r="E281" s="18"/>
      <c r="F281" s="20">
        <v>12556</v>
      </c>
      <c r="G281" s="98">
        <v>18286.074204491801</v>
      </c>
      <c r="J281" s="84">
        <v>18286.074204491801</v>
      </c>
      <c r="M281" s="101">
        <v>18401.198983625</v>
      </c>
      <c r="N281" s="8"/>
    </row>
    <row r="282" spans="1:14" x14ac:dyDescent="0.25">
      <c r="A282" s="19">
        <v>44137</v>
      </c>
      <c r="B282" s="101" t="s">
        <v>53</v>
      </c>
      <c r="C282" s="18">
        <v>6.2562500000000014</v>
      </c>
      <c r="D282" s="18"/>
      <c r="E282" s="18"/>
      <c r="F282" s="20">
        <v>25252</v>
      </c>
      <c r="G282" s="98">
        <v>19032.554356743502</v>
      </c>
      <c r="J282" s="84">
        <v>19032.554356743502</v>
      </c>
      <c r="M282" s="101">
        <v>19838.6153647051</v>
      </c>
      <c r="N282" s="8"/>
    </row>
    <row r="283" spans="1:14" x14ac:dyDescent="0.25">
      <c r="A283" s="19">
        <v>44138</v>
      </c>
      <c r="B283" s="101" t="s">
        <v>53</v>
      </c>
      <c r="C283" s="18">
        <v>8.8124999999999982</v>
      </c>
      <c r="D283" s="18"/>
      <c r="E283" s="18"/>
      <c r="F283" s="20">
        <v>7533</v>
      </c>
      <c r="G283" s="98">
        <v>19947.483101285001</v>
      </c>
      <c r="J283" s="84">
        <v>19947.483101285001</v>
      </c>
      <c r="M283" s="101">
        <v>20412.317550489701</v>
      </c>
      <c r="N283" s="8"/>
    </row>
    <row r="284" spans="1:14" x14ac:dyDescent="0.25">
      <c r="A284" s="19">
        <v>44139</v>
      </c>
      <c r="B284" s="101" t="s">
        <v>53</v>
      </c>
      <c r="C284" s="18">
        <v>11.9</v>
      </c>
      <c r="D284" s="18"/>
      <c r="E284" s="18"/>
      <c r="F284" s="20">
        <v>31480</v>
      </c>
      <c r="G284" s="98">
        <v>21406.448670000002</v>
      </c>
      <c r="J284" s="84">
        <v>21406.448670000002</v>
      </c>
      <c r="K284" t="s">
        <v>39</v>
      </c>
      <c r="M284" s="101">
        <v>21569.998</v>
      </c>
      <c r="N284" s="101" t="s">
        <v>39</v>
      </c>
    </row>
    <row r="285" spans="1:14" x14ac:dyDescent="0.25">
      <c r="A285" s="19">
        <v>44140</v>
      </c>
      <c r="B285" s="101" t="s">
        <v>53</v>
      </c>
      <c r="C285" s="18">
        <v>14.65</v>
      </c>
      <c r="D285" s="18"/>
      <c r="E285" s="18"/>
      <c r="F285" s="20">
        <v>22561</v>
      </c>
      <c r="G285" s="98">
        <v>18699.225412851902</v>
      </c>
      <c r="J285" s="84">
        <v>18699.225412851902</v>
      </c>
      <c r="M285" s="101">
        <v>23978.302594987701</v>
      </c>
      <c r="N285" s="8"/>
    </row>
    <row r="286" spans="1:14" x14ac:dyDescent="0.25">
      <c r="A286" s="19">
        <v>44141</v>
      </c>
      <c r="B286" s="101" t="s">
        <v>53</v>
      </c>
      <c r="C286" s="18">
        <v>14.00625</v>
      </c>
      <c r="D286" s="18"/>
      <c r="E286" s="18"/>
      <c r="F286" s="20">
        <v>22820</v>
      </c>
      <c r="G286" s="98">
        <v>20767.352319600501</v>
      </c>
      <c r="J286" s="84">
        <v>20767.352319600501</v>
      </c>
      <c r="M286" s="101">
        <v>24695.042707069901</v>
      </c>
      <c r="N286" s="8"/>
    </row>
    <row r="287" spans="1:14" x14ac:dyDescent="0.25">
      <c r="A287" s="19">
        <v>44142</v>
      </c>
      <c r="B287" s="101" t="s">
        <v>53</v>
      </c>
      <c r="C287" s="18">
        <v>10.737500000000001</v>
      </c>
      <c r="D287" s="18"/>
      <c r="E287" s="18"/>
      <c r="F287" s="20">
        <v>14122</v>
      </c>
      <c r="G287" s="98">
        <v>20355.358007676401</v>
      </c>
      <c r="J287" s="84">
        <v>20355.358007676401</v>
      </c>
      <c r="M287" s="101">
        <v>22006.176772851199</v>
      </c>
      <c r="N287" s="8"/>
    </row>
    <row r="288" spans="1:14" x14ac:dyDescent="0.25">
      <c r="A288" s="19">
        <v>44143</v>
      </c>
      <c r="B288" s="101" t="s">
        <v>53</v>
      </c>
      <c r="C288" s="18">
        <v>11.05</v>
      </c>
      <c r="D288" s="18"/>
      <c r="E288" s="18"/>
      <c r="F288" s="20">
        <v>14510</v>
      </c>
      <c r="G288" s="98">
        <v>17754.8939006568</v>
      </c>
      <c r="J288" s="84">
        <v>17754.8939006568</v>
      </c>
      <c r="M288" s="101">
        <v>22293.541935695899</v>
      </c>
      <c r="N288" s="8"/>
    </row>
    <row r="289" spans="1:14" x14ac:dyDescent="0.25">
      <c r="A289" s="19">
        <v>44144</v>
      </c>
      <c r="B289" s="101" t="s">
        <v>53</v>
      </c>
      <c r="C289" s="18">
        <v>12.5375</v>
      </c>
      <c r="D289" s="18"/>
      <c r="E289" s="18"/>
      <c r="F289" s="20">
        <v>6522</v>
      </c>
      <c r="G289" s="98">
        <v>17879.006351635599</v>
      </c>
      <c r="J289" s="84">
        <v>17879.006351635599</v>
      </c>
      <c r="M289" s="101">
        <v>23352.653856734301</v>
      </c>
      <c r="N289" s="8"/>
    </row>
    <row r="290" spans="1:14" x14ac:dyDescent="0.25">
      <c r="A290" s="19">
        <v>44145</v>
      </c>
      <c r="B290" s="101" t="s">
        <v>53</v>
      </c>
      <c r="C290" s="18">
        <v>11.925000000000001</v>
      </c>
      <c r="D290" s="18"/>
      <c r="E290" s="18"/>
      <c r="F290" s="20">
        <v>26547</v>
      </c>
      <c r="G290" s="98">
        <v>19007.088211778901</v>
      </c>
      <c r="J290" s="84">
        <v>19007.088211778901</v>
      </c>
      <c r="M290" s="101">
        <v>22519.741033418199</v>
      </c>
      <c r="N290" s="8"/>
    </row>
    <row r="291" spans="1:14" x14ac:dyDescent="0.25">
      <c r="A291" s="19">
        <v>44146</v>
      </c>
      <c r="B291" s="101" t="s">
        <v>53</v>
      </c>
      <c r="C291" s="18">
        <v>11.925000000000001</v>
      </c>
      <c r="D291" s="18"/>
      <c r="E291" s="18"/>
      <c r="F291" s="20">
        <v>22401</v>
      </c>
      <c r="G291" s="98">
        <v>18391.953158747699</v>
      </c>
      <c r="J291" s="84">
        <v>18391.953158747699</v>
      </c>
      <c r="M291" s="101">
        <v>21477.449976615899</v>
      </c>
      <c r="N291" s="8"/>
    </row>
    <row r="292" spans="1:14" x14ac:dyDescent="0.25">
      <c r="A292" s="19">
        <v>44147</v>
      </c>
      <c r="B292" s="101" t="s">
        <v>53</v>
      </c>
      <c r="C292" s="18">
        <v>12.293749999999999</v>
      </c>
      <c r="D292" s="18"/>
      <c r="E292" s="18"/>
      <c r="F292" s="20">
        <v>24738</v>
      </c>
      <c r="G292" s="98">
        <v>18277.953091108899</v>
      </c>
      <c r="J292" s="84">
        <v>18277.953091108899</v>
      </c>
      <c r="M292" s="101">
        <v>21682.238694460098</v>
      </c>
      <c r="N292" s="8"/>
    </row>
    <row r="293" spans="1:14" x14ac:dyDescent="0.25">
      <c r="A293" s="19">
        <v>44148</v>
      </c>
      <c r="B293" s="101" t="s">
        <v>53</v>
      </c>
      <c r="C293" s="18">
        <v>14.231249999999999</v>
      </c>
      <c r="D293" s="18"/>
      <c r="E293" s="18"/>
      <c r="F293" s="20">
        <v>22261</v>
      </c>
      <c r="G293" s="98">
        <v>18500.7965748565</v>
      </c>
      <c r="J293" s="84">
        <v>18500.7965748565</v>
      </c>
      <c r="M293" s="101">
        <v>21370.7524321684</v>
      </c>
      <c r="N293" s="8"/>
    </row>
    <row r="294" spans="1:14" x14ac:dyDescent="0.25">
      <c r="A294" s="19">
        <v>44149</v>
      </c>
      <c r="B294" s="101" t="s">
        <v>53</v>
      </c>
      <c r="C294" s="18">
        <v>12</v>
      </c>
      <c r="D294" s="18"/>
      <c r="E294" s="18"/>
      <c r="F294" s="20">
        <v>14640</v>
      </c>
      <c r="G294" s="98">
        <v>20225.801212220798</v>
      </c>
      <c r="J294" s="84">
        <v>20225.801212220798</v>
      </c>
      <c r="M294" s="101">
        <v>21012.597039243301</v>
      </c>
      <c r="N294" s="8"/>
    </row>
    <row r="295" spans="1:14" x14ac:dyDescent="0.25">
      <c r="A295" s="19">
        <v>44150</v>
      </c>
      <c r="B295" s="101" t="s">
        <v>53</v>
      </c>
      <c r="C295" s="18">
        <v>7.9312500000000004</v>
      </c>
      <c r="D295" s="18"/>
      <c r="E295" s="18"/>
      <c r="F295" s="20">
        <v>3213</v>
      </c>
      <c r="G295" s="98">
        <v>18071.606914682001</v>
      </c>
      <c r="J295" s="84">
        <v>18071.606914682001</v>
      </c>
      <c r="M295" s="101">
        <v>19924.078608410699</v>
      </c>
      <c r="N295" s="8"/>
    </row>
    <row r="296" spans="1:14" x14ac:dyDescent="0.25">
      <c r="A296" s="19">
        <v>44151</v>
      </c>
      <c r="B296" s="101" t="s">
        <v>53</v>
      </c>
      <c r="C296" s="18">
        <v>7.3750000000000009</v>
      </c>
      <c r="D296" s="18"/>
      <c r="E296" s="18"/>
      <c r="F296" s="20">
        <v>14580</v>
      </c>
      <c r="G296" s="98">
        <v>13960.145209082601</v>
      </c>
      <c r="J296" s="84">
        <v>13960.145209082601</v>
      </c>
      <c r="M296" s="101">
        <v>21070.848875749401</v>
      </c>
      <c r="N296" s="8"/>
    </row>
    <row r="297" spans="1:14" x14ac:dyDescent="0.25">
      <c r="A297" s="19">
        <v>44152</v>
      </c>
      <c r="B297" s="101" t="s">
        <v>53</v>
      </c>
      <c r="C297" s="18">
        <v>10.425000000000001</v>
      </c>
      <c r="D297" s="18"/>
      <c r="E297" s="18"/>
      <c r="F297" s="20">
        <v>26231</v>
      </c>
      <c r="G297" s="98">
        <v>13161.840736010499</v>
      </c>
      <c r="J297" s="84">
        <v>13161.840736010499</v>
      </c>
      <c r="M297" s="101">
        <v>22707.662480504801</v>
      </c>
      <c r="N297" s="8"/>
    </row>
    <row r="298" spans="1:14" x14ac:dyDescent="0.25">
      <c r="A298" s="19">
        <v>44153</v>
      </c>
      <c r="B298" s="101" t="s">
        <v>53</v>
      </c>
      <c r="C298" s="18">
        <v>12.7</v>
      </c>
      <c r="D298" s="18"/>
      <c r="E298" s="18"/>
      <c r="F298" s="20">
        <v>23727</v>
      </c>
      <c r="G298" s="98">
        <v>16031.8961149887</v>
      </c>
      <c r="J298" s="84">
        <v>16031.8961149887</v>
      </c>
      <c r="M298" s="101">
        <v>22681.228505094499</v>
      </c>
      <c r="N298" s="8"/>
    </row>
    <row r="299" spans="1:14" x14ac:dyDescent="0.25">
      <c r="A299" s="19">
        <v>44154</v>
      </c>
      <c r="B299" s="101" t="s">
        <v>53</v>
      </c>
      <c r="C299" s="18">
        <v>9.5250000000000004</v>
      </c>
      <c r="D299" s="18"/>
      <c r="E299" s="18"/>
      <c r="F299" s="20">
        <v>24041</v>
      </c>
      <c r="G299" s="98">
        <v>18280.013419981799</v>
      </c>
      <c r="J299" s="84">
        <v>18280.013419981799</v>
      </c>
      <c r="M299" s="101">
        <v>20897.966830242302</v>
      </c>
      <c r="N299" s="8"/>
    </row>
    <row r="300" spans="1:14" x14ac:dyDescent="0.25">
      <c r="A300" s="19">
        <v>44155</v>
      </c>
      <c r="B300" s="101" t="s">
        <v>53</v>
      </c>
      <c r="C300" s="18">
        <v>13.887499999999999</v>
      </c>
      <c r="D300" s="18"/>
      <c r="E300" s="18"/>
      <c r="F300" s="20">
        <v>22593</v>
      </c>
      <c r="G300" s="98">
        <v>14901.470651473401</v>
      </c>
      <c r="J300" s="84">
        <v>14901.470651473401</v>
      </c>
      <c r="M300" s="101">
        <v>19925.112480372802</v>
      </c>
      <c r="N300" s="8"/>
    </row>
    <row r="301" spans="1:14" x14ac:dyDescent="0.25">
      <c r="A301" s="19">
        <v>44156</v>
      </c>
      <c r="B301" s="101" t="s">
        <v>53</v>
      </c>
      <c r="C301" s="18">
        <v>12.8125</v>
      </c>
      <c r="D301" s="18"/>
      <c r="E301" s="18"/>
      <c r="F301" s="20">
        <v>13872</v>
      </c>
      <c r="G301" s="98">
        <v>19498.161482330601</v>
      </c>
      <c r="J301" s="84">
        <v>19498.161482330601</v>
      </c>
      <c r="M301" s="101">
        <v>21505.029837393999</v>
      </c>
      <c r="N301" s="8"/>
    </row>
    <row r="302" spans="1:14" x14ac:dyDescent="0.25">
      <c r="A302" s="19">
        <v>44157</v>
      </c>
      <c r="B302" s="101" t="s">
        <v>53</v>
      </c>
      <c r="C302" s="18">
        <v>10.025</v>
      </c>
      <c r="D302" s="18"/>
      <c r="E302" s="18"/>
      <c r="F302" s="20">
        <v>4377</v>
      </c>
      <c r="G302" s="98">
        <v>18394.578681508399</v>
      </c>
      <c r="J302" s="84">
        <v>18394.578681508399</v>
      </c>
      <c r="M302" s="101">
        <v>18953.6675552944</v>
      </c>
      <c r="N302" s="8"/>
    </row>
    <row r="303" spans="1:14" x14ac:dyDescent="0.25">
      <c r="A303" s="19">
        <v>44158</v>
      </c>
      <c r="B303" s="101" t="s">
        <v>53</v>
      </c>
      <c r="C303" s="18">
        <v>14.96875</v>
      </c>
      <c r="D303" s="18"/>
      <c r="E303" s="18"/>
      <c r="F303" s="20">
        <v>14455</v>
      </c>
      <c r="G303" s="98">
        <v>15306.906876454001</v>
      </c>
      <c r="J303" s="84">
        <v>15306.906876454001</v>
      </c>
      <c r="M303" s="101">
        <v>19939.7095963129</v>
      </c>
      <c r="N303" s="8"/>
    </row>
    <row r="304" spans="1:14" x14ac:dyDescent="0.25">
      <c r="A304" s="19">
        <v>44159</v>
      </c>
      <c r="B304" s="101" t="s">
        <v>53</v>
      </c>
      <c r="C304" s="18">
        <v>13.275</v>
      </c>
      <c r="D304" s="18"/>
      <c r="E304" s="18"/>
      <c r="F304" s="20">
        <v>16370</v>
      </c>
      <c r="G304" s="98">
        <v>20925.789525083401</v>
      </c>
      <c r="J304" s="84">
        <v>20925.789525083401</v>
      </c>
      <c r="M304" s="101">
        <v>20932.890956923999</v>
      </c>
      <c r="N304" s="8"/>
    </row>
    <row r="305" spans="1:14" x14ac:dyDescent="0.25">
      <c r="A305" s="19">
        <v>44160</v>
      </c>
      <c r="B305" s="101" t="s">
        <v>53</v>
      </c>
      <c r="C305" s="18">
        <v>12.80625</v>
      </c>
      <c r="D305" s="18"/>
      <c r="E305" s="18"/>
      <c r="F305" s="20">
        <v>32687</v>
      </c>
      <c r="G305" s="98">
        <v>19134.876104565101</v>
      </c>
      <c r="J305" s="84">
        <v>19134.876104565101</v>
      </c>
      <c r="M305" s="101">
        <v>18231.331750339701</v>
      </c>
      <c r="N305" s="8"/>
    </row>
    <row r="306" spans="1:14" x14ac:dyDescent="0.25">
      <c r="A306" s="19">
        <v>44161</v>
      </c>
      <c r="B306" s="101" t="s">
        <v>53</v>
      </c>
      <c r="C306" s="18">
        <v>14.81875</v>
      </c>
      <c r="D306" s="18"/>
      <c r="E306" s="18"/>
      <c r="F306" s="20">
        <v>21951</v>
      </c>
      <c r="G306" s="98">
        <v>18703.734292146</v>
      </c>
      <c r="J306" s="84">
        <v>18703.734292146</v>
      </c>
      <c r="M306" s="101">
        <v>19579.726569946401</v>
      </c>
      <c r="N306" s="8"/>
    </row>
    <row r="307" spans="1:14" x14ac:dyDescent="0.25">
      <c r="A307" s="19">
        <v>44162</v>
      </c>
      <c r="B307" s="101" t="s">
        <v>53</v>
      </c>
      <c r="C307" s="18">
        <v>14.4375</v>
      </c>
      <c r="D307" s="18"/>
      <c r="E307" s="18"/>
      <c r="F307" s="20">
        <v>20819</v>
      </c>
      <c r="G307" s="98">
        <v>21277.793238026599</v>
      </c>
      <c r="J307" s="84">
        <v>21277.793238026599</v>
      </c>
      <c r="M307" s="101">
        <v>19392.594388297199</v>
      </c>
      <c r="N307" s="8"/>
    </row>
    <row r="308" spans="1:14" x14ac:dyDescent="0.25">
      <c r="A308" s="19">
        <v>44163</v>
      </c>
      <c r="B308" s="101" t="s">
        <v>53</v>
      </c>
      <c r="C308" s="18">
        <v>12</v>
      </c>
      <c r="D308" s="18"/>
      <c r="E308" s="18"/>
      <c r="F308" s="20">
        <v>13845</v>
      </c>
      <c r="G308" s="98">
        <v>21044.1005825918</v>
      </c>
      <c r="J308" s="84">
        <v>21044.1005825918</v>
      </c>
      <c r="M308" s="101">
        <v>18411.174329746798</v>
      </c>
      <c r="N308" s="8"/>
    </row>
    <row r="309" spans="1:14" x14ac:dyDescent="0.25">
      <c r="A309" s="19">
        <v>44164</v>
      </c>
      <c r="B309" s="101" t="s">
        <v>53</v>
      </c>
      <c r="C309" s="18">
        <v>8.4625000000000004</v>
      </c>
      <c r="D309" s="18"/>
      <c r="E309" s="18"/>
      <c r="F309" s="20">
        <v>3197</v>
      </c>
      <c r="G309" s="98">
        <v>18190.4624152135</v>
      </c>
      <c r="J309" s="84">
        <v>18190.4624152135</v>
      </c>
      <c r="M309" s="101">
        <v>18739.333488053799</v>
      </c>
      <c r="N309" s="8"/>
    </row>
    <row r="310" spans="1:14" x14ac:dyDescent="0.25">
      <c r="A310" s="19">
        <v>44165</v>
      </c>
      <c r="B310" s="101" t="s">
        <v>53</v>
      </c>
      <c r="C310" s="18">
        <v>14.84375</v>
      </c>
      <c r="D310" s="18"/>
      <c r="E310" s="18"/>
      <c r="F310" s="20">
        <v>14221</v>
      </c>
      <c r="G310" s="98">
        <v>13763.258234716501</v>
      </c>
      <c r="J310" s="84">
        <v>13763.258234716501</v>
      </c>
      <c r="M310" s="101">
        <v>19638.735821064201</v>
      </c>
      <c r="N310" s="8"/>
    </row>
    <row r="311" spans="1:14" x14ac:dyDescent="0.25">
      <c r="A311" s="19">
        <v>44166</v>
      </c>
      <c r="B311" s="101" t="s">
        <v>53</v>
      </c>
      <c r="C311" s="18">
        <v>13.856249999999999</v>
      </c>
      <c r="D311" s="18"/>
      <c r="E311" s="18"/>
      <c r="F311" s="20">
        <v>24766</v>
      </c>
      <c r="G311" s="98">
        <v>22123.840847056799</v>
      </c>
      <c r="J311" s="84">
        <v>22123.840847056799</v>
      </c>
      <c r="M311" s="101">
        <v>20999.438680345898</v>
      </c>
      <c r="N311" s="8"/>
    </row>
    <row r="312" spans="1:14" x14ac:dyDescent="0.25">
      <c r="A312" s="19">
        <v>44167</v>
      </c>
      <c r="B312" s="101" t="s">
        <v>53</v>
      </c>
      <c r="C312" s="18">
        <v>12.71875</v>
      </c>
      <c r="D312" s="18"/>
      <c r="E312" s="18"/>
      <c r="F312" s="20">
        <v>23275</v>
      </c>
      <c r="G312" s="98">
        <v>21113.9782821177</v>
      </c>
      <c r="J312" s="84">
        <v>21113.9782821177</v>
      </c>
      <c r="M312" s="101">
        <v>17574.907693593399</v>
      </c>
      <c r="N312" s="8"/>
    </row>
    <row r="313" spans="1:14" x14ac:dyDescent="0.25">
      <c r="A313" s="19">
        <v>44168</v>
      </c>
      <c r="B313" s="101" t="s">
        <v>53</v>
      </c>
      <c r="C313" s="18">
        <v>12.375</v>
      </c>
      <c r="D313" s="18"/>
      <c r="E313" s="18"/>
      <c r="F313" s="20">
        <v>23591</v>
      </c>
      <c r="G313" s="98">
        <v>19838.535402465899</v>
      </c>
      <c r="J313" s="84">
        <v>19838.535402465899</v>
      </c>
      <c r="M313" s="101">
        <v>18791.006758786702</v>
      </c>
      <c r="N313" s="8"/>
    </row>
    <row r="314" spans="1:14" x14ac:dyDescent="0.25">
      <c r="A314" s="19">
        <v>44169</v>
      </c>
      <c r="B314" s="101" t="s">
        <v>53</v>
      </c>
      <c r="C314" s="18">
        <v>12.90625</v>
      </c>
      <c r="D314" s="18"/>
      <c r="E314" s="18"/>
      <c r="F314" s="20">
        <v>15970</v>
      </c>
      <c r="G314" s="98">
        <v>19592.252019649601</v>
      </c>
      <c r="J314" s="84">
        <v>19592.252019649601</v>
      </c>
      <c r="M314" s="101">
        <v>18911.416269196801</v>
      </c>
      <c r="N314" s="8"/>
    </row>
    <row r="315" spans="1:14" x14ac:dyDescent="0.25">
      <c r="A315" s="19">
        <v>44170</v>
      </c>
      <c r="B315" s="101" t="s">
        <v>53</v>
      </c>
      <c r="C315" s="18">
        <v>14.38125</v>
      </c>
      <c r="D315" s="18"/>
      <c r="E315" s="18"/>
      <c r="F315" s="20">
        <v>26126</v>
      </c>
      <c r="G315" s="98">
        <v>20566.7794761445</v>
      </c>
      <c r="J315" s="84">
        <v>20566.7794761445</v>
      </c>
      <c r="M315" s="101">
        <v>18942.305970122699</v>
      </c>
      <c r="N315" s="8"/>
    </row>
    <row r="316" spans="1:14" x14ac:dyDescent="0.25">
      <c r="A316" s="19">
        <v>44171</v>
      </c>
      <c r="B316" s="101" t="s">
        <v>53</v>
      </c>
      <c r="C316" s="18">
        <v>11.237500000000001</v>
      </c>
      <c r="D316" s="18"/>
      <c r="E316" s="18"/>
      <c r="F316" s="20">
        <v>10910</v>
      </c>
      <c r="G316" s="98">
        <v>22946.101172669201</v>
      </c>
      <c r="J316" s="84">
        <v>22946.101172669201</v>
      </c>
      <c r="M316" s="101">
        <v>18601.103191378799</v>
      </c>
      <c r="N316" s="8"/>
    </row>
    <row r="317" spans="1:14" x14ac:dyDescent="0.25">
      <c r="A317" s="19">
        <v>44172</v>
      </c>
      <c r="B317" s="101" t="s">
        <v>53</v>
      </c>
      <c r="C317" s="18">
        <v>13.206250000000001</v>
      </c>
      <c r="D317" s="18"/>
      <c r="E317" s="18"/>
      <c r="F317" s="20">
        <v>5456</v>
      </c>
      <c r="G317" s="98">
        <v>18706.690976513801</v>
      </c>
      <c r="J317" s="84">
        <v>18706.690976513801</v>
      </c>
      <c r="M317" s="101">
        <v>17932.613953161799</v>
      </c>
      <c r="N317" s="8"/>
    </row>
    <row r="318" spans="1:14" x14ac:dyDescent="0.25">
      <c r="A318" s="19">
        <v>44173</v>
      </c>
      <c r="B318" s="101" t="s">
        <v>53</v>
      </c>
      <c r="C318" s="18">
        <v>13.862500000000001</v>
      </c>
      <c r="D318" s="18"/>
      <c r="E318" s="18"/>
      <c r="F318" s="20">
        <v>29263</v>
      </c>
      <c r="G318" s="98">
        <v>21837.667567953798</v>
      </c>
      <c r="J318" s="84">
        <v>21837.667567953798</v>
      </c>
      <c r="M318" s="101">
        <v>19339.493839367598</v>
      </c>
      <c r="N318" s="8"/>
    </row>
    <row r="319" spans="1:14" x14ac:dyDescent="0.25">
      <c r="A319" s="19">
        <v>44174</v>
      </c>
      <c r="B319" s="101" t="s">
        <v>53</v>
      </c>
      <c r="C319" s="18">
        <v>13.356249999999999</v>
      </c>
      <c r="D319" s="18"/>
      <c r="E319" s="18"/>
      <c r="F319" s="20">
        <v>25089</v>
      </c>
      <c r="G319" s="98">
        <v>23145.443341038801</v>
      </c>
      <c r="J319" s="84">
        <v>23145.443341038801</v>
      </c>
      <c r="M319" s="101">
        <v>18093.173001244799</v>
      </c>
      <c r="N319" s="8"/>
    </row>
    <row r="320" spans="1:14" x14ac:dyDescent="0.25">
      <c r="A320" s="19">
        <v>44175</v>
      </c>
      <c r="B320" s="101" t="s">
        <v>53</v>
      </c>
      <c r="C320" s="18">
        <v>12.293749999999999</v>
      </c>
      <c r="D320" s="18"/>
      <c r="E320" s="18"/>
      <c r="F320" s="20">
        <v>32734</v>
      </c>
      <c r="G320" s="98">
        <v>22729.872712787899</v>
      </c>
      <c r="J320" s="84">
        <v>22729.872712787899</v>
      </c>
      <c r="M320" s="101">
        <v>17998.332139089001</v>
      </c>
      <c r="N320" s="8"/>
    </row>
    <row r="321" spans="1:14" x14ac:dyDescent="0.25">
      <c r="A321" s="19">
        <v>44176</v>
      </c>
      <c r="B321" s="101" t="s">
        <v>53</v>
      </c>
      <c r="C321" s="18">
        <v>12.012499999999999</v>
      </c>
      <c r="D321" s="18"/>
      <c r="E321" s="18"/>
      <c r="F321" s="20">
        <v>27217</v>
      </c>
      <c r="G321" s="98">
        <v>21411.943633307001</v>
      </c>
      <c r="J321" s="84">
        <v>21411.943633307001</v>
      </c>
      <c r="M321" s="101">
        <v>18145.166974702399</v>
      </c>
      <c r="N321" s="8"/>
    </row>
    <row r="322" spans="1:14" x14ac:dyDescent="0.25">
      <c r="A322" s="19">
        <v>44177</v>
      </c>
      <c r="B322" s="101" t="s">
        <v>53</v>
      </c>
      <c r="C322" s="18">
        <v>11.5625</v>
      </c>
      <c r="D322" s="18"/>
      <c r="E322" s="18"/>
      <c r="F322" s="20">
        <v>21792</v>
      </c>
      <c r="G322" s="98">
        <v>21264.392650777801</v>
      </c>
      <c r="J322" s="84">
        <v>21264.392650777801</v>
      </c>
      <c r="M322" s="101">
        <v>18474.4377300509</v>
      </c>
      <c r="N322" s="8"/>
    </row>
    <row r="323" spans="1:14" x14ac:dyDescent="0.25">
      <c r="A323" s="19">
        <v>44178</v>
      </c>
      <c r="B323" s="101" t="s">
        <v>53</v>
      </c>
      <c r="C323" s="18">
        <v>9.1187500000000004</v>
      </c>
      <c r="D323" s="18"/>
      <c r="E323" s="18"/>
      <c r="F323" s="20">
        <v>14709</v>
      </c>
      <c r="G323" s="98">
        <v>20831.040691198301</v>
      </c>
      <c r="J323" s="84">
        <v>20831.040691198301</v>
      </c>
      <c r="M323" s="101">
        <v>18435.4905366821</v>
      </c>
      <c r="N323" s="8"/>
    </row>
    <row r="324" spans="1:14" x14ac:dyDescent="0.25">
      <c r="A324" s="19">
        <v>44179</v>
      </c>
      <c r="B324" s="101" t="s">
        <v>53</v>
      </c>
      <c r="C324" s="18">
        <v>12.512499999999999</v>
      </c>
      <c r="D324" s="18"/>
      <c r="E324" s="18"/>
      <c r="F324" s="20">
        <v>6451</v>
      </c>
      <c r="G324" s="98">
        <v>17092.822496043798</v>
      </c>
      <c r="J324" s="84">
        <v>17092.822496043798</v>
      </c>
      <c r="M324" s="101">
        <v>18543.3072906454</v>
      </c>
      <c r="N324" s="8"/>
    </row>
    <row r="325" spans="1:14" x14ac:dyDescent="0.25">
      <c r="A325" s="19">
        <v>44180</v>
      </c>
      <c r="B325" s="101" t="s">
        <v>53</v>
      </c>
      <c r="C325" s="18">
        <v>14.775</v>
      </c>
      <c r="D325" s="18"/>
      <c r="E325" s="18"/>
      <c r="F325" s="20">
        <v>33825</v>
      </c>
      <c r="G325" s="98">
        <v>22920.516651102</v>
      </c>
      <c r="J325" s="84">
        <v>22920.516651102</v>
      </c>
      <c r="M325" s="101">
        <v>19495.830811099499</v>
      </c>
      <c r="N325" s="8"/>
    </row>
    <row r="326" spans="1:14" x14ac:dyDescent="0.25">
      <c r="A326" s="19">
        <v>44181</v>
      </c>
      <c r="B326" s="101" t="s">
        <v>53</v>
      </c>
      <c r="C326" s="18">
        <v>13.975</v>
      </c>
      <c r="D326" s="18"/>
      <c r="E326" s="18"/>
      <c r="F326" s="20">
        <v>32744</v>
      </c>
      <c r="G326" s="98">
        <v>27099.564730216302</v>
      </c>
      <c r="J326" s="84">
        <v>27099.564730216302</v>
      </c>
      <c r="M326" s="101">
        <v>17711.842141480702</v>
      </c>
      <c r="N326" s="8"/>
    </row>
    <row r="327" spans="1:14" x14ac:dyDescent="0.25">
      <c r="A327" s="19">
        <v>44182</v>
      </c>
      <c r="B327" s="101" t="s">
        <v>53</v>
      </c>
      <c r="C327" s="18">
        <v>12.96875</v>
      </c>
      <c r="D327" s="18"/>
      <c r="E327" s="18"/>
      <c r="F327" s="20">
        <v>30179</v>
      </c>
      <c r="G327" s="98">
        <v>26213.598277596</v>
      </c>
      <c r="J327" s="84">
        <v>26213.598277596</v>
      </c>
      <c r="M327" s="101">
        <v>17044.737736124</v>
      </c>
      <c r="N327" s="8"/>
    </row>
    <row r="328" spans="1:14" x14ac:dyDescent="0.25">
      <c r="A328" s="19">
        <v>44183</v>
      </c>
      <c r="B328" s="101" t="s">
        <v>53</v>
      </c>
      <c r="C328" s="18">
        <v>14.293749999999999</v>
      </c>
      <c r="D328" s="18"/>
      <c r="E328" s="18"/>
      <c r="F328" s="20">
        <v>32830</v>
      </c>
      <c r="G328" s="98">
        <v>24899.0215779188</v>
      </c>
      <c r="J328" s="84">
        <v>24899.0215779188</v>
      </c>
      <c r="M328" s="101">
        <v>17456.032814291899</v>
      </c>
      <c r="N328" s="8"/>
    </row>
    <row r="329" spans="1:14" x14ac:dyDescent="0.25">
      <c r="A329" s="19">
        <v>44184</v>
      </c>
      <c r="B329" s="101" t="s">
        <v>53</v>
      </c>
      <c r="C329" s="18">
        <v>11.69375</v>
      </c>
      <c r="D329" s="18"/>
      <c r="E329" s="18"/>
      <c r="F329" s="20">
        <v>21679</v>
      </c>
      <c r="G329" s="98">
        <v>27671.932855895098</v>
      </c>
      <c r="J329" s="84">
        <v>27671.932855895098</v>
      </c>
      <c r="M329" s="101">
        <v>17684.321149937099</v>
      </c>
      <c r="N329" s="8"/>
    </row>
    <row r="330" spans="1:14" x14ac:dyDescent="0.25">
      <c r="A330" s="19">
        <v>44185</v>
      </c>
      <c r="B330" s="101" t="s">
        <v>53</v>
      </c>
      <c r="C330" s="18">
        <v>10.887499999999999</v>
      </c>
      <c r="D330" s="18"/>
      <c r="E330" s="18"/>
      <c r="F330" s="20">
        <v>6444</v>
      </c>
      <c r="G330" s="98">
        <v>23430.030610696798</v>
      </c>
      <c r="J330" s="84">
        <v>23430.030610696798</v>
      </c>
      <c r="M330" s="101">
        <v>16992.3867396079</v>
      </c>
      <c r="N330" s="8"/>
    </row>
    <row r="331" spans="1:14" x14ac:dyDescent="0.25">
      <c r="A331" s="19">
        <v>44186</v>
      </c>
      <c r="B331" s="101" t="s">
        <v>53</v>
      </c>
      <c r="C331" s="18">
        <v>11.793749999999999</v>
      </c>
      <c r="D331" s="18"/>
      <c r="E331" s="18"/>
      <c r="F331" s="20">
        <v>19256</v>
      </c>
      <c r="G331" s="98">
        <v>22282.278177038799</v>
      </c>
      <c r="J331" s="84">
        <v>22282.278177038799</v>
      </c>
      <c r="M331" s="101">
        <v>18120.783968411099</v>
      </c>
      <c r="N331" s="8"/>
    </row>
    <row r="332" spans="1:14" x14ac:dyDescent="0.25">
      <c r="A332" s="19">
        <v>44187</v>
      </c>
      <c r="B332" s="101" t="s">
        <v>53</v>
      </c>
      <c r="C332" s="18">
        <v>6.7125000000000004</v>
      </c>
      <c r="D332" s="18"/>
      <c r="E332" s="18"/>
      <c r="F332" s="20">
        <v>36153</v>
      </c>
      <c r="G332" s="98">
        <v>24291.6245095212</v>
      </c>
      <c r="J332" s="84">
        <v>24291.6245095212</v>
      </c>
      <c r="M332" s="101">
        <v>18160.5335179494</v>
      </c>
      <c r="N332" s="8"/>
    </row>
    <row r="333" spans="1:14" x14ac:dyDescent="0.25">
      <c r="A333" s="19">
        <v>44188</v>
      </c>
      <c r="B333" s="101" t="s">
        <v>53</v>
      </c>
      <c r="C333" s="18">
        <v>11.418749999999999</v>
      </c>
      <c r="D333" s="18"/>
      <c r="E333" s="18"/>
      <c r="F333" s="20">
        <v>33758</v>
      </c>
      <c r="G333" s="98">
        <v>14960.430233172799</v>
      </c>
      <c r="J333" s="84">
        <v>14960.430233172799</v>
      </c>
      <c r="M333" s="101">
        <v>17670.521982891201</v>
      </c>
      <c r="N333" s="8"/>
    </row>
    <row r="334" spans="1:14" x14ac:dyDescent="0.25">
      <c r="A334" s="19">
        <v>44189</v>
      </c>
      <c r="B334" s="101" t="s">
        <v>53</v>
      </c>
      <c r="C334" s="18">
        <v>4.8250000000000002</v>
      </c>
      <c r="D334" s="18"/>
      <c r="E334" s="18"/>
      <c r="F334" s="20">
        <v>26467</v>
      </c>
      <c r="G334" s="98">
        <v>24153.578739068202</v>
      </c>
      <c r="J334" s="84">
        <v>24153.578739068202</v>
      </c>
      <c r="M334" s="101">
        <v>19789.236441434099</v>
      </c>
      <c r="N334" s="8"/>
    </row>
    <row r="335" spans="1:14" x14ac:dyDescent="0.25">
      <c r="A335" s="19">
        <v>44190</v>
      </c>
      <c r="B335" s="101" t="s">
        <v>53</v>
      </c>
      <c r="C335" s="18">
        <v>5.4125000000000014</v>
      </c>
      <c r="D335" s="18"/>
      <c r="E335" s="18"/>
      <c r="F335" s="20">
        <v>2140</v>
      </c>
      <c r="G335" s="98">
        <v>11611.1394687007</v>
      </c>
      <c r="J335" s="84">
        <v>11611.1394687007</v>
      </c>
      <c r="M335" s="101">
        <v>17338.797531370601</v>
      </c>
      <c r="N335" s="8"/>
    </row>
    <row r="336" spans="1:14" x14ac:dyDescent="0.25">
      <c r="A336" s="19">
        <v>44191</v>
      </c>
      <c r="B336" s="101" t="s">
        <v>53</v>
      </c>
      <c r="C336" s="18">
        <v>7.3812499999999996</v>
      </c>
      <c r="D336" s="18"/>
      <c r="E336" s="18"/>
      <c r="F336" s="20">
        <v>13504</v>
      </c>
      <c r="G336" s="98">
        <v>12839.397113814301</v>
      </c>
      <c r="J336" s="84">
        <v>12839.397113814301</v>
      </c>
      <c r="M336" s="101">
        <v>20387.668833436299</v>
      </c>
      <c r="N336" s="8"/>
    </row>
    <row r="337" spans="1:16" x14ac:dyDescent="0.25">
      <c r="A337" s="19">
        <v>44192</v>
      </c>
      <c r="B337" s="101" t="s">
        <v>53</v>
      </c>
      <c r="C337" s="18">
        <v>5.1562500000000009</v>
      </c>
      <c r="D337" s="18"/>
      <c r="E337" s="18"/>
      <c r="F337" s="20">
        <v>12399</v>
      </c>
      <c r="G337" s="98">
        <v>16839.180245523799</v>
      </c>
      <c r="J337" s="84">
        <v>16839.180245523799</v>
      </c>
      <c r="M337" s="101">
        <v>19918.913101036898</v>
      </c>
      <c r="N337" s="8"/>
    </row>
    <row r="338" spans="1:16" x14ac:dyDescent="0.25">
      <c r="A338" s="19">
        <v>44193</v>
      </c>
      <c r="B338" s="101" t="s">
        <v>53</v>
      </c>
      <c r="C338" s="18">
        <v>9.85</v>
      </c>
      <c r="D338" s="18"/>
      <c r="E338" s="18"/>
      <c r="F338" s="20">
        <v>14004</v>
      </c>
      <c r="G338" s="98">
        <v>12538.601207858501</v>
      </c>
      <c r="J338" s="84">
        <v>12538.601207858501</v>
      </c>
      <c r="M338" s="101">
        <v>18904.597394953002</v>
      </c>
      <c r="N338" s="8"/>
    </row>
    <row r="339" spans="1:16" x14ac:dyDescent="0.25">
      <c r="A339" s="19">
        <v>44194</v>
      </c>
      <c r="B339" s="101" t="s">
        <v>53</v>
      </c>
      <c r="C339" s="18">
        <v>9.8562500000000011</v>
      </c>
      <c r="D339" s="18"/>
      <c r="E339" s="18"/>
      <c r="F339" s="20">
        <v>19112</v>
      </c>
      <c r="G339" s="98">
        <v>22113.936955647201</v>
      </c>
      <c r="J339" s="84">
        <v>22113.936955647201</v>
      </c>
      <c r="M339" s="101">
        <v>19886.461640457299</v>
      </c>
      <c r="N339" s="8"/>
    </row>
    <row r="340" spans="1:16" x14ac:dyDescent="0.25">
      <c r="A340" s="19">
        <v>44195</v>
      </c>
      <c r="B340" s="101" t="s">
        <v>53</v>
      </c>
      <c r="C340" s="18">
        <v>10.9625</v>
      </c>
      <c r="D340" s="18"/>
      <c r="E340" s="18"/>
      <c r="F340" s="20">
        <v>31941</v>
      </c>
      <c r="G340" s="98">
        <v>22413.408313407599</v>
      </c>
      <c r="J340" s="84">
        <v>22413.408313407599</v>
      </c>
      <c r="M340" s="101">
        <v>17555.5792608353</v>
      </c>
      <c r="N340" s="8"/>
    </row>
    <row r="341" spans="1:16" x14ac:dyDescent="0.25">
      <c r="A341" s="19">
        <v>44196</v>
      </c>
      <c r="B341" s="101" t="s">
        <v>53</v>
      </c>
      <c r="C341" s="18">
        <v>9.4187499999999975</v>
      </c>
      <c r="D341" s="18"/>
      <c r="E341" s="18"/>
      <c r="F341" s="20">
        <v>23233</v>
      </c>
      <c r="G341" s="98">
        <v>25001.6093242596</v>
      </c>
      <c r="J341" s="84">
        <v>25001.6093242596</v>
      </c>
      <c r="M341" s="101">
        <v>17820.5483405288</v>
      </c>
      <c r="N341" s="8"/>
    </row>
    <row r="342" spans="1:16" x14ac:dyDescent="0.25">
      <c r="A342" s="19">
        <v>44197</v>
      </c>
      <c r="B342" s="101" t="s">
        <v>53</v>
      </c>
      <c r="C342" s="18">
        <v>10.487500000000001</v>
      </c>
      <c r="D342" s="18"/>
      <c r="E342" s="18"/>
      <c r="F342" s="20">
        <v>15575</v>
      </c>
      <c r="G342" s="98">
        <v>22110.190468090401</v>
      </c>
      <c r="J342" s="84">
        <v>22110.190468090401</v>
      </c>
      <c r="M342" s="101">
        <v>17286.396049366798</v>
      </c>
      <c r="N342" s="8"/>
    </row>
    <row r="343" spans="1:16" x14ac:dyDescent="0.25">
      <c r="A343" s="19">
        <v>44198</v>
      </c>
      <c r="B343" s="101" t="s">
        <v>53</v>
      </c>
      <c r="C343" s="18">
        <v>10.3375</v>
      </c>
      <c r="D343" s="18"/>
      <c r="E343" s="18"/>
      <c r="F343" s="20">
        <v>11036</v>
      </c>
      <c r="G343" s="98">
        <v>24667.4320072337</v>
      </c>
      <c r="J343" s="84">
        <v>24667.4320072337</v>
      </c>
      <c r="M343" s="101">
        <v>18074.5076993609</v>
      </c>
      <c r="N343" s="8"/>
    </row>
    <row r="344" spans="1:16" x14ac:dyDescent="0.25">
      <c r="A344" s="19">
        <v>44199</v>
      </c>
      <c r="B344" s="101" t="s">
        <v>53</v>
      </c>
      <c r="C344" s="18">
        <v>6.9937500000000004</v>
      </c>
      <c r="D344" s="18"/>
      <c r="E344" s="18"/>
      <c r="F344" s="20">
        <v>10356</v>
      </c>
      <c r="G344" s="98">
        <v>24685.3856865126</v>
      </c>
      <c r="J344" s="84">
        <v>24685.3856865126</v>
      </c>
      <c r="M344" s="101">
        <v>17835.156143321499</v>
      </c>
      <c r="N344" s="8"/>
    </row>
    <row r="345" spans="1:16" x14ac:dyDescent="0.25">
      <c r="A345" s="19">
        <v>44200</v>
      </c>
      <c r="B345" s="101" t="s">
        <v>53</v>
      </c>
      <c r="C345" s="18">
        <v>8.5187500000000007</v>
      </c>
      <c r="D345" s="18"/>
      <c r="E345" s="18"/>
      <c r="F345" s="20">
        <v>12320</v>
      </c>
      <c r="G345" s="98">
        <v>17688.627546719101</v>
      </c>
      <c r="J345" s="84">
        <v>17688.627546719101</v>
      </c>
      <c r="M345" s="101">
        <v>18943.283267291099</v>
      </c>
      <c r="N345" s="8"/>
      <c r="O345" s="8"/>
    </row>
    <row r="346" spans="1:16" x14ac:dyDescent="0.25">
      <c r="A346" s="19">
        <v>44201</v>
      </c>
      <c r="B346" s="101" t="s">
        <v>53</v>
      </c>
      <c r="C346" s="18">
        <v>8.4124999999999996</v>
      </c>
      <c r="D346" s="18"/>
      <c r="E346" s="18"/>
      <c r="F346" s="20">
        <v>18349</v>
      </c>
      <c r="G346" s="98">
        <v>21236.638214570801</v>
      </c>
      <c r="J346" s="84">
        <v>21236.638214570801</v>
      </c>
      <c r="M346" s="101">
        <v>23020.721678019399</v>
      </c>
      <c r="N346" s="8"/>
      <c r="O346" s="8"/>
      <c r="P346" s="11"/>
    </row>
    <row r="347" spans="1:16" x14ac:dyDescent="0.25">
      <c r="A347" s="19">
        <v>44202</v>
      </c>
      <c r="B347" s="101" t="s">
        <v>53</v>
      </c>
      <c r="C347" s="18">
        <v>9.1</v>
      </c>
      <c r="D347" s="18"/>
      <c r="E347" s="18"/>
      <c r="F347" s="20">
        <v>26663</v>
      </c>
      <c r="G347" s="98">
        <v>21242.921110966199</v>
      </c>
      <c r="J347" s="84">
        <v>21242.921110966199</v>
      </c>
      <c r="M347" s="101">
        <v>28674.1475746297</v>
      </c>
      <c r="O347" s="8"/>
    </row>
    <row r="348" spans="1:16" x14ac:dyDescent="0.25">
      <c r="A348" s="19">
        <v>44203</v>
      </c>
      <c r="B348" s="101" t="s">
        <v>53</v>
      </c>
      <c r="C348" s="18">
        <v>10.456250000000001</v>
      </c>
      <c r="D348" s="18"/>
      <c r="E348" s="18"/>
      <c r="F348" s="20">
        <v>45333</v>
      </c>
      <c r="G348" s="98">
        <v>23043.7565</v>
      </c>
      <c r="J348" s="84">
        <v>23043.7565</v>
      </c>
      <c r="K348" t="s">
        <v>40</v>
      </c>
      <c r="M348" s="101">
        <v>42075.085026397603</v>
      </c>
      <c r="N348" s="101" t="s">
        <v>40</v>
      </c>
      <c r="O348" s="21"/>
    </row>
    <row r="349" spans="1:16" x14ac:dyDescent="0.25">
      <c r="A349" s="19">
        <v>44204</v>
      </c>
      <c r="B349" s="101" t="s">
        <v>53</v>
      </c>
      <c r="C349" s="18">
        <v>10.42307692307692</v>
      </c>
      <c r="D349" s="18"/>
      <c r="E349" s="18"/>
      <c r="F349" s="20">
        <v>19077</v>
      </c>
      <c r="G349" s="98">
        <v>17405.1375421517</v>
      </c>
      <c r="J349" s="84">
        <v>17405.1375421517</v>
      </c>
      <c r="M349" s="101">
        <v>59737.299747607103</v>
      </c>
      <c r="O349" s="8"/>
    </row>
    <row r="350" spans="1:16" x14ac:dyDescent="0.25">
      <c r="A350" s="19">
        <v>44205</v>
      </c>
      <c r="B350" s="101" t="s">
        <v>53</v>
      </c>
      <c r="C350" s="18">
        <v>10.40769230769231</v>
      </c>
      <c r="D350" s="18"/>
      <c r="E350" s="18"/>
      <c r="F350" s="20">
        <v>22824</v>
      </c>
      <c r="G350" s="98">
        <v>17186.054492518098</v>
      </c>
      <c r="J350" s="84">
        <v>17186.054492518098</v>
      </c>
      <c r="M350" s="101">
        <v>67380.125566024493</v>
      </c>
      <c r="O350" s="8"/>
    </row>
    <row r="351" spans="1:16" x14ac:dyDescent="0.25">
      <c r="A351" s="19">
        <v>44206</v>
      </c>
      <c r="B351" s="101" t="s">
        <v>53</v>
      </c>
      <c r="C351" s="18">
        <v>12.31875</v>
      </c>
      <c r="D351" s="18"/>
      <c r="E351" s="18"/>
      <c r="F351" s="20">
        <v>948</v>
      </c>
      <c r="G351" s="98">
        <v>16958.259757003201</v>
      </c>
      <c r="J351" s="84">
        <v>16958.259757003201</v>
      </c>
      <c r="M351" s="101">
        <v>51346.167108666399</v>
      </c>
      <c r="O351" s="8"/>
    </row>
    <row r="352" spans="1:16" x14ac:dyDescent="0.25">
      <c r="A352" s="19">
        <v>44207</v>
      </c>
      <c r="B352" s="101" t="s">
        <v>53</v>
      </c>
      <c r="C352" s="18">
        <v>13.737500000000001</v>
      </c>
      <c r="D352" s="18"/>
      <c r="E352" s="18"/>
      <c r="F352" s="20">
        <v>11706</v>
      </c>
      <c r="G352" s="98">
        <v>16735.917918970201</v>
      </c>
      <c r="J352" s="84">
        <v>16735.917918970201</v>
      </c>
      <c r="M352" s="101">
        <v>42812.362577998698</v>
      </c>
      <c r="O352" s="8"/>
    </row>
    <row r="353" spans="1:15" x14ac:dyDescent="0.25">
      <c r="A353" s="19">
        <v>44208</v>
      </c>
      <c r="B353" s="101" t="s">
        <v>53</v>
      </c>
      <c r="C353" s="18">
        <v>8.6375000000000011</v>
      </c>
      <c r="D353" s="18"/>
      <c r="E353" s="18"/>
      <c r="F353" s="20">
        <v>27210</v>
      </c>
      <c r="G353" s="98">
        <v>16501.6410282324</v>
      </c>
      <c r="J353" s="84">
        <v>16501.6410282324</v>
      </c>
      <c r="M353" s="101">
        <v>28569.602136064299</v>
      </c>
      <c r="O353" s="8"/>
    </row>
    <row r="354" spans="1:15" x14ac:dyDescent="0.25">
      <c r="A354" s="19">
        <v>44209</v>
      </c>
      <c r="B354" s="101" t="s">
        <v>53</v>
      </c>
      <c r="C354" s="18">
        <v>9.3812499999999996</v>
      </c>
      <c r="D354" s="18"/>
      <c r="E354" s="18"/>
      <c r="F354" s="20">
        <v>25566</v>
      </c>
      <c r="G354" s="98">
        <v>16210.230089803499</v>
      </c>
      <c r="J354" s="84">
        <v>16210.230089803499</v>
      </c>
      <c r="M354" s="101">
        <v>23022.025893165199</v>
      </c>
      <c r="O354" s="8"/>
    </row>
    <row r="355" spans="1:15" x14ac:dyDescent="0.25">
      <c r="A355" s="19">
        <v>44210</v>
      </c>
      <c r="B355" s="101" t="s">
        <v>53</v>
      </c>
      <c r="C355" s="18">
        <v>11.09375</v>
      </c>
      <c r="D355" s="18"/>
      <c r="E355" s="18"/>
      <c r="F355" s="20">
        <v>21343</v>
      </c>
      <c r="G355" s="98">
        <v>15953.6325716623</v>
      </c>
      <c r="J355" s="84">
        <v>15953.6325716623</v>
      </c>
      <c r="M355" s="101">
        <v>29719.172683024801</v>
      </c>
      <c r="O355" s="8"/>
    </row>
    <row r="356" spans="1:15" x14ac:dyDescent="0.25">
      <c r="A356" s="19">
        <v>44211</v>
      </c>
      <c r="B356" s="101" t="s">
        <v>53</v>
      </c>
      <c r="C356" s="18">
        <v>11.512499999999999</v>
      </c>
      <c r="D356" s="18"/>
      <c r="E356" s="18"/>
      <c r="F356" s="20">
        <v>8593</v>
      </c>
      <c r="G356" s="98">
        <v>15696.2789815739</v>
      </c>
      <c r="J356" s="84">
        <v>15696.2789815739</v>
      </c>
      <c r="M356" s="101">
        <v>23259.999673613798</v>
      </c>
      <c r="O356" s="8"/>
    </row>
    <row r="357" spans="1:15" x14ac:dyDescent="0.25">
      <c r="A357" s="19">
        <v>44212</v>
      </c>
      <c r="B357" s="101" t="s">
        <v>53</v>
      </c>
      <c r="C357" s="18">
        <v>10.69375</v>
      </c>
      <c r="D357" s="18"/>
      <c r="E357" s="18"/>
      <c r="F357" s="20">
        <v>14817</v>
      </c>
      <c r="G357" s="98">
        <v>15421.159631995901</v>
      </c>
      <c r="J357" s="84">
        <v>15421.159631995901</v>
      </c>
      <c r="M357" s="101">
        <v>17185.433113551</v>
      </c>
      <c r="O357" s="8"/>
    </row>
    <row r="358" spans="1:15" x14ac:dyDescent="0.25">
      <c r="A358" s="19">
        <v>44213</v>
      </c>
      <c r="B358" s="101" t="s">
        <v>53</v>
      </c>
      <c r="C358" s="18">
        <v>10.93125</v>
      </c>
      <c r="D358" s="18"/>
      <c r="E358" s="18"/>
      <c r="F358" s="20">
        <v>11484</v>
      </c>
      <c r="G358" s="98">
        <v>15128.543014656199</v>
      </c>
      <c r="J358" s="84">
        <v>15128.543014656199</v>
      </c>
      <c r="M358" s="101">
        <v>15376.8254975363</v>
      </c>
      <c r="O358" s="8"/>
    </row>
    <row r="359" spans="1:15" x14ac:dyDescent="0.25">
      <c r="A359" s="19">
        <v>44214</v>
      </c>
      <c r="B359" s="101" t="s">
        <v>53</v>
      </c>
      <c r="C359" s="18">
        <v>11.1625</v>
      </c>
      <c r="D359" s="18"/>
      <c r="E359" s="18"/>
      <c r="F359" s="20">
        <v>9253</v>
      </c>
      <c r="G359" s="98">
        <v>14836.178267527401</v>
      </c>
      <c r="J359" s="84">
        <v>14836.178267527401</v>
      </c>
      <c r="M359" s="101">
        <v>14813.2380892813</v>
      </c>
      <c r="O359" s="8"/>
    </row>
    <row r="360" spans="1:15" x14ac:dyDescent="0.25">
      <c r="A360" s="19">
        <v>44215</v>
      </c>
      <c r="B360" s="101" t="s">
        <v>53</v>
      </c>
      <c r="C360" s="18">
        <v>8.3625000000000007</v>
      </c>
      <c r="D360" s="18"/>
      <c r="E360" s="18"/>
      <c r="F360" s="20">
        <v>12233</v>
      </c>
      <c r="G360" s="98">
        <v>14536.1282151183</v>
      </c>
      <c r="J360" s="84">
        <v>14536.1282151183</v>
      </c>
      <c r="M360" s="101">
        <v>12986.3762029589</v>
      </c>
      <c r="O360" s="8"/>
    </row>
    <row r="361" spans="1:15" x14ac:dyDescent="0.25">
      <c r="A361" s="19">
        <v>44216</v>
      </c>
      <c r="B361" s="101" t="s">
        <v>53</v>
      </c>
      <c r="C361" s="18">
        <v>14.7</v>
      </c>
      <c r="D361" s="18"/>
      <c r="E361" s="18"/>
      <c r="F361" s="20">
        <v>29003</v>
      </c>
      <c r="G361" s="98">
        <v>14204.6400792233</v>
      </c>
      <c r="J361" s="84">
        <v>14204.6400792233</v>
      </c>
      <c r="M361" s="101">
        <v>11855.239212381801</v>
      </c>
      <c r="O361" s="8"/>
    </row>
    <row r="362" spans="1:15" x14ac:dyDescent="0.25">
      <c r="A362" s="19">
        <v>44217</v>
      </c>
      <c r="B362" s="101" t="s">
        <v>53</v>
      </c>
      <c r="C362" s="18">
        <v>10.856249999999999</v>
      </c>
      <c r="D362" s="18"/>
      <c r="E362" s="18"/>
      <c r="F362" s="20">
        <v>8277</v>
      </c>
      <c r="G362" s="98">
        <v>13938.1232710734</v>
      </c>
      <c r="J362" s="84">
        <v>13938.1232710734</v>
      </c>
      <c r="M362" s="101">
        <v>13850.8845313451</v>
      </c>
      <c r="O362" s="8"/>
    </row>
    <row r="363" spans="1:15" x14ac:dyDescent="0.25">
      <c r="A363" s="19">
        <v>44218</v>
      </c>
      <c r="B363" s="101" t="s">
        <v>53</v>
      </c>
      <c r="C363" s="18">
        <v>10.30625</v>
      </c>
      <c r="D363" s="18"/>
      <c r="E363" s="18"/>
      <c r="F363" s="20">
        <v>16366</v>
      </c>
      <c r="G363" s="98">
        <v>13583.871390043099</v>
      </c>
      <c r="J363" s="84">
        <v>13583.871390043099</v>
      </c>
      <c r="M363" s="101">
        <v>5762.0863314928401</v>
      </c>
      <c r="O363" s="8"/>
    </row>
    <row r="364" spans="1:15" x14ac:dyDescent="0.25">
      <c r="A364" s="19">
        <v>44219</v>
      </c>
      <c r="B364" s="101" t="s">
        <v>53</v>
      </c>
      <c r="C364" s="18">
        <v>11.793749999999999</v>
      </c>
      <c r="D364" s="18"/>
      <c r="E364" s="18"/>
      <c r="F364" s="20">
        <v>12430</v>
      </c>
      <c r="G364" s="98">
        <v>13248.635191032499</v>
      </c>
      <c r="J364" s="84">
        <v>13248.635191032499</v>
      </c>
      <c r="M364" s="101">
        <v>11326.381544035599</v>
      </c>
      <c r="O364" s="8"/>
    </row>
    <row r="365" spans="1:15" x14ac:dyDescent="0.25">
      <c r="A365" s="19">
        <v>44220</v>
      </c>
      <c r="B365" s="101" t="s">
        <v>53</v>
      </c>
      <c r="C365" s="18">
        <v>7.3375000000000004</v>
      </c>
      <c r="D365" s="18"/>
      <c r="E365" s="18"/>
      <c r="F365" s="20">
        <v>10078</v>
      </c>
      <c r="G365" s="98">
        <v>12923.1077522657</v>
      </c>
      <c r="J365" s="84">
        <v>12923.1077522657</v>
      </c>
      <c r="M365" s="101">
        <v>10102.969268199</v>
      </c>
      <c r="O365" s="8"/>
    </row>
    <row r="366" spans="1:15" x14ac:dyDescent="0.25">
      <c r="A366" s="19">
        <v>44221</v>
      </c>
      <c r="B366" s="101" t="s">
        <v>53</v>
      </c>
      <c r="C366" s="18">
        <v>15.043749999999999</v>
      </c>
      <c r="D366" s="18"/>
      <c r="E366" s="18"/>
      <c r="F366" s="20">
        <v>6887</v>
      </c>
      <c r="G366" s="98">
        <v>12542.7190857439</v>
      </c>
      <c r="J366" s="84">
        <v>12542.7190857439</v>
      </c>
      <c r="M366" s="101">
        <v>8675.8486082614909</v>
      </c>
      <c r="O366" s="8"/>
    </row>
    <row r="367" spans="1:15" x14ac:dyDescent="0.25">
      <c r="A367" s="19">
        <v>44222</v>
      </c>
      <c r="B367" s="101" t="s">
        <v>53</v>
      </c>
      <c r="C367" s="18">
        <v>10.6875</v>
      </c>
      <c r="D367" s="18"/>
      <c r="E367" s="18"/>
      <c r="F367" s="20">
        <v>9387</v>
      </c>
      <c r="G367" s="98">
        <v>12255.2753305349</v>
      </c>
      <c r="J367" s="84">
        <v>12255.2753305349</v>
      </c>
      <c r="M367" s="101">
        <v>11975.2566254048</v>
      </c>
      <c r="O367" s="8"/>
    </row>
    <row r="368" spans="1:15" x14ac:dyDescent="0.25">
      <c r="A368" s="19">
        <v>44223</v>
      </c>
      <c r="B368" s="101" t="s">
        <v>53</v>
      </c>
      <c r="C368" s="18">
        <v>12.543749999999999</v>
      </c>
      <c r="D368" s="18"/>
      <c r="E368" s="18"/>
      <c r="F368" s="20">
        <v>15636</v>
      </c>
      <c r="G368" s="98">
        <v>11863.1545903564</v>
      </c>
      <c r="J368" s="84">
        <v>11863.1545903564</v>
      </c>
      <c r="M368" s="101">
        <v>4323.7773067239395</v>
      </c>
      <c r="O368" s="8"/>
    </row>
    <row r="369" spans="1:16" x14ac:dyDescent="0.25">
      <c r="A369" s="19">
        <v>44224</v>
      </c>
      <c r="B369" s="101" t="s">
        <v>53</v>
      </c>
      <c r="C369" s="18">
        <v>10.223076923076921</v>
      </c>
      <c r="D369" s="18"/>
      <c r="E369" s="18"/>
      <c r="F369" s="20">
        <v>14883</v>
      </c>
      <c r="G369" s="98">
        <v>11516.155118079399</v>
      </c>
      <c r="J369" s="84">
        <v>11516.155118079399</v>
      </c>
      <c r="M369" s="101">
        <v>10026.4281442218</v>
      </c>
      <c r="O369" s="8"/>
    </row>
    <row r="370" spans="1:16" x14ac:dyDescent="0.25">
      <c r="A370" s="19">
        <v>44225</v>
      </c>
      <c r="B370" s="101" t="s">
        <v>53</v>
      </c>
      <c r="C370" s="18">
        <v>8.815384615384616</v>
      </c>
      <c r="D370" s="18"/>
      <c r="E370" s="18"/>
      <c r="F370" s="20">
        <v>12831</v>
      </c>
      <c r="G370" s="98">
        <v>11128.8699500814</v>
      </c>
      <c r="J370" s="84">
        <v>11128.8699500814</v>
      </c>
      <c r="M370" s="101">
        <v>7139.8154147168398</v>
      </c>
      <c r="O370" s="8"/>
    </row>
    <row r="371" spans="1:16" x14ac:dyDescent="0.25">
      <c r="A371" s="19">
        <v>44226</v>
      </c>
      <c r="B371" s="101" t="s">
        <v>53</v>
      </c>
      <c r="C371" s="18">
        <v>6.8230769230769219</v>
      </c>
      <c r="D371" s="18"/>
      <c r="E371" s="18"/>
      <c r="F371" s="20">
        <v>17518</v>
      </c>
      <c r="G371" s="98">
        <v>10743.5364797613</v>
      </c>
      <c r="J371" s="84">
        <v>10743.5364797613</v>
      </c>
      <c r="M371" s="101">
        <v>9416.4488501985707</v>
      </c>
      <c r="O371" s="8"/>
    </row>
    <row r="372" spans="1:16" x14ac:dyDescent="0.25">
      <c r="A372" s="19">
        <v>44227</v>
      </c>
      <c r="B372" s="101" t="s">
        <v>53</v>
      </c>
      <c r="C372" s="18">
        <v>9.569230769230769</v>
      </c>
      <c r="D372" s="18"/>
      <c r="E372" s="18"/>
      <c r="F372" s="20">
        <v>748</v>
      </c>
      <c r="G372" s="98">
        <v>10347.9348340223</v>
      </c>
      <c r="J372" s="84">
        <v>10347.9348340223</v>
      </c>
      <c r="M372" s="101">
        <v>10009.0494337374</v>
      </c>
      <c r="O372" s="8"/>
    </row>
    <row r="373" spans="1:16" x14ac:dyDescent="0.25">
      <c r="A373" s="19">
        <v>44228</v>
      </c>
      <c r="B373" s="101" t="s">
        <v>53</v>
      </c>
      <c r="C373" s="18">
        <v>12.53846153846154</v>
      </c>
      <c r="D373" s="18"/>
      <c r="E373" s="18"/>
      <c r="F373" s="20">
        <v>6668</v>
      </c>
      <c r="G373" s="98">
        <v>9987.3373057989193</v>
      </c>
      <c r="J373" s="84">
        <v>9987.3373057989193</v>
      </c>
      <c r="M373" s="101">
        <v>11519.436785550501</v>
      </c>
      <c r="O373" s="8"/>
    </row>
    <row r="374" spans="1:16" x14ac:dyDescent="0.25">
      <c r="A374" s="19">
        <v>44229</v>
      </c>
      <c r="B374" s="101" t="s">
        <v>53</v>
      </c>
      <c r="C374" s="18">
        <v>12.2</v>
      </c>
      <c r="D374" s="18"/>
      <c r="E374" s="18"/>
      <c r="F374" s="20">
        <v>7690</v>
      </c>
      <c r="G374" s="98">
        <v>9624.2944540653807</v>
      </c>
      <c r="J374" s="84">
        <v>9624.2944540653807</v>
      </c>
      <c r="M374" s="101">
        <v>8977.75316057487</v>
      </c>
      <c r="O374" s="8"/>
    </row>
    <row r="375" spans="1:16" x14ac:dyDescent="0.25">
      <c r="A375" s="19">
        <v>44230</v>
      </c>
      <c r="B375" s="101" t="s">
        <v>53</v>
      </c>
      <c r="C375" s="18">
        <v>10.515384615384621</v>
      </c>
      <c r="D375" s="18"/>
      <c r="E375" s="18"/>
      <c r="F375" s="20">
        <v>12487</v>
      </c>
      <c r="G375" s="98">
        <v>9228.8894058475598</v>
      </c>
      <c r="J375" s="84">
        <v>9228.8894058475598</v>
      </c>
      <c r="M375" s="101">
        <v>6978.3143041610201</v>
      </c>
      <c r="O375" s="8"/>
    </row>
    <row r="376" spans="1:16" x14ac:dyDescent="0.25">
      <c r="A376" s="19">
        <v>44231</v>
      </c>
      <c r="B376" s="101" t="s">
        <v>53</v>
      </c>
      <c r="C376" s="18">
        <v>11.546153846153841</v>
      </c>
      <c r="D376" s="18"/>
      <c r="E376" s="18"/>
      <c r="F376" s="20">
        <v>13032</v>
      </c>
      <c r="G376" s="98">
        <v>8817.7313242995297</v>
      </c>
      <c r="J376" s="84">
        <v>8817.7313242995297</v>
      </c>
      <c r="M376" s="101">
        <v>7781.1642036547801</v>
      </c>
      <c r="O376" s="8"/>
    </row>
    <row r="377" spans="1:16" x14ac:dyDescent="0.25">
      <c r="A377" s="19">
        <v>44232</v>
      </c>
      <c r="B377" s="101" t="s">
        <v>53</v>
      </c>
      <c r="C377" s="18">
        <v>14.207692307692311</v>
      </c>
      <c r="D377" s="18"/>
      <c r="E377" s="18"/>
      <c r="F377" s="20">
        <v>10835</v>
      </c>
      <c r="G377" s="98">
        <v>8425.9052725602796</v>
      </c>
      <c r="J377" s="84">
        <v>8425.9052725602796</v>
      </c>
      <c r="M377" s="101">
        <v>8394.0861122287406</v>
      </c>
      <c r="O377" s="8"/>
    </row>
    <row r="378" spans="1:16" x14ac:dyDescent="0.25">
      <c r="A378" s="19">
        <v>44233</v>
      </c>
      <c r="B378" s="101" t="s">
        <v>53</v>
      </c>
      <c r="C378" s="18">
        <v>9.407692307692308</v>
      </c>
      <c r="D378" s="18"/>
      <c r="E378" s="18"/>
      <c r="F378" s="20">
        <v>8632</v>
      </c>
      <c r="G378" s="98">
        <v>8044.6561590444499</v>
      </c>
      <c r="J378" s="84">
        <v>8044.6561590444499</v>
      </c>
      <c r="M378" s="101">
        <v>7158.9847969856201</v>
      </c>
      <c r="O378" s="8"/>
    </row>
    <row r="379" spans="1:16" x14ac:dyDescent="0.25">
      <c r="A379" s="19">
        <v>44234</v>
      </c>
      <c r="B379" s="101" t="s">
        <v>53</v>
      </c>
      <c r="C379" s="18">
        <v>5.4230769230769234</v>
      </c>
      <c r="D379" s="18"/>
      <c r="E379" s="18"/>
      <c r="F379" s="20">
        <v>6670</v>
      </c>
      <c r="G379" s="98">
        <v>7595.5213219934703</v>
      </c>
      <c r="J379" s="84">
        <v>7595.5213219934703</v>
      </c>
      <c r="M379" s="101">
        <v>5206.7093493971097</v>
      </c>
      <c r="P379" s="21"/>
    </row>
    <row r="380" spans="1:16" x14ac:dyDescent="0.25">
      <c r="A380" s="19">
        <v>44235</v>
      </c>
      <c r="B380" s="101" t="s">
        <v>53</v>
      </c>
      <c r="C380" s="18">
        <v>8.2153846153846146</v>
      </c>
      <c r="D380" s="18"/>
      <c r="E380" s="18"/>
      <c r="F380" s="20">
        <v>4650</v>
      </c>
      <c r="G380" s="98">
        <v>7149.9746731638197</v>
      </c>
      <c r="J380" s="84">
        <v>7149.9746731638197</v>
      </c>
      <c r="K380" s="8" t="s">
        <v>41</v>
      </c>
      <c r="M380" s="101">
        <v>7198.5063435182001</v>
      </c>
      <c r="N380" s="101" t="s">
        <v>41</v>
      </c>
    </row>
    <row r="381" spans="1:16" x14ac:dyDescent="0.25">
      <c r="A381" s="19">
        <v>44236</v>
      </c>
      <c r="B381" s="101" t="s">
        <v>53</v>
      </c>
      <c r="C381" s="18">
        <v>13.32307692307692</v>
      </c>
      <c r="D381" s="18"/>
      <c r="E381" s="18"/>
      <c r="F381" s="20">
        <v>5728</v>
      </c>
      <c r="G381" s="98">
        <v>1949.7505021638599</v>
      </c>
      <c r="J381" s="84">
        <v>1949.7505021638599</v>
      </c>
      <c r="M381" s="101">
        <v>8166.7448639876302</v>
      </c>
    </row>
    <row r="382" spans="1:16" x14ac:dyDescent="0.25">
      <c r="A382" s="19">
        <v>44237</v>
      </c>
      <c r="B382" s="101" t="s">
        <v>53</v>
      </c>
      <c r="C382" s="18">
        <v>15.738461538461539</v>
      </c>
      <c r="D382" s="18"/>
      <c r="E382" s="18"/>
      <c r="F382" s="20">
        <v>9246</v>
      </c>
      <c r="G382" s="98">
        <v>5291.5596763458998</v>
      </c>
      <c r="J382" s="84">
        <v>5291.5596763458998</v>
      </c>
      <c r="M382" s="101">
        <v>3955.6149894558298</v>
      </c>
    </row>
    <row r="383" spans="1:16" x14ac:dyDescent="0.25">
      <c r="A383" s="19">
        <v>44238</v>
      </c>
      <c r="B383" s="101" t="s">
        <v>53</v>
      </c>
      <c r="C383" s="18">
        <v>16.03846153846154</v>
      </c>
      <c r="D383" s="18"/>
      <c r="E383" s="18"/>
      <c r="F383" s="20">
        <v>9928</v>
      </c>
      <c r="G383" s="98">
        <v>6903.2777257805901</v>
      </c>
      <c r="J383" s="84">
        <v>6903.2777257805901</v>
      </c>
      <c r="M383" s="101">
        <v>5711.2107430209799</v>
      </c>
    </row>
    <row r="384" spans="1:16" x14ac:dyDescent="0.25">
      <c r="A384" s="19">
        <v>44239</v>
      </c>
      <c r="B384" s="101" t="s">
        <v>53</v>
      </c>
      <c r="C384" s="18">
        <v>12.792307692307689</v>
      </c>
      <c r="D384" s="18"/>
      <c r="E384" s="18"/>
      <c r="F384" s="20">
        <v>9197</v>
      </c>
      <c r="G384" s="98">
        <v>7151.9510131438401</v>
      </c>
      <c r="J384" s="84">
        <v>7151.9510131438401</v>
      </c>
      <c r="M384" s="101">
        <v>6297.84915411562</v>
      </c>
    </row>
    <row r="385" spans="1:13" x14ac:dyDescent="0.25">
      <c r="A385" s="19">
        <v>44240</v>
      </c>
      <c r="B385" s="101" t="s">
        <v>53</v>
      </c>
      <c r="C385" s="18">
        <v>13.030769230769231</v>
      </c>
      <c r="D385" s="18"/>
      <c r="E385" s="18"/>
      <c r="F385" s="20">
        <v>6484</v>
      </c>
      <c r="G385" s="98">
        <v>5085.9503319927899</v>
      </c>
      <c r="J385" s="84">
        <v>5085.9503319927899</v>
      </c>
      <c r="M385" s="101">
        <v>6726.1956541719801</v>
      </c>
    </row>
    <row r="386" spans="1:13" x14ac:dyDescent="0.25">
      <c r="A386" s="19">
        <v>44241</v>
      </c>
      <c r="B386" s="101" t="s">
        <v>53</v>
      </c>
      <c r="C386" s="18">
        <v>12.30769230769231</v>
      </c>
      <c r="D386" s="18"/>
      <c r="E386" s="18"/>
      <c r="F386" s="20">
        <v>4838</v>
      </c>
      <c r="G386" s="98">
        <v>5297.2560249131402</v>
      </c>
      <c r="J386" s="84">
        <v>5297.2560249131402</v>
      </c>
      <c r="M386" s="101">
        <v>6713.4873822660002</v>
      </c>
    </row>
    <row r="387" spans="1:13" x14ac:dyDescent="0.25">
      <c r="A387" s="19">
        <v>44242</v>
      </c>
      <c r="B387" s="101" t="s">
        <v>53</v>
      </c>
      <c r="C387" s="18">
        <v>18.292307692307691</v>
      </c>
      <c r="D387" s="18"/>
      <c r="E387" s="18"/>
      <c r="F387" s="20">
        <v>5132</v>
      </c>
      <c r="G387" s="98">
        <v>4884.5013241692805</v>
      </c>
      <c r="J387" s="84">
        <v>4884.5013241692805</v>
      </c>
      <c r="M387" s="101">
        <v>7011.7969601649602</v>
      </c>
    </row>
    <row r="388" spans="1:13" x14ac:dyDescent="0.25">
      <c r="A388" s="19">
        <v>44243</v>
      </c>
      <c r="B388" s="101" t="s">
        <v>53</v>
      </c>
      <c r="C388" s="18">
        <v>17.223076923076921</v>
      </c>
      <c r="D388" s="18"/>
      <c r="E388" s="18"/>
      <c r="F388" s="20">
        <v>5890</v>
      </c>
      <c r="G388" s="98">
        <v>8898.4502639262391</v>
      </c>
      <c r="J388" s="84">
        <v>8898.4502639262391</v>
      </c>
      <c r="M388" s="101">
        <v>7117.8167671376696</v>
      </c>
    </row>
    <row r="389" spans="1:13" x14ac:dyDescent="0.25">
      <c r="A389" s="19">
        <v>44244</v>
      </c>
      <c r="B389" s="101" t="s">
        <v>53</v>
      </c>
      <c r="C389" s="18">
        <v>11.315384615384611</v>
      </c>
      <c r="D389" s="18"/>
      <c r="E389" s="18"/>
      <c r="F389" s="20">
        <v>9598</v>
      </c>
      <c r="G389" s="98">
        <v>8293.4465707251802</v>
      </c>
      <c r="J389" s="84">
        <v>8293.4465707251802</v>
      </c>
      <c r="M389" s="101">
        <v>7922.4486335142801</v>
      </c>
    </row>
    <row r="390" spans="1:13" x14ac:dyDescent="0.25">
      <c r="A390" s="19">
        <v>44245</v>
      </c>
      <c r="B390" s="101" t="s">
        <v>53</v>
      </c>
      <c r="C390" s="18">
        <v>15.11538461538461</v>
      </c>
      <c r="D390" s="18"/>
      <c r="E390" s="18"/>
      <c r="F390" s="20">
        <v>9845</v>
      </c>
      <c r="G390" s="98">
        <v>4479.3839098896397</v>
      </c>
      <c r="J390" s="84">
        <v>4479.3839098896397</v>
      </c>
      <c r="M390" s="101">
        <v>7904.08140495322</v>
      </c>
    </row>
    <row r="391" spans="1:13" x14ac:dyDescent="0.25">
      <c r="A391" s="19">
        <v>44246</v>
      </c>
      <c r="B391" s="101" t="s">
        <v>53</v>
      </c>
      <c r="C391" s="18">
        <v>12.07692307692308</v>
      </c>
      <c r="D391" s="18"/>
      <c r="E391" s="18"/>
      <c r="F391" s="20">
        <v>9050</v>
      </c>
      <c r="G391" s="98">
        <v>7107.5488710879899</v>
      </c>
      <c r="J391" s="84">
        <v>7107.5488710879899</v>
      </c>
      <c r="M391" s="101">
        <v>7295.3292977770398</v>
      </c>
    </row>
    <row r="392" spans="1:13" x14ac:dyDescent="0.25">
      <c r="A392" s="19">
        <v>44247</v>
      </c>
      <c r="B392" s="101" t="s">
        <v>53</v>
      </c>
      <c r="C392" s="18">
        <v>11.715384615384609</v>
      </c>
      <c r="D392" s="18"/>
      <c r="E392" s="18"/>
      <c r="F392" s="20">
        <v>7162</v>
      </c>
      <c r="G392" s="98">
        <v>5206.9471398753203</v>
      </c>
      <c r="J392" s="84">
        <v>5206.9471398753203</v>
      </c>
      <c r="M392" s="101">
        <v>7876.7938123452304</v>
      </c>
    </row>
    <row r="393" spans="1:13" x14ac:dyDescent="0.25">
      <c r="A393" s="19">
        <v>44248</v>
      </c>
      <c r="B393" s="101" t="s">
        <v>53</v>
      </c>
      <c r="C393" s="18">
        <v>10.9</v>
      </c>
      <c r="D393" s="18"/>
      <c r="E393" s="18"/>
      <c r="F393" s="20">
        <v>6094</v>
      </c>
      <c r="G393" s="98">
        <v>5097.7065898092696</v>
      </c>
      <c r="J393" s="84">
        <v>5097.7065898092696</v>
      </c>
      <c r="M393" s="101">
        <v>7530.7506223939899</v>
      </c>
    </row>
    <row r="394" spans="1:13" x14ac:dyDescent="0.25">
      <c r="A394" s="19">
        <v>44249</v>
      </c>
      <c r="B394" s="101" t="s">
        <v>53</v>
      </c>
      <c r="C394" s="18">
        <v>15.107692307692311</v>
      </c>
      <c r="D394" s="18"/>
      <c r="E394" s="18"/>
      <c r="F394" s="20">
        <v>4984</v>
      </c>
      <c r="G394" s="98">
        <v>4700.6582087793204</v>
      </c>
      <c r="J394" s="84">
        <v>4700.6582087793204</v>
      </c>
      <c r="M394" s="101">
        <v>7577.7370647505404</v>
      </c>
    </row>
    <row r="395" spans="1:13" x14ac:dyDescent="0.25">
      <c r="A395" s="19">
        <v>44250</v>
      </c>
      <c r="B395" s="101" t="s">
        <v>53</v>
      </c>
      <c r="C395" s="18">
        <v>18.053846153846159</v>
      </c>
      <c r="D395" s="18"/>
      <c r="E395" s="18"/>
      <c r="F395" s="20">
        <v>5764</v>
      </c>
      <c r="G395" s="98">
        <v>7693.3377081216904</v>
      </c>
      <c r="J395" s="84">
        <v>7693.3377081216904</v>
      </c>
      <c r="M395" s="101">
        <v>7514.1198589723299</v>
      </c>
    </row>
    <row r="396" spans="1:13" x14ac:dyDescent="0.25">
      <c r="A396" s="19">
        <v>44251</v>
      </c>
      <c r="B396" s="101" t="s">
        <v>53</v>
      </c>
      <c r="C396" s="18">
        <v>16.984615384615381</v>
      </c>
      <c r="D396" s="18"/>
      <c r="E396" s="18"/>
      <c r="F396" s="20">
        <v>10774</v>
      </c>
      <c r="G396" s="98">
        <v>9882.1869248006806</v>
      </c>
      <c r="J396" s="84">
        <v>9882.1869248006806</v>
      </c>
      <c r="M396" s="101">
        <v>8032.5104474031996</v>
      </c>
    </row>
    <row r="397" spans="1:13" x14ac:dyDescent="0.25">
      <c r="A397" s="19">
        <v>44252</v>
      </c>
      <c r="B397" s="101" t="s">
        <v>53</v>
      </c>
      <c r="C397" s="18">
        <v>18.369230769230771</v>
      </c>
      <c r="D397" s="18"/>
      <c r="E397" s="18"/>
      <c r="F397" s="20">
        <v>11032</v>
      </c>
      <c r="G397" s="98">
        <v>9402.1740214805195</v>
      </c>
      <c r="J397" s="84">
        <v>9402.1740214805195</v>
      </c>
      <c r="M397" s="101">
        <v>8376.5849391905394</v>
      </c>
    </row>
    <row r="398" spans="1:13" x14ac:dyDescent="0.25">
      <c r="A398" s="19">
        <v>44253</v>
      </c>
      <c r="B398" s="101" t="s">
        <v>53</v>
      </c>
      <c r="C398" s="18">
        <v>12.66923076923077</v>
      </c>
      <c r="D398" s="18"/>
      <c r="E398" s="18"/>
      <c r="F398" s="20">
        <v>9437</v>
      </c>
      <c r="G398" s="98">
        <v>10606.8903289958</v>
      </c>
      <c r="J398" s="84">
        <v>10606.8903289958</v>
      </c>
      <c r="M398" s="101">
        <v>8248.1583907962304</v>
      </c>
    </row>
    <row r="399" spans="1:13" x14ac:dyDescent="0.25">
      <c r="A399" s="19">
        <v>44254</v>
      </c>
      <c r="B399" s="101" t="s">
        <v>53</v>
      </c>
      <c r="C399" s="18">
        <v>7.3692307692307688</v>
      </c>
      <c r="D399" s="18"/>
      <c r="E399" s="18"/>
      <c r="F399" s="20">
        <v>7671</v>
      </c>
      <c r="G399" s="98">
        <v>7019.1012075955796</v>
      </c>
      <c r="J399" s="84">
        <v>7019.1012075955796</v>
      </c>
      <c r="M399" s="101">
        <v>8444.8515758050908</v>
      </c>
    </row>
    <row r="400" spans="1:13" x14ac:dyDescent="0.25">
      <c r="A400" s="19">
        <v>44255</v>
      </c>
      <c r="B400" s="101" t="s">
        <v>53</v>
      </c>
      <c r="C400" s="18">
        <v>7.7538461538461538</v>
      </c>
      <c r="D400" s="18"/>
      <c r="E400" s="18"/>
      <c r="F400" s="20">
        <v>6118</v>
      </c>
      <c r="G400" s="98">
        <v>3694.3579415013401</v>
      </c>
      <c r="J400" s="84">
        <v>3694.3579415013401</v>
      </c>
      <c r="M400" s="101">
        <v>7726.3298593278996</v>
      </c>
    </row>
    <row r="401" spans="1:17" x14ac:dyDescent="0.25">
      <c r="A401" s="19">
        <v>44256</v>
      </c>
      <c r="B401" s="101" t="s">
        <v>53</v>
      </c>
      <c r="C401" s="18">
        <v>14.1</v>
      </c>
      <c r="D401" s="18"/>
      <c r="E401" s="18"/>
      <c r="F401" s="20">
        <v>5274</v>
      </c>
      <c r="G401" s="98">
        <v>4271.7341902913504</v>
      </c>
      <c r="J401" s="84">
        <v>4271.7341902913504</v>
      </c>
      <c r="M401" s="101">
        <v>7208.0540195876301</v>
      </c>
    </row>
    <row r="402" spans="1:17" x14ac:dyDescent="0.25">
      <c r="A402" s="19">
        <v>44257</v>
      </c>
      <c r="B402" s="101" t="s">
        <v>53</v>
      </c>
      <c r="C402" s="18">
        <v>17.284615384615389</v>
      </c>
      <c r="D402" s="18"/>
      <c r="E402" s="18"/>
      <c r="F402" s="20">
        <v>6492</v>
      </c>
      <c r="G402" s="98">
        <v>8970.6849442192797</v>
      </c>
      <c r="J402" s="84">
        <v>8970.6849442192797</v>
      </c>
      <c r="M402" s="101">
        <v>7386.6677666583801</v>
      </c>
    </row>
    <row r="403" spans="1:17" x14ac:dyDescent="0.25">
      <c r="A403" s="19">
        <v>44258</v>
      </c>
      <c r="B403" s="101" t="s">
        <v>53</v>
      </c>
      <c r="C403" s="18">
        <v>20.223076923076921</v>
      </c>
      <c r="D403" s="18"/>
      <c r="E403" s="18"/>
      <c r="F403" s="20">
        <v>10852</v>
      </c>
      <c r="G403" s="98">
        <v>11559.7483095274</v>
      </c>
      <c r="J403" s="84">
        <v>11559.7483095274</v>
      </c>
      <c r="M403" s="101">
        <v>8121.0190973056897</v>
      </c>
      <c r="P403" s="8"/>
    </row>
    <row r="404" spans="1:17" x14ac:dyDescent="0.25">
      <c r="A404" s="19">
        <v>44259</v>
      </c>
      <c r="B404" s="101" t="s">
        <v>53</v>
      </c>
      <c r="C404" s="18">
        <v>13.43846153846154</v>
      </c>
      <c r="D404" s="18"/>
      <c r="E404" s="18"/>
      <c r="F404" s="20">
        <v>11393</v>
      </c>
      <c r="G404" s="98">
        <v>14035.6969615286</v>
      </c>
      <c r="J404" s="84">
        <v>14035.6969615286</v>
      </c>
      <c r="M404" s="101">
        <v>8526.93422099081</v>
      </c>
      <c r="P404" s="8"/>
      <c r="Q404" s="11"/>
    </row>
    <row r="405" spans="1:17" x14ac:dyDescent="0.25">
      <c r="A405" s="19">
        <v>44260</v>
      </c>
      <c r="B405" s="101" t="s">
        <v>53</v>
      </c>
      <c r="C405" s="18">
        <v>9.2153846153846146</v>
      </c>
      <c r="D405" s="18"/>
      <c r="E405" s="18"/>
      <c r="F405" s="20">
        <v>9581</v>
      </c>
      <c r="G405" s="98">
        <v>9802.2549746360492</v>
      </c>
      <c r="J405" s="84">
        <v>9802.2549746360492</v>
      </c>
      <c r="M405" s="101">
        <v>9004.38920611096</v>
      </c>
      <c r="P405" s="8"/>
    </row>
    <row r="406" spans="1:17" x14ac:dyDescent="0.25">
      <c r="A406" s="19">
        <v>44261</v>
      </c>
      <c r="B406" s="101" t="s">
        <v>53</v>
      </c>
      <c r="C406" s="18">
        <v>11.86923076923077</v>
      </c>
      <c r="D406" s="18"/>
      <c r="E406" s="18"/>
      <c r="F406" s="20">
        <v>8264</v>
      </c>
      <c r="G406" s="98">
        <v>7317.4857201336999</v>
      </c>
      <c r="J406" s="84">
        <v>7317.4857201336999</v>
      </c>
      <c r="M406" s="101">
        <v>8238.3607125550207</v>
      </c>
      <c r="P406" s="8"/>
    </row>
    <row r="407" spans="1:17" x14ac:dyDescent="0.25">
      <c r="A407" s="19">
        <v>44262</v>
      </c>
      <c r="B407" s="101" t="s">
        <v>53</v>
      </c>
      <c r="C407" s="18">
        <v>10.67692307692308</v>
      </c>
      <c r="D407" s="18"/>
      <c r="E407" s="18"/>
      <c r="F407" s="20">
        <v>6504</v>
      </c>
      <c r="G407" s="98">
        <v>9641.4731738088303</v>
      </c>
      <c r="J407" s="84">
        <v>9641.4731738088303</v>
      </c>
      <c r="M407" s="101">
        <v>8015.0836731758</v>
      </c>
      <c r="P407" s="8"/>
    </row>
    <row r="408" spans="1:17" x14ac:dyDescent="0.25">
      <c r="A408" s="19">
        <v>44263</v>
      </c>
      <c r="B408" s="101" t="s">
        <v>53</v>
      </c>
      <c r="C408" s="18">
        <v>14.36923076923077</v>
      </c>
      <c r="D408" s="18"/>
      <c r="E408" s="18"/>
      <c r="F408" s="20">
        <v>5129</v>
      </c>
      <c r="G408" s="98">
        <v>9290.4821861095807</v>
      </c>
      <c r="J408" s="84">
        <v>9290.4821861095807</v>
      </c>
      <c r="M408" s="101">
        <v>8693.7202998074499</v>
      </c>
      <c r="P408" s="8"/>
    </row>
    <row r="409" spans="1:17" x14ac:dyDescent="0.25">
      <c r="A409" s="19">
        <v>44264</v>
      </c>
      <c r="B409" s="101" t="s">
        <v>53</v>
      </c>
      <c r="C409" s="18">
        <v>15.06153846153846</v>
      </c>
      <c r="D409" s="18"/>
      <c r="E409" s="18"/>
      <c r="F409" s="20">
        <v>6834</v>
      </c>
      <c r="G409" s="98">
        <v>12387.611218673401</v>
      </c>
      <c r="J409" s="84">
        <v>12387.611218673401</v>
      </c>
      <c r="M409" s="101">
        <v>8872.8212456730107</v>
      </c>
      <c r="P409" s="8"/>
    </row>
    <row r="410" spans="1:17" x14ac:dyDescent="0.25">
      <c r="A410" s="19">
        <v>44265</v>
      </c>
      <c r="B410" s="101" t="s">
        <v>53</v>
      </c>
      <c r="C410" s="18">
        <v>13.40769230769231</v>
      </c>
      <c r="D410" s="18"/>
      <c r="E410" s="18"/>
      <c r="F410" s="20">
        <v>21163</v>
      </c>
      <c r="G410" s="98">
        <v>13392.871740124299</v>
      </c>
      <c r="J410" s="84">
        <v>13392.871740124299</v>
      </c>
      <c r="M410" s="101">
        <v>9876.1646025967202</v>
      </c>
      <c r="P410" s="8"/>
    </row>
    <row r="411" spans="1:17" x14ac:dyDescent="0.25">
      <c r="A411" s="19">
        <v>44266</v>
      </c>
      <c r="B411" s="101" t="s">
        <v>53</v>
      </c>
      <c r="C411" s="18">
        <v>6.9076923076923089</v>
      </c>
      <c r="D411" s="18"/>
      <c r="E411" s="18"/>
      <c r="F411" s="20">
        <v>4745</v>
      </c>
      <c r="G411" s="98">
        <v>12729.1221274031</v>
      </c>
      <c r="J411" s="84">
        <v>12729.1221274031</v>
      </c>
      <c r="M411" s="101">
        <v>10529.2818408617</v>
      </c>
      <c r="P411" s="8"/>
    </row>
    <row r="412" spans="1:17" x14ac:dyDescent="0.25">
      <c r="A412" s="19">
        <v>44267</v>
      </c>
      <c r="B412" s="101" t="s">
        <v>53</v>
      </c>
      <c r="C412" s="18">
        <v>5.2384615384615394</v>
      </c>
      <c r="D412" s="18"/>
      <c r="E412" s="18"/>
      <c r="F412" s="20">
        <v>12770</v>
      </c>
      <c r="G412" s="98">
        <v>8563.3311467320309</v>
      </c>
      <c r="J412" s="84">
        <v>8563.3311467320309</v>
      </c>
      <c r="M412" s="101">
        <v>10931.812269563399</v>
      </c>
      <c r="P412" s="8"/>
    </row>
    <row r="413" spans="1:17" x14ac:dyDescent="0.25">
      <c r="A413" s="19">
        <v>44268</v>
      </c>
      <c r="B413" s="101" t="s">
        <v>53</v>
      </c>
      <c r="C413" s="18">
        <v>4.1461538461538474</v>
      </c>
      <c r="D413" s="18"/>
      <c r="E413" s="18"/>
      <c r="F413" s="20">
        <v>10568</v>
      </c>
      <c r="G413" s="98">
        <v>7805.9195525475698</v>
      </c>
      <c r="J413" s="84">
        <v>7805.9195525475698</v>
      </c>
      <c r="M413" s="101">
        <v>10575.055558464201</v>
      </c>
      <c r="P413" s="8"/>
    </row>
    <row r="414" spans="1:17" x14ac:dyDescent="0.25">
      <c r="A414" s="19">
        <v>44269</v>
      </c>
      <c r="B414" s="101" t="s">
        <v>53</v>
      </c>
      <c r="C414" s="18">
        <v>4.115384615384615</v>
      </c>
      <c r="D414" s="18"/>
      <c r="E414" s="18"/>
      <c r="F414" s="20">
        <v>8978</v>
      </c>
      <c r="G414" s="98">
        <v>7434.9231050624503</v>
      </c>
      <c r="J414" s="84">
        <v>7434.9231050624503</v>
      </c>
      <c r="M414" s="101">
        <v>11152.569173278</v>
      </c>
      <c r="P414" s="8"/>
    </row>
    <row r="415" spans="1:17" x14ac:dyDescent="0.25">
      <c r="A415" s="19">
        <v>44270</v>
      </c>
      <c r="B415" s="101" t="s">
        <v>53</v>
      </c>
      <c r="C415" s="18">
        <v>6.8538461538461544</v>
      </c>
      <c r="D415" s="18"/>
      <c r="E415" s="18"/>
      <c r="F415" s="20">
        <v>6543</v>
      </c>
      <c r="G415" s="98">
        <v>7803.6672672188697</v>
      </c>
      <c r="J415" s="84">
        <v>7803.6672672188697</v>
      </c>
      <c r="M415" s="101">
        <v>11586.849307198299</v>
      </c>
      <c r="P415" s="8"/>
    </row>
    <row r="416" spans="1:17" x14ac:dyDescent="0.25">
      <c r="A416" s="19">
        <v>44271</v>
      </c>
      <c r="B416" s="101" t="s">
        <v>53</v>
      </c>
      <c r="C416" s="18">
        <v>7.2615384615384624</v>
      </c>
      <c r="D416" s="18"/>
      <c r="E416" s="18"/>
      <c r="F416" s="20">
        <v>9673</v>
      </c>
      <c r="G416" s="98">
        <v>10159.617027960699</v>
      </c>
      <c r="J416" s="84">
        <v>10159.617027960699</v>
      </c>
      <c r="M416" s="101">
        <v>12167.3653823238</v>
      </c>
      <c r="P416" s="8"/>
    </row>
    <row r="417" spans="1:16" x14ac:dyDescent="0.25">
      <c r="A417" s="19">
        <v>44272</v>
      </c>
      <c r="B417" s="101" t="s">
        <v>53</v>
      </c>
      <c r="C417" s="18">
        <v>10.484615384615379</v>
      </c>
      <c r="D417" s="18"/>
      <c r="E417" s="18"/>
      <c r="F417" s="20">
        <v>17850</v>
      </c>
      <c r="G417" s="98">
        <v>10813.3424217173</v>
      </c>
      <c r="J417" s="84">
        <v>10813.3424217173</v>
      </c>
      <c r="M417" s="101">
        <v>13148.4117275556</v>
      </c>
      <c r="P417" s="8"/>
    </row>
    <row r="418" spans="1:16" x14ac:dyDescent="0.25">
      <c r="A418" s="19">
        <v>44273</v>
      </c>
      <c r="B418" s="101" t="s">
        <v>53</v>
      </c>
      <c r="C418" s="18">
        <v>12.746153846153851</v>
      </c>
      <c r="D418" s="18"/>
      <c r="E418" s="18"/>
      <c r="F418" s="20">
        <v>17052</v>
      </c>
      <c r="G418" s="98">
        <v>13507.8492888242</v>
      </c>
      <c r="J418" s="84">
        <v>13507.8492888242</v>
      </c>
      <c r="M418" s="101">
        <v>13562.2409155682</v>
      </c>
      <c r="P418" s="8"/>
    </row>
    <row r="419" spans="1:16" x14ac:dyDescent="0.25">
      <c r="A419" s="19">
        <v>44274</v>
      </c>
      <c r="B419" s="101" t="s">
        <v>53</v>
      </c>
      <c r="C419" s="18">
        <v>9.1769230769230763</v>
      </c>
      <c r="D419" s="18"/>
      <c r="E419" s="18"/>
      <c r="F419" s="20">
        <v>16147</v>
      </c>
      <c r="G419" s="98">
        <v>15505.457469004799</v>
      </c>
      <c r="J419" s="84">
        <v>15505.457469004799</v>
      </c>
      <c r="M419" s="101">
        <v>14588.713728909701</v>
      </c>
      <c r="P419" s="8"/>
    </row>
    <row r="420" spans="1:16" x14ac:dyDescent="0.25">
      <c r="A420" s="19">
        <v>44275</v>
      </c>
      <c r="B420" s="101" t="s">
        <v>53</v>
      </c>
      <c r="C420" s="18">
        <v>8.907692307692308</v>
      </c>
      <c r="D420" s="18"/>
      <c r="E420" s="18"/>
      <c r="F420" s="20">
        <v>13685</v>
      </c>
      <c r="G420" s="98">
        <v>13191.755466668699</v>
      </c>
      <c r="J420" s="84">
        <v>13191.755466668699</v>
      </c>
      <c r="M420" s="101">
        <v>15303.493044123299</v>
      </c>
      <c r="P420" s="8"/>
    </row>
    <row r="421" spans="1:16" x14ac:dyDescent="0.25">
      <c r="A421" s="19">
        <v>44276</v>
      </c>
      <c r="B421" s="101" t="s">
        <v>53</v>
      </c>
      <c r="C421" s="18">
        <v>5.684615384615384</v>
      </c>
      <c r="D421" s="18"/>
      <c r="E421" s="18"/>
      <c r="F421" s="20">
        <v>10209</v>
      </c>
      <c r="G421" s="98">
        <v>13270.011969822501</v>
      </c>
      <c r="J421" s="84">
        <v>13270.011969822501</v>
      </c>
      <c r="M421" s="101">
        <v>14679.2916998166</v>
      </c>
      <c r="P421" s="8"/>
    </row>
    <row r="422" spans="1:16" x14ac:dyDescent="0.25">
      <c r="A422" s="19">
        <v>44277</v>
      </c>
      <c r="B422" s="101" t="s">
        <v>53</v>
      </c>
      <c r="C422" s="18">
        <v>9.2153846153846146</v>
      </c>
      <c r="D422" s="18"/>
      <c r="E422" s="18"/>
      <c r="F422" s="20">
        <v>8261</v>
      </c>
      <c r="G422" s="98">
        <v>11115.1810299519</v>
      </c>
      <c r="J422" s="84">
        <v>11115.1810299519</v>
      </c>
      <c r="M422" s="101">
        <v>14944.741889532601</v>
      </c>
      <c r="P422" s="8"/>
    </row>
    <row r="423" spans="1:16" x14ac:dyDescent="0.25">
      <c r="A423" s="19">
        <v>44278</v>
      </c>
      <c r="B423" s="101" t="s">
        <v>53</v>
      </c>
      <c r="C423" s="18">
        <v>11.86923076923077</v>
      </c>
      <c r="D423" s="18"/>
      <c r="E423" s="18"/>
      <c r="F423" s="20">
        <v>20969</v>
      </c>
      <c r="G423" s="98">
        <v>13981.342889752799</v>
      </c>
      <c r="J423" s="84">
        <v>13981.342889752799</v>
      </c>
      <c r="M423" s="101">
        <v>14340.604108409399</v>
      </c>
      <c r="P423" s="8"/>
    </row>
    <row r="424" spans="1:16" x14ac:dyDescent="0.25">
      <c r="A424" s="19">
        <v>44279</v>
      </c>
      <c r="B424" s="101" t="s">
        <v>53</v>
      </c>
      <c r="C424" s="18">
        <v>16.64615384615384</v>
      </c>
      <c r="D424" s="18"/>
      <c r="E424" s="18"/>
      <c r="F424" s="20">
        <v>23757</v>
      </c>
      <c r="G424" s="98">
        <v>16206.6783925773</v>
      </c>
      <c r="J424" s="84">
        <v>16206.6783925773</v>
      </c>
      <c r="M424" s="101">
        <v>15372.908543318999</v>
      </c>
      <c r="P424" s="8"/>
    </row>
    <row r="425" spans="1:16" x14ac:dyDescent="0.25">
      <c r="A425" s="19">
        <v>44280</v>
      </c>
      <c r="B425" s="101" t="s">
        <v>53</v>
      </c>
      <c r="C425" s="18">
        <v>17.399999999999999</v>
      </c>
      <c r="D425" s="18"/>
      <c r="E425" s="18"/>
      <c r="F425" s="20">
        <v>21620</v>
      </c>
      <c r="G425" s="98">
        <v>20064.168829404902</v>
      </c>
      <c r="J425" s="84">
        <v>20064.168829404902</v>
      </c>
      <c r="M425" s="101">
        <v>15920.705221379299</v>
      </c>
      <c r="P425" s="8"/>
    </row>
    <row r="426" spans="1:16" x14ac:dyDescent="0.25">
      <c r="A426" s="19">
        <v>44281</v>
      </c>
      <c r="B426" s="101" t="s">
        <v>53</v>
      </c>
      <c r="C426" s="18">
        <v>15.09230769230769</v>
      </c>
      <c r="D426" s="18"/>
      <c r="E426" s="18"/>
      <c r="F426" s="20">
        <v>20689</v>
      </c>
      <c r="G426" s="98">
        <v>20905.505202001001</v>
      </c>
      <c r="J426" s="84">
        <v>20905.505202001001</v>
      </c>
      <c r="M426" s="101">
        <v>17072.350027264001</v>
      </c>
      <c r="P426" s="8"/>
    </row>
    <row r="427" spans="1:16" x14ac:dyDescent="0.25">
      <c r="A427" s="19">
        <v>44282</v>
      </c>
      <c r="B427" s="101" t="s">
        <v>53</v>
      </c>
      <c r="C427" s="18">
        <v>6.2461538461538462</v>
      </c>
      <c r="D427" s="18"/>
      <c r="E427" s="18"/>
      <c r="F427" s="20">
        <v>17628</v>
      </c>
      <c r="G427" s="98">
        <v>19387.5027728977</v>
      </c>
      <c r="J427" s="84">
        <v>19387.5027728977</v>
      </c>
      <c r="M427" s="101">
        <v>17244.313041717</v>
      </c>
      <c r="P427" s="8"/>
    </row>
    <row r="428" spans="1:16" x14ac:dyDescent="0.25">
      <c r="A428" s="19">
        <v>44283</v>
      </c>
      <c r="B428" s="101" t="s">
        <v>53</v>
      </c>
      <c r="C428" s="18">
        <v>7.0076923076923094</v>
      </c>
      <c r="D428" s="18"/>
      <c r="E428" s="18"/>
      <c r="F428" s="20">
        <v>1727</v>
      </c>
      <c r="G428" s="98">
        <v>12741.550410399501</v>
      </c>
      <c r="J428" s="84">
        <v>12741.550410399501</v>
      </c>
      <c r="M428" s="101">
        <v>16642.280008568301</v>
      </c>
      <c r="P428" s="8"/>
    </row>
    <row r="429" spans="1:16" x14ac:dyDescent="0.25">
      <c r="A429" s="19">
        <v>44284</v>
      </c>
      <c r="B429" s="101" t="s">
        <v>53</v>
      </c>
      <c r="C429" s="18">
        <v>13.084615384615381</v>
      </c>
      <c r="D429" s="18"/>
      <c r="E429" s="18"/>
      <c r="F429" s="20">
        <v>10297</v>
      </c>
      <c r="G429" s="98">
        <v>13471.0678838859</v>
      </c>
      <c r="J429" s="84">
        <v>13471.0678838859</v>
      </c>
      <c r="M429" s="101">
        <v>14441.4490028132</v>
      </c>
      <c r="P429" s="8"/>
    </row>
    <row r="430" spans="1:16" x14ac:dyDescent="0.25">
      <c r="A430" s="19">
        <v>44285</v>
      </c>
      <c r="B430" s="101" t="s">
        <v>53</v>
      </c>
      <c r="C430" s="18">
        <v>19.61538461538461</v>
      </c>
      <c r="D430" s="18"/>
      <c r="E430" s="18"/>
      <c r="F430" s="20">
        <v>23681</v>
      </c>
      <c r="G430" s="98">
        <v>18368.440790337499</v>
      </c>
      <c r="J430" s="84">
        <v>18368.440790337499</v>
      </c>
      <c r="M430" s="101">
        <v>15057.636705073801</v>
      </c>
      <c r="P430" s="8"/>
    </row>
    <row r="431" spans="1:16" x14ac:dyDescent="0.25">
      <c r="A431" s="19">
        <v>44286</v>
      </c>
      <c r="B431" s="101" t="s">
        <v>53</v>
      </c>
      <c r="C431" s="18">
        <v>21.469230769230769</v>
      </c>
      <c r="D431" s="18"/>
      <c r="E431" s="18"/>
      <c r="F431" s="20">
        <v>25014</v>
      </c>
      <c r="G431" s="98">
        <v>23703.0086303977</v>
      </c>
      <c r="J431" s="84">
        <v>23703.0086303977</v>
      </c>
      <c r="M431" s="101">
        <v>16317.1166460198</v>
      </c>
      <c r="P431" s="8"/>
    </row>
    <row r="432" spans="1:16" x14ac:dyDescent="0.25">
      <c r="A432" s="19">
        <v>44287</v>
      </c>
      <c r="B432" s="101" t="s">
        <v>53</v>
      </c>
      <c r="C432" s="18">
        <v>15.207692307692311</v>
      </c>
      <c r="D432" s="18"/>
      <c r="E432" s="18"/>
      <c r="F432" s="20">
        <v>22679</v>
      </c>
      <c r="G432" s="98">
        <v>25430.2556733438</v>
      </c>
      <c r="J432" s="84">
        <v>25430.2556733438</v>
      </c>
      <c r="M432" s="101">
        <v>17783.289110453999</v>
      </c>
      <c r="P432" s="8"/>
    </row>
    <row r="433" spans="1:17" x14ac:dyDescent="0.25">
      <c r="A433" s="19">
        <v>44288</v>
      </c>
      <c r="B433" s="101" t="s">
        <v>53</v>
      </c>
      <c r="C433" s="18">
        <v>4.953846153846154</v>
      </c>
      <c r="D433" s="18"/>
      <c r="E433" s="18"/>
      <c r="F433" s="20">
        <v>16033</v>
      </c>
      <c r="G433" s="98">
        <v>20673.5165643574</v>
      </c>
      <c r="J433" s="84">
        <v>20673.5165643574</v>
      </c>
      <c r="M433" s="101">
        <v>18239.956239408999</v>
      </c>
      <c r="P433" s="8"/>
    </row>
    <row r="434" spans="1:17" x14ac:dyDescent="0.25">
      <c r="A434" s="19">
        <v>44289</v>
      </c>
      <c r="B434" s="101" t="s">
        <v>53</v>
      </c>
      <c r="C434" s="18">
        <v>4.9000000000000004</v>
      </c>
      <c r="D434" s="18"/>
      <c r="E434" s="18"/>
      <c r="F434" s="20">
        <v>3673</v>
      </c>
      <c r="G434" s="98">
        <v>12564.4007226746</v>
      </c>
      <c r="J434" s="84">
        <v>12564.4007226746</v>
      </c>
      <c r="M434" s="101">
        <v>16463.1241821935</v>
      </c>
      <c r="P434" s="8"/>
    </row>
    <row r="435" spans="1:17" x14ac:dyDescent="0.25">
      <c r="A435" s="19">
        <v>44290</v>
      </c>
      <c r="B435" s="101" t="s">
        <v>53</v>
      </c>
      <c r="C435" s="18">
        <v>7.476923076923077</v>
      </c>
      <c r="D435" s="18"/>
      <c r="E435" s="18"/>
      <c r="F435" s="20">
        <v>10300</v>
      </c>
      <c r="G435" s="98">
        <v>12608.112914379701</v>
      </c>
      <c r="J435" s="84">
        <v>12608.112914379701</v>
      </c>
      <c r="M435" s="101">
        <v>13970.298529314799</v>
      </c>
      <c r="P435" s="8"/>
    </row>
    <row r="436" spans="1:17" x14ac:dyDescent="0.25">
      <c r="A436" s="19">
        <v>44291</v>
      </c>
      <c r="B436" s="101" t="s">
        <v>53</v>
      </c>
      <c r="C436" s="18">
        <v>4.9384615384615396</v>
      </c>
      <c r="D436" s="18"/>
      <c r="E436" s="18"/>
      <c r="F436" s="20">
        <v>5980</v>
      </c>
      <c r="G436" s="98">
        <v>14794.837381016499</v>
      </c>
      <c r="J436" s="84">
        <v>14794.837381016499</v>
      </c>
      <c r="M436" s="101">
        <v>14484.8316109035</v>
      </c>
      <c r="P436" s="8"/>
    </row>
    <row r="437" spans="1:17" x14ac:dyDescent="0.25">
      <c r="A437" s="19">
        <v>44292</v>
      </c>
      <c r="B437" s="101" t="s">
        <v>53</v>
      </c>
      <c r="C437" s="18">
        <v>5.5307692307692324</v>
      </c>
      <c r="D437" s="18"/>
      <c r="E437" s="18"/>
      <c r="F437" s="20">
        <v>7593</v>
      </c>
      <c r="G437" s="98">
        <v>12811.8936202524</v>
      </c>
      <c r="J437" s="84">
        <v>12811.8936202524</v>
      </c>
      <c r="M437" s="101">
        <v>14898.673135802699</v>
      </c>
      <c r="Q437" s="21"/>
    </row>
    <row r="438" spans="1:17" x14ac:dyDescent="0.25">
      <c r="A438" s="19">
        <v>44293</v>
      </c>
      <c r="B438" s="101" t="s">
        <v>53</v>
      </c>
      <c r="C438" s="18">
        <v>5.7461538461538462</v>
      </c>
      <c r="D438" s="18"/>
      <c r="E438" s="18"/>
      <c r="F438" s="20">
        <v>30377</v>
      </c>
      <c r="G438" s="98">
        <v>13377.276000902601</v>
      </c>
      <c r="J438" s="84">
        <v>13377.276000902601</v>
      </c>
      <c r="K438" s="8" t="s">
        <v>42</v>
      </c>
      <c r="M438" s="101">
        <v>14202.4860205774</v>
      </c>
      <c r="N438" s="101" t="s">
        <v>42</v>
      </c>
    </row>
    <row r="439" spans="1:17" x14ac:dyDescent="0.25">
      <c r="A439" s="19">
        <v>44294</v>
      </c>
      <c r="B439" s="101" t="s">
        <v>53</v>
      </c>
      <c r="C439" s="18">
        <v>7.6461538461538447</v>
      </c>
      <c r="D439" s="18"/>
      <c r="E439" s="18"/>
      <c r="F439" s="20">
        <v>26510</v>
      </c>
      <c r="G439" s="98">
        <v>17241.420007279299</v>
      </c>
      <c r="J439" s="84">
        <v>17241.420007279299</v>
      </c>
      <c r="M439" s="101">
        <v>14445.0974207664</v>
      </c>
    </row>
    <row r="440" spans="1:17" x14ac:dyDescent="0.25">
      <c r="A440" s="19">
        <v>44295</v>
      </c>
      <c r="B440" s="101" t="s">
        <v>53</v>
      </c>
      <c r="C440" s="18">
        <v>12.26923076923077</v>
      </c>
      <c r="D440" s="18"/>
      <c r="E440" s="18"/>
      <c r="F440" s="20">
        <v>23935</v>
      </c>
      <c r="G440" s="98">
        <v>19273.0001114855</v>
      </c>
      <c r="J440" s="84">
        <v>19273.0001114855</v>
      </c>
      <c r="M440" s="101">
        <v>22481.899457300398</v>
      </c>
    </row>
    <row r="441" spans="1:17" x14ac:dyDescent="0.25">
      <c r="A441" s="19">
        <v>44296</v>
      </c>
      <c r="B441" s="101" t="s">
        <v>53</v>
      </c>
      <c r="C441" s="18">
        <v>8.453846153846154</v>
      </c>
      <c r="D441" s="18"/>
      <c r="E441" s="18"/>
      <c r="F441" s="20">
        <v>18728</v>
      </c>
      <c r="G441" s="98">
        <v>24411.841529285</v>
      </c>
      <c r="J441" s="84">
        <v>24411.841529285</v>
      </c>
      <c r="M441" s="101">
        <v>22634.031755031901</v>
      </c>
    </row>
    <row r="442" spans="1:17" x14ac:dyDescent="0.25">
      <c r="A442" s="19">
        <v>44297</v>
      </c>
      <c r="B442" s="101" t="s">
        <v>53</v>
      </c>
      <c r="C442" s="18">
        <v>6.8153846153846143</v>
      </c>
      <c r="D442" s="18"/>
      <c r="E442" s="18"/>
      <c r="F442" s="20">
        <v>2706</v>
      </c>
      <c r="G442" s="98">
        <v>20059.950593346799</v>
      </c>
      <c r="J442" s="84">
        <v>20059.950593346799</v>
      </c>
      <c r="M442" s="101">
        <v>14483.381097712499</v>
      </c>
    </row>
    <row r="443" spans="1:17" x14ac:dyDescent="0.25">
      <c r="A443" s="19">
        <v>44298</v>
      </c>
      <c r="B443" s="101" t="s">
        <v>53</v>
      </c>
      <c r="C443" s="18">
        <v>7.9692307692307702</v>
      </c>
      <c r="D443" s="18"/>
      <c r="E443" s="18"/>
      <c r="F443" s="20">
        <v>12446</v>
      </c>
      <c r="G443" s="98">
        <v>18101.270152167901</v>
      </c>
      <c r="J443" s="84">
        <v>18101.270152167901</v>
      </c>
      <c r="M443" s="101">
        <v>21357.148041885001</v>
      </c>
      <c r="Q443" s="8"/>
    </row>
    <row r="444" spans="1:17" x14ac:dyDescent="0.25">
      <c r="A444" s="19">
        <v>44299</v>
      </c>
      <c r="B444" s="101" t="s">
        <v>53</v>
      </c>
      <c r="C444" s="18">
        <v>10.646153846153849</v>
      </c>
      <c r="D444" s="18"/>
      <c r="E444" s="18"/>
      <c r="F444" s="20">
        <v>29421</v>
      </c>
      <c r="G444" s="98">
        <v>19318.825847148699</v>
      </c>
      <c r="J444" s="84">
        <v>19318.825847148699</v>
      </c>
      <c r="M444" s="101">
        <v>25459.314939825501</v>
      </c>
      <c r="Q444" s="8"/>
    </row>
    <row r="445" spans="1:17" x14ac:dyDescent="0.25">
      <c r="A445" s="19">
        <v>44300</v>
      </c>
      <c r="B445" s="101" t="s">
        <v>53</v>
      </c>
      <c r="C445" s="18">
        <v>11.353846153846151</v>
      </c>
      <c r="D445" s="18"/>
      <c r="E445" s="18"/>
      <c r="F445" s="20">
        <v>31117</v>
      </c>
      <c r="G445" s="98">
        <v>22320.798396325699</v>
      </c>
      <c r="J445" s="84">
        <v>22320.798396325699</v>
      </c>
      <c r="M445" s="101">
        <v>24179.825527288001</v>
      </c>
      <c r="Q445" s="8"/>
    </row>
    <row r="446" spans="1:17" x14ac:dyDescent="0.25">
      <c r="A446" s="19">
        <v>44301</v>
      </c>
      <c r="B446" s="101" t="s">
        <v>53</v>
      </c>
      <c r="C446" s="18">
        <v>11.19230769230769</v>
      </c>
      <c r="D446" s="18"/>
      <c r="E446" s="18"/>
      <c r="F446" s="20">
        <v>25110</v>
      </c>
      <c r="G446" s="98">
        <v>23079.320112590402</v>
      </c>
      <c r="J446" s="84">
        <v>23079.320112590402</v>
      </c>
      <c r="M446" s="101">
        <v>18540.864458870299</v>
      </c>
      <c r="Q446" s="8"/>
    </row>
    <row r="447" spans="1:17" x14ac:dyDescent="0.25">
      <c r="A447" s="19">
        <v>44302</v>
      </c>
      <c r="B447" s="101" t="s">
        <v>53</v>
      </c>
      <c r="C447" s="18">
        <v>9.361538461538462</v>
      </c>
      <c r="D447" s="18"/>
      <c r="E447" s="18"/>
      <c r="F447" s="20">
        <v>23856</v>
      </c>
      <c r="G447" s="98">
        <v>22825.1245689717</v>
      </c>
      <c r="J447" s="84">
        <v>22825.1245689717</v>
      </c>
      <c r="M447" s="101">
        <v>17806.202104535099</v>
      </c>
      <c r="Q447" s="8"/>
    </row>
    <row r="448" spans="1:17" x14ac:dyDescent="0.25">
      <c r="A448" s="19">
        <v>44303</v>
      </c>
      <c r="B448" s="101" t="s">
        <v>53</v>
      </c>
      <c r="C448" s="18">
        <v>8.3538461538461526</v>
      </c>
      <c r="D448" s="18"/>
      <c r="E448" s="18"/>
      <c r="F448" s="20">
        <v>20197</v>
      </c>
      <c r="G448" s="98">
        <v>20579.032177604498</v>
      </c>
      <c r="J448" s="84">
        <v>20579.032177604498</v>
      </c>
      <c r="M448" s="101">
        <v>18077.214807385801</v>
      </c>
      <c r="Q448" s="8"/>
    </row>
    <row r="449" spans="1:17" x14ac:dyDescent="0.25">
      <c r="A449" s="19">
        <v>44304</v>
      </c>
      <c r="B449" s="101" t="s">
        <v>53</v>
      </c>
      <c r="C449" s="18">
        <v>7.0384615384615374</v>
      </c>
      <c r="D449" s="18"/>
      <c r="E449" s="18"/>
      <c r="F449" s="20">
        <v>1217</v>
      </c>
      <c r="G449" s="98">
        <v>19263.035482682601</v>
      </c>
      <c r="J449" s="84">
        <v>19263.035482682601</v>
      </c>
      <c r="M449" s="101">
        <v>20719.030019510501</v>
      </c>
      <c r="Q449" s="8"/>
    </row>
    <row r="450" spans="1:17" x14ac:dyDescent="0.25">
      <c r="A450" s="19">
        <v>44305</v>
      </c>
      <c r="B450" s="101" t="s">
        <v>53</v>
      </c>
      <c r="C450" s="18">
        <v>12.030769230769231</v>
      </c>
      <c r="D450" s="18"/>
      <c r="E450" s="18"/>
      <c r="F450" s="20">
        <v>11615</v>
      </c>
      <c r="G450" s="98">
        <v>17546.871946822299</v>
      </c>
      <c r="J450" s="84">
        <v>17546.871946822299</v>
      </c>
      <c r="M450" s="101">
        <v>22394.095557472301</v>
      </c>
      <c r="Q450" s="8"/>
    </row>
    <row r="451" spans="1:17" x14ac:dyDescent="0.25">
      <c r="A451" s="19">
        <v>44306</v>
      </c>
      <c r="B451" s="101" t="s">
        <v>53</v>
      </c>
      <c r="C451" s="18">
        <v>12.123076923076921</v>
      </c>
      <c r="D451" s="18"/>
      <c r="E451" s="18"/>
      <c r="F451" s="20">
        <v>31397</v>
      </c>
      <c r="G451" s="98">
        <v>23414.748246626299</v>
      </c>
      <c r="J451" s="84">
        <v>23414.748246626299</v>
      </c>
      <c r="M451" s="101">
        <v>24838.184358575301</v>
      </c>
      <c r="Q451" s="8"/>
    </row>
    <row r="452" spans="1:17" x14ac:dyDescent="0.25">
      <c r="A452" s="19">
        <v>44307</v>
      </c>
      <c r="B452" s="101" t="s">
        <v>53</v>
      </c>
      <c r="C452" s="18">
        <v>12.069230769230771</v>
      </c>
      <c r="D452" s="18"/>
      <c r="E452" s="18"/>
      <c r="F452" s="20">
        <v>24354</v>
      </c>
      <c r="G452" s="98">
        <v>23434.185932018601</v>
      </c>
      <c r="J452" s="84">
        <v>23434.185932018601</v>
      </c>
      <c r="M452" s="101">
        <v>14589.6762406015</v>
      </c>
      <c r="Q452" s="8"/>
    </row>
    <row r="453" spans="1:17" x14ac:dyDescent="0.25">
      <c r="A453" s="19">
        <v>44308</v>
      </c>
      <c r="B453" s="101" t="s">
        <v>53</v>
      </c>
      <c r="C453" s="18">
        <v>7.2307692307692299</v>
      </c>
      <c r="D453" s="18"/>
      <c r="E453" s="18"/>
      <c r="F453" s="20">
        <v>31721</v>
      </c>
      <c r="G453" s="98">
        <v>23268.3334407492</v>
      </c>
      <c r="J453" s="84">
        <v>23268.3334407492</v>
      </c>
      <c r="M453" s="101">
        <v>16062.9521363201</v>
      </c>
      <c r="Q453" s="8"/>
    </row>
    <row r="454" spans="1:17" x14ac:dyDescent="0.25">
      <c r="A454" s="19">
        <v>44309</v>
      </c>
      <c r="B454" s="101" t="s">
        <v>53</v>
      </c>
      <c r="C454" s="18">
        <v>9.6923076923076934</v>
      </c>
      <c r="D454" s="18"/>
      <c r="E454" s="18"/>
      <c r="F454" s="20">
        <v>22262</v>
      </c>
      <c r="G454" s="98">
        <v>17185.032418272502</v>
      </c>
      <c r="J454" s="84">
        <v>17185.032418272502</v>
      </c>
      <c r="M454" s="101">
        <v>15501.7621843944</v>
      </c>
      <c r="Q454" s="8"/>
    </row>
    <row r="455" spans="1:17" x14ac:dyDescent="0.25">
      <c r="A455" s="19">
        <v>44310</v>
      </c>
      <c r="B455" s="101" t="s">
        <v>53</v>
      </c>
      <c r="C455" s="18">
        <v>9.1461538461538474</v>
      </c>
      <c r="D455" s="18"/>
      <c r="E455" s="18"/>
      <c r="F455" s="20">
        <v>14422</v>
      </c>
      <c r="G455" s="98">
        <v>20048.018788819802</v>
      </c>
      <c r="J455" s="84">
        <v>20048.018788819802</v>
      </c>
      <c r="M455" s="101">
        <v>21575.505608642601</v>
      </c>
      <c r="Q455" s="8"/>
    </row>
    <row r="456" spans="1:17" x14ac:dyDescent="0.25">
      <c r="A456" s="19">
        <v>44311</v>
      </c>
      <c r="B456" s="101" t="s">
        <v>53</v>
      </c>
      <c r="C456" s="18">
        <v>5.5076923076923077</v>
      </c>
      <c r="D456" s="18"/>
      <c r="E456" s="18"/>
      <c r="F456" s="20">
        <v>15399</v>
      </c>
      <c r="G456" s="98">
        <v>19200.181487881498</v>
      </c>
      <c r="J456" s="84">
        <v>19200.181487881498</v>
      </c>
      <c r="M456" s="101">
        <v>17963.5392246509</v>
      </c>
      <c r="Q456" s="8"/>
    </row>
    <row r="457" spans="1:17" x14ac:dyDescent="0.25">
      <c r="A457" s="19">
        <v>44312</v>
      </c>
      <c r="B457" s="101" t="s">
        <v>53</v>
      </c>
      <c r="C457" s="18">
        <v>7.9153846153846148</v>
      </c>
      <c r="D457" s="18"/>
      <c r="E457" s="18"/>
      <c r="F457" s="20">
        <v>5961</v>
      </c>
      <c r="G457" s="98">
        <v>14447.231652984199</v>
      </c>
      <c r="J457" s="84">
        <v>14447.231652984199</v>
      </c>
      <c r="M457" s="101">
        <v>18274.471995915901</v>
      </c>
      <c r="Q457" s="8"/>
    </row>
    <row r="458" spans="1:17" x14ac:dyDescent="0.25">
      <c r="A458" s="19">
        <v>44313</v>
      </c>
      <c r="B458" s="101" t="s">
        <v>53</v>
      </c>
      <c r="C458" s="18">
        <v>7.7923076923076913</v>
      </c>
      <c r="D458" s="18"/>
      <c r="E458" s="18"/>
      <c r="F458" s="20">
        <v>25911</v>
      </c>
      <c r="G458" s="98">
        <v>17248.0397338244</v>
      </c>
      <c r="J458" s="84">
        <v>17248.0397338244</v>
      </c>
      <c r="M458" s="101">
        <v>23420.475857760099</v>
      </c>
      <c r="Q458" s="8"/>
    </row>
    <row r="459" spans="1:17" x14ac:dyDescent="0.25">
      <c r="A459" s="19">
        <v>44314</v>
      </c>
      <c r="B459" s="101" t="s">
        <v>53</v>
      </c>
      <c r="C459" s="18">
        <v>9.7230769230769223</v>
      </c>
      <c r="D459" s="18"/>
      <c r="E459" s="18"/>
      <c r="F459" s="20">
        <v>28263</v>
      </c>
      <c r="G459" s="98">
        <v>16876.018786962901</v>
      </c>
      <c r="J459" s="84">
        <v>16876.018786962901</v>
      </c>
      <c r="M459" s="101">
        <v>19969.998719506199</v>
      </c>
      <c r="Q459" s="8"/>
    </row>
    <row r="460" spans="1:17" x14ac:dyDescent="0.25">
      <c r="A460" s="19">
        <v>44315</v>
      </c>
      <c r="B460" s="101" t="s">
        <v>53</v>
      </c>
      <c r="C460" s="18">
        <v>7.7076923076923087</v>
      </c>
      <c r="D460" s="18"/>
      <c r="E460" s="18"/>
      <c r="F460" s="20">
        <v>24212</v>
      </c>
      <c r="G460" s="98">
        <v>19111.4442636409</v>
      </c>
      <c r="J460" s="84">
        <v>19111.4442636409</v>
      </c>
      <c r="M460" s="101">
        <v>19044.769548370401</v>
      </c>
      <c r="Q460" s="8"/>
    </row>
    <row r="461" spans="1:17" x14ac:dyDescent="0.25">
      <c r="A461" s="19">
        <v>44316</v>
      </c>
      <c r="B461" s="101" t="s">
        <v>53</v>
      </c>
      <c r="C461" s="18">
        <v>8.9307692307692292</v>
      </c>
      <c r="D461" s="18"/>
      <c r="E461" s="18"/>
      <c r="F461" s="20">
        <v>14326</v>
      </c>
      <c r="G461" s="98">
        <v>16319.9362379059</v>
      </c>
      <c r="J461" s="84">
        <v>16319.9362379059</v>
      </c>
      <c r="M461" s="101">
        <v>15178.1034351581</v>
      </c>
      <c r="Q461" s="8"/>
    </row>
    <row r="462" spans="1:17" x14ac:dyDescent="0.25">
      <c r="A462" s="19">
        <v>44317</v>
      </c>
      <c r="B462" s="101" t="s">
        <v>53</v>
      </c>
      <c r="C462" s="18">
        <v>7.0923076923076938</v>
      </c>
      <c r="D462" s="18"/>
      <c r="E462" s="18"/>
      <c r="F462" s="20">
        <v>18535</v>
      </c>
      <c r="G462" s="98">
        <v>17652.227257451399</v>
      </c>
      <c r="J462" s="84">
        <v>17652.227257451399</v>
      </c>
      <c r="M462" s="101">
        <v>17139.2719397484</v>
      </c>
      <c r="Q462" s="8"/>
    </row>
    <row r="463" spans="1:17" x14ac:dyDescent="0.25">
      <c r="A463" s="19">
        <v>44318</v>
      </c>
      <c r="B463" s="101" t="s">
        <v>53</v>
      </c>
      <c r="C463" s="18">
        <v>5.4384615384615387</v>
      </c>
      <c r="D463" s="18"/>
      <c r="E463" s="18"/>
      <c r="F463" s="20">
        <v>8776</v>
      </c>
      <c r="G463" s="98">
        <v>15035.682969462199</v>
      </c>
      <c r="J463" s="84">
        <v>15035.682969462199</v>
      </c>
      <c r="M463" s="101">
        <v>15094.622160992099</v>
      </c>
      <c r="Q463" s="8"/>
    </row>
    <row r="464" spans="1:17" x14ac:dyDescent="0.25">
      <c r="A464" s="19">
        <v>44319</v>
      </c>
      <c r="B464" s="101" t="s">
        <v>53</v>
      </c>
      <c r="C464" s="18">
        <v>7.8000000000000007</v>
      </c>
      <c r="D464" s="18"/>
      <c r="E464" s="18"/>
      <c r="F464" s="20">
        <v>5510</v>
      </c>
      <c r="G464" s="98">
        <v>12617.773945192999</v>
      </c>
      <c r="J464" s="84">
        <v>12617.773945192999</v>
      </c>
      <c r="M464" s="101">
        <v>16663.9350997603</v>
      </c>
      <c r="Q464" s="8"/>
    </row>
    <row r="465" spans="1:17" x14ac:dyDescent="0.25">
      <c r="A465" s="19">
        <v>44320</v>
      </c>
      <c r="B465" s="101" t="s">
        <v>53</v>
      </c>
      <c r="C465" s="18">
        <v>6.200000000000002</v>
      </c>
      <c r="D465" s="18"/>
      <c r="E465" s="18"/>
      <c r="F465" s="20">
        <v>24111</v>
      </c>
      <c r="G465" s="98">
        <v>15409.085312233899</v>
      </c>
      <c r="J465" s="84">
        <v>15409.085312233899</v>
      </c>
      <c r="M465" s="101">
        <v>18720.905770284899</v>
      </c>
      <c r="Q465" s="8"/>
    </row>
    <row r="466" spans="1:17" x14ac:dyDescent="0.25">
      <c r="A466" s="19">
        <v>44321</v>
      </c>
      <c r="B466" s="101" t="s">
        <v>53</v>
      </c>
      <c r="C466" s="18">
        <v>4.861538461538462</v>
      </c>
      <c r="D466" s="18"/>
      <c r="E466" s="18"/>
      <c r="F466" s="20">
        <v>22458</v>
      </c>
      <c r="G466" s="98">
        <v>13036.6605857673</v>
      </c>
      <c r="J466" s="84">
        <v>13036.6605857673</v>
      </c>
      <c r="M466" s="101">
        <v>15086.167733067499</v>
      </c>
      <c r="Q466" s="8"/>
    </row>
    <row r="467" spans="1:17" x14ac:dyDescent="0.25">
      <c r="A467" s="19">
        <v>44322</v>
      </c>
      <c r="B467" s="101" t="s">
        <v>53</v>
      </c>
      <c r="C467" s="18">
        <v>6.8538461538461544</v>
      </c>
      <c r="D467" s="18"/>
      <c r="E467" s="18"/>
      <c r="F467" s="20">
        <v>17917</v>
      </c>
      <c r="G467" s="98">
        <v>10975.665284475601</v>
      </c>
      <c r="J467" s="84">
        <v>10975.665284475601</v>
      </c>
      <c r="M467" s="101">
        <v>15869.6742536357</v>
      </c>
      <c r="Q467" s="8"/>
    </row>
    <row r="468" spans="1:17" x14ac:dyDescent="0.25">
      <c r="A468" s="19">
        <v>44323</v>
      </c>
      <c r="B468" s="101" t="s">
        <v>53</v>
      </c>
      <c r="C468" s="18">
        <v>7.3846153846153824</v>
      </c>
      <c r="D468" s="18"/>
      <c r="E468" s="18"/>
      <c r="F468" s="20">
        <v>15090</v>
      </c>
      <c r="G468" s="98">
        <v>13288.260695224501</v>
      </c>
      <c r="J468" s="84">
        <v>13288.260695224501</v>
      </c>
      <c r="M468" s="101">
        <v>17272.814460532602</v>
      </c>
      <c r="Q468" s="8"/>
    </row>
    <row r="469" spans="1:17" x14ac:dyDescent="0.25">
      <c r="A469" s="19">
        <v>44324</v>
      </c>
      <c r="B469" s="101" t="s">
        <v>53</v>
      </c>
      <c r="C469" s="18">
        <v>8.5846153846153861</v>
      </c>
      <c r="D469" s="18"/>
      <c r="E469" s="18"/>
      <c r="F469" s="20">
        <v>13125</v>
      </c>
      <c r="G469" s="98">
        <v>13684.772644352401</v>
      </c>
      <c r="J469" s="84">
        <v>13684.772644352401</v>
      </c>
      <c r="M469" s="101">
        <v>14314.970696403099</v>
      </c>
      <c r="Q469" s="8"/>
    </row>
    <row r="470" spans="1:17" x14ac:dyDescent="0.25">
      <c r="A470" s="19">
        <v>44325</v>
      </c>
      <c r="B470" s="101" t="s">
        <v>53</v>
      </c>
      <c r="C470" s="18">
        <v>6.1615384615384619</v>
      </c>
      <c r="D470" s="18"/>
      <c r="E470" s="18"/>
      <c r="F470" s="20">
        <v>0</v>
      </c>
      <c r="G470" s="98">
        <v>14972.7362489507</v>
      </c>
      <c r="J470" s="84">
        <v>14972.7362489507</v>
      </c>
      <c r="M470" s="101">
        <v>12320.6157414025</v>
      </c>
      <c r="Q470" s="8"/>
    </row>
    <row r="471" spans="1:17" x14ac:dyDescent="0.25">
      <c r="A471" s="19">
        <v>44326</v>
      </c>
      <c r="B471" s="101" t="s">
        <v>53</v>
      </c>
      <c r="C471" s="18">
        <v>8.1076923076923073</v>
      </c>
      <c r="D471" s="18"/>
      <c r="E471" s="18"/>
      <c r="F471" s="20">
        <v>7321</v>
      </c>
      <c r="G471" s="98">
        <v>11430.6430933265</v>
      </c>
      <c r="J471" s="84">
        <v>11430.6430933265</v>
      </c>
      <c r="M471" s="101">
        <v>10070.724732954801</v>
      </c>
      <c r="Q471" s="8"/>
    </row>
    <row r="472" spans="1:17" x14ac:dyDescent="0.25">
      <c r="A472" s="19">
        <v>44327</v>
      </c>
      <c r="B472" s="101" t="s">
        <v>53</v>
      </c>
      <c r="C472" s="18">
        <v>7.5538461538461537</v>
      </c>
      <c r="D472" s="18"/>
      <c r="E472" s="18"/>
      <c r="F472" s="20">
        <v>19696</v>
      </c>
      <c r="G472" s="98">
        <v>13705.265485620201</v>
      </c>
      <c r="J472" s="84">
        <v>13705.265485620201</v>
      </c>
      <c r="M472" s="101">
        <v>11343.086020139101</v>
      </c>
      <c r="Q472" s="8"/>
    </row>
    <row r="473" spans="1:17" x14ac:dyDescent="0.25">
      <c r="A473" s="19">
        <v>44328</v>
      </c>
      <c r="B473" s="101" t="s">
        <v>53</v>
      </c>
      <c r="C473" s="18">
        <v>7.2538461538461547</v>
      </c>
      <c r="D473" s="18"/>
      <c r="E473" s="18"/>
      <c r="F473" s="20">
        <v>6590</v>
      </c>
      <c r="G473" s="98">
        <v>12636.2831577741</v>
      </c>
      <c r="J473" s="84">
        <v>12636.2831577741</v>
      </c>
      <c r="M473" s="101">
        <v>9323.3817699230494</v>
      </c>
      <c r="Q473" s="8"/>
    </row>
    <row r="474" spans="1:17" x14ac:dyDescent="0.25">
      <c r="A474" s="19">
        <v>44329</v>
      </c>
      <c r="B474" s="101" t="s">
        <v>53</v>
      </c>
      <c r="C474" s="18">
        <v>5.7846153846153863</v>
      </c>
      <c r="D474" s="18"/>
      <c r="E474" s="18"/>
      <c r="F474" s="20">
        <v>13631</v>
      </c>
      <c r="G474" s="98">
        <v>11894.973036619</v>
      </c>
      <c r="J474" s="84">
        <v>11894.973036619</v>
      </c>
      <c r="M474" s="101">
        <v>8957.2290161058008</v>
      </c>
      <c r="Q474" s="8"/>
    </row>
    <row r="475" spans="1:17" x14ac:dyDescent="0.25">
      <c r="A475" s="19">
        <v>44330</v>
      </c>
      <c r="B475" s="101" t="s">
        <v>53</v>
      </c>
      <c r="C475" s="18">
        <v>6.3923076923076918</v>
      </c>
      <c r="D475" s="18"/>
      <c r="E475" s="18"/>
      <c r="F475" s="20">
        <v>10377</v>
      </c>
      <c r="G475" s="98">
        <v>9557.9014006483503</v>
      </c>
      <c r="J475" s="84">
        <v>9557.9014006483503</v>
      </c>
      <c r="M475" s="101">
        <v>8628.9475741603292</v>
      </c>
      <c r="Q475" s="8"/>
    </row>
    <row r="476" spans="1:17" x14ac:dyDescent="0.25">
      <c r="A476" s="19">
        <v>44331</v>
      </c>
      <c r="B476" s="101" t="s">
        <v>53</v>
      </c>
      <c r="C476" s="18">
        <v>6.0230769230769221</v>
      </c>
      <c r="D476" s="18"/>
      <c r="E476" s="18"/>
      <c r="F476" s="20">
        <v>7370</v>
      </c>
      <c r="G476" s="98">
        <v>10020.167628441901</v>
      </c>
      <c r="J476" s="84">
        <v>10020.167628441901</v>
      </c>
      <c r="M476" s="101">
        <v>9174.4003361657306</v>
      </c>
      <c r="Q476" s="8"/>
    </row>
    <row r="477" spans="1:17" x14ac:dyDescent="0.25">
      <c r="A477" s="19">
        <v>44332</v>
      </c>
      <c r="B477" s="101" t="s">
        <v>53</v>
      </c>
      <c r="C477" s="18">
        <v>4.0769230769230766</v>
      </c>
      <c r="D477" s="18"/>
      <c r="E477" s="18"/>
      <c r="F477" s="20">
        <v>7067</v>
      </c>
      <c r="G477" s="98">
        <v>9151.9134888577992</v>
      </c>
      <c r="J477" s="84">
        <v>9151.9134888577992</v>
      </c>
      <c r="M477" s="101">
        <v>8457.1994948805695</v>
      </c>
      <c r="Q477" s="8"/>
    </row>
    <row r="478" spans="1:17" x14ac:dyDescent="0.25">
      <c r="A478" s="19">
        <v>44333</v>
      </c>
      <c r="B478" s="101" t="s">
        <v>53</v>
      </c>
      <c r="C478" s="18">
        <v>6.5692307692307699</v>
      </c>
      <c r="D478" s="18"/>
      <c r="E478" s="18"/>
      <c r="F478" s="20">
        <v>5381</v>
      </c>
      <c r="G478" s="98">
        <v>6119.2506033438804</v>
      </c>
      <c r="J478" s="84">
        <v>6119.2506033438804</v>
      </c>
      <c r="M478" s="101">
        <v>8114.0295576749304</v>
      </c>
      <c r="Q478" s="8"/>
    </row>
    <row r="479" spans="1:17" x14ac:dyDescent="0.25">
      <c r="A479" s="19">
        <v>44334</v>
      </c>
      <c r="B479" s="101" t="s">
        <v>53</v>
      </c>
      <c r="C479" s="18">
        <v>6.7307692307692317</v>
      </c>
      <c r="D479" s="18"/>
      <c r="E479" s="18"/>
      <c r="F479" s="20">
        <v>7576</v>
      </c>
      <c r="G479" s="98">
        <v>9141.1837537781103</v>
      </c>
      <c r="J479" s="84">
        <v>9141.1837537781103</v>
      </c>
      <c r="M479" s="101">
        <v>8970.5612133457998</v>
      </c>
      <c r="Q479" s="8"/>
    </row>
    <row r="480" spans="1:17" x14ac:dyDescent="0.25">
      <c r="A480" s="19">
        <v>44335</v>
      </c>
      <c r="B480" s="101" t="s">
        <v>53</v>
      </c>
      <c r="C480" s="18">
        <v>8.1000000000000014</v>
      </c>
      <c r="D480" s="18"/>
      <c r="E480" s="18"/>
      <c r="F480" s="20">
        <v>11881</v>
      </c>
      <c r="G480" s="98">
        <v>8982.8511526190596</v>
      </c>
      <c r="J480" s="84">
        <v>8982.8511526190596</v>
      </c>
      <c r="M480" s="101">
        <v>7146.3363886813904</v>
      </c>
      <c r="Q480" s="8"/>
    </row>
    <row r="481" spans="1:17" x14ac:dyDescent="0.25">
      <c r="A481" s="19">
        <v>44336</v>
      </c>
      <c r="B481" s="101" t="s">
        <v>53</v>
      </c>
      <c r="C481" s="18">
        <v>7.3230769230769237</v>
      </c>
      <c r="D481" s="18"/>
      <c r="E481" s="18"/>
      <c r="F481" s="20">
        <v>10727</v>
      </c>
      <c r="G481" s="98">
        <v>10482.4204673719</v>
      </c>
      <c r="J481" s="84">
        <v>10482.4204673719</v>
      </c>
      <c r="M481" s="101">
        <v>6233.9037800319902</v>
      </c>
      <c r="Q481" s="8"/>
    </row>
    <row r="482" spans="1:17" x14ac:dyDescent="0.25">
      <c r="A482" s="19">
        <v>44337</v>
      </c>
      <c r="B482" s="101" t="s">
        <v>53</v>
      </c>
      <c r="C482" s="18">
        <v>7.0846153846153843</v>
      </c>
      <c r="D482" s="18"/>
      <c r="E482" s="18"/>
      <c r="F482" s="20">
        <v>8096</v>
      </c>
      <c r="G482" s="98">
        <v>9031.2283181598796</v>
      </c>
      <c r="J482" s="84">
        <v>9031.2283181598796</v>
      </c>
      <c r="M482" s="101">
        <v>4984.7728761409599</v>
      </c>
      <c r="Q482" s="8"/>
    </row>
    <row r="483" spans="1:17" x14ac:dyDescent="0.25">
      <c r="A483" s="19">
        <v>44338</v>
      </c>
      <c r="B483" s="101" t="s">
        <v>53</v>
      </c>
      <c r="C483" s="18">
        <v>4.7384615384615376</v>
      </c>
      <c r="D483" s="18"/>
      <c r="E483" s="18"/>
      <c r="F483" s="20">
        <v>6419</v>
      </c>
      <c r="G483" s="98">
        <v>8311.2645166830607</v>
      </c>
      <c r="J483" s="84">
        <v>8311.2645166830607</v>
      </c>
      <c r="M483" s="101">
        <v>4870.5757004139596</v>
      </c>
      <c r="Q483" s="8"/>
    </row>
    <row r="484" spans="1:17" x14ac:dyDescent="0.25">
      <c r="A484" s="19">
        <v>44339</v>
      </c>
      <c r="B484" s="101" t="s">
        <v>53</v>
      </c>
      <c r="C484" s="18">
        <v>3.715384615384616</v>
      </c>
      <c r="D484" s="18"/>
      <c r="E484" s="18"/>
      <c r="F484" s="20">
        <v>4643</v>
      </c>
      <c r="G484" s="98">
        <v>4662.4171636884603</v>
      </c>
      <c r="J484" s="84">
        <v>4662.4171636884603</v>
      </c>
      <c r="M484" s="101">
        <v>4705.5425526926801</v>
      </c>
      <c r="Q484" s="8"/>
    </row>
    <row r="485" spans="1:17" x14ac:dyDescent="0.25">
      <c r="A485" s="19">
        <v>44340</v>
      </c>
      <c r="B485" s="101" t="s">
        <v>53</v>
      </c>
      <c r="C485" s="18">
        <v>5.3000000000000007</v>
      </c>
      <c r="D485" s="18"/>
      <c r="E485" s="18"/>
      <c r="F485" s="20">
        <v>2328</v>
      </c>
      <c r="G485" s="98">
        <v>2830.7178331525101</v>
      </c>
      <c r="J485" s="84">
        <v>2830.7178331525101</v>
      </c>
      <c r="M485" s="101">
        <v>5385.6986044179603</v>
      </c>
      <c r="Q485" s="8"/>
    </row>
    <row r="486" spans="1:17" x14ac:dyDescent="0.25">
      <c r="A486" s="19">
        <v>44341</v>
      </c>
      <c r="B486" s="101" t="s">
        <v>53</v>
      </c>
      <c r="C486" s="18">
        <v>5.1461538461538474</v>
      </c>
      <c r="D486" s="18"/>
      <c r="E486" s="18"/>
      <c r="F486" s="20">
        <v>2578</v>
      </c>
      <c r="G486" s="98">
        <v>4614.8608794685597</v>
      </c>
      <c r="J486" s="84">
        <v>4614.8608794685597</v>
      </c>
      <c r="M486" s="101">
        <v>5946.4332874355396</v>
      </c>
      <c r="Q486" s="8"/>
    </row>
    <row r="487" spans="1:17" x14ac:dyDescent="0.25">
      <c r="A487" s="19">
        <v>44342</v>
      </c>
      <c r="B487" s="101" t="s">
        <v>53</v>
      </c>
      <c r="C487" s="18">
        <v>6.0153846153846153</v>
      </c>
      <c r="D487" s="18"/>
      <c r="E487" s="18"/>
      <c r="F487" s="20">
        <v>4473</v>
      </c>
      <c r="G487" s="98">
        <v>3985.5296426875302</v>
      </c>
      <c r="J487" s="84">
        <v>3985.5296426875302</v>
      </c>
      <c r="M487" s="101">
        <v>5257.8284548985002</v>
      </c>
      <c r="Q487" s="8"/>
    </row>
    <row r="488" spans="1:17" x14ac:dyDescent="0.25">
      <c r="A488" s="19">
        <v>44343</v>
      </c>
      <c r="B488" s="101" t="s">
        <v>53</v>
      </c>
      <c r="C488" s="18">
        <v>5.9307692307692301</v>
      </c>
      <c r="D488" s="18"/>
      <c r="E488" s="18"/>
      <c r="F488" s="20">
        <v>6949</v>
      </c>
      <c r="G488" s="98">
        <v>4777.4451191182598</v>
      </c>
      <c r="J488" s="84">
        <v>4777.4451191182598</v>
      </c>
      <c r="M488" s="101">
        <v>4903.4379537688801</v>
      </c>
      <c r="Q488" s="8"/>
    </row>
    <row r="489" spans="1:17" x14ac:dyDescent="0.25">
      <c r="A489" s="19">
        <v>44344</v>
      </c>
      <c r="B489" s="101" t="s">
        <v>53</v>
      </c>
      <c r="C489" s="18">
        <v>6.8692307692307697</v>
      </c>
      <c r="D489" s="18"/>
      <c r="E489" s="18"/>
      <c r="F489" s="20">
        <v>6169</v>
      </c>
      <c r="G489" s="98">
        <v>4241.3850661953302</v>
      </c>
      <c r="J489" s="84">
        <v>4241.3850661953302</v>
      </c>
      <c r="M489" s="101">
        <v>4258.3849485278897</v>
      </c>
      <c r="Q489" s="8"/>
    </row>
    <row r="490" spans="1:17" x14ac:dyDescent="0.25">
      <c r="A490" s="19">
        <v>44345</v>
      </c>
      <c r="B490" s="101" t="s">
        <v>53</v>
      </c>
      <c r="C490" s="18">
        <v>7.023076923076923</v>
      </c>
      <c r="D490" s="18"/>
      <c r="E490" s="18"/>
      <c r="F490" s="20">
        <v>4513</v>
      </c>
      <c r="G490" s="98">
        <v>5130.6439026359003</v>
      </c>
      <c r="J490" s="84">
        <v>5130.6439026359003</v>
      </c>
      <c r="M490" s="101">
        <v>3953.3747870797201</v>
      </c>
      <c r="Q490" s="8"/>
    </row>
    <row r="491" spans="1:17" x14ac:dyDescent="0.25">
      <c r="A491" s="19">
        <v>44346</v>
      </c>
      <c r="B491" s="101" t="s">
        <v>53</v>
      </c>
      <c r="C491" s="18">
        <v>5.3923076923076918</v>
      </c>
      <c r="D491" s="18"/>
      <c r="E491" s="18"/>
      <c r="F491" s="20">
        <v>3043</v>
      </c>
      <c r="G491" s="98">
        <v>4925.9900675300696</v>
      </c>
      <c r="J491" s="84">
        <v>4925.9900675300696</v>
      </c>
      <c r="M491" s="101">
        <v>3423.7594486732901</v>
      </c>
      <c r="Q491" s="8"/>
    </row>
    <row r="492" spans="1:17" x14ac:dyDescent="0.25">
      <c r="A492" s="19">
        <v>44347</v>
      </c>
      <c r="B492" s="101" t="s">
        <v>53</v>
      </c>
      <c r="C492" s="18">
        <v>7.3692307692307688</v>
      </c>
      <c r="D492" s="18"/>
      <c r="E492" s="18"/>
      <c r="F492" s="20">
        <v>2206</v>
      </c>
      <c r="G492" s="98">
        <v>2222.025130341</v>
      </c>
      <c r="J492" s="84">
        <v>2222.025130341</v>
      </c>
      <c r="M492" s="101">
        <v>3145.1066142995601</v>
      </c>
      <c r="Q492" s="8"/>
    </row>
    <row r="493" spans="1:17" x14ac:dyDescent="0.25">
      <c r="A493" s="19">
        <v>44348</v>
      </c>
      <c r="B493" s="101" t="s">
        <v>53</v>
      </c>
      <c r="C493" s="18">
        <v>8.7923076923076913</v>
      </c>
      <c r="D493" s="18"/>
      <c r="E493" s="18"/>
      <c r="F493" s="20">
        <v>2987</v>
      </c>
      <c r="G493" s="98">
        <v>4563.6520943883797</v>
      </c>
      <c r="J493" s="84">
        <v>4563.6520943883797</v>
      </c>
      <c r="M493" s="101">
        <v>3422.7448914980901</v>
      </c>
      <c r="Q493" s="8"/>
    </row>
    <row r="494" spans="1:17" x14ac:dyDescent="0.25">
      <c r="A494" s="19">
        <v>44349</v>
      </c>
      <c r="B494" s="101" t="s">
        <v>53</v>
      </c>
      <c r="C494" s="18">
        <v>8.9384615384615405</v>
      </c>
      <c r="D494" s="18"/>
      <c r="E494" s="18"/>
      <c r="F494" s="20">
        <v>5096</v>
      </c>
      <c r="G494" s="98">
        <v>6135.7010723506701</v>
      </c>
      <c r="J494" s="84">
        <v>6135.7010723506701</v>
      </c>
      <c r="M494" s="101">
        <v>2871.0364034784502</v>
      </c>
      <c r="N494" s="8"/>
      <c r="Q494" s="8"/>
    </row>
    <row r="495" spans="1:17" x14ac:dyDescent="0.25">
      <c r="A495" s="19">
        <v>44350</v>
      </c>
      <c r="B495" s="101" t="s">
        <v>53</v>
      </c>
      <c r="C495" s="18">
        <v>7.8999999999999986</v>
      </c>
      <c r="D495" s="18"/>
      <c r="E495" s="18"/>
      <c r="F495" s="20">
        <v>3688</v>
      </c>
      <c r="G495" s="98">
        <v>5921.3212126783901</v>
      </c>
      <c r="J495" s="84">
        <v>5921.3212126783901</v>
      </c>
      <c r="M495" s="101">
        <v>2339.0776175189098</v>
      </c>
      <c r="N495" s="8"/>
      <c r="Q495" s="8"/>
    </row>
    <row r="496" spans="1:17" x14ac:dyDescent="0.25">
      <c r="A496" s="19">
        <v>44351</v>
      </c>
      <c r="B496" s="101" t="s">
        <v>53</v>
      </c>
      <c r="C496" s="18">
        <v>9.7538461538461529</v>
      </c>
      <c r="D496" s="18"/>
      <c r="E496" s="18"/>
      <c r="F496" s="20">
        <v>2993</v>
      </c>
      <c r="G496" s="98">
        <v>4039.4043883158001</v>
      </c>
      <c r="J496" s="84">
        <v>4039.4043883158001</v>
      </c>
      <c r="M496" s="101">
        <v>2200.9543025487401</v>
      </c>
      <c r="N496" s="8"/>
      <c r="Q496" s="8"/>
    </row>
    <row r="497" spans="1:18" x14ac:dyDescent="0.25">
      <c r="A497" s="19">
        <v>44352</v>
      </c>
      <c r="B497" s="101" t="s">
        <v>53</v>
      </c>
      <c r="C497" s="18">
        <v>6.7461538461538453</v>
      </c>
      <c r="D497" s="18"/>
      <c r="E497" s="18"/>
      <c r="F497" s="20">
        <v>2249</v>
      </c>
      <c r="G497" s="98">
        <v>6224.3567466332497</v>
      </c>
      <c r="J497" s="84">
        <v>6224.3567466332497</v>
      </c>
      <c r="M497" s="101">
        <v>2327.82436044016</v>
      </c>
      <c r="N497" s="8"/>
      <c r="Q497" s="8"/>
    </row>
    <row r="498" spans="1:18" x14ac:dyDescent="0.25">
      <c r="A498" s="19">
        <v>44353</v>
      </c>
      <c r="B498" s="101" t="s">
        <v>53</v>
      </c>
      <c r="C498" s="18">
        <v>5.1461538461538474</v>
      </c>
      <c r="D498" s="18"/>
      <c r="E498" s="18"/>
      <c r="F498" s="20">
        <v>1964</v>
      </c>
      <c r="G498" s="98">
        <v>1560.80090828525</v>
      </c>
      <c r="J498" s="84">
        <v>1560.80090828525</v>
      </c>
      <c r="M498" s="101">
        <v>1931.9971195349499</v>
      </c>
      <c r="N498" s="8"/>
      <c r="Q498" s="8"/>
    </row>
    <row r="499" spans="1:18" x14ac:dyDescent="0.25">
      <c r="A499" s="19">
        <v>44354</v>
      </c>
      <c r="B499" s="101" t="s">
        <v>53</v>
      </c>
      <c r="C499" s="18">
        <v>6.4461538461538463</v>
      </c>
      <c r="D499" s="18"/>
      <c r="E499" s="18"/>
      <c r="F499" s="20">
        <v>1444</v>
      </c>
      <c r="G499" s="98">
        <v>-1127.01170829637</v>
      </c>
      <c r="J499" s="84">
        <v>-1127.01170829637</v>
      </c>
      <c r="M499" s="101">
        <v>2378.6806137632998</v>
      </c>
      <c r="N499" s="8"/>
      <c r="Q499" s="8"/>
    </row>
    <row r="500" spans="1:18" x14ac:dyDescent="0.25">
      <c r="A500" s="19">
        <v>44355</v>
      </c>
      <c r="B500" s="101" t="s">
        <v>53</v>
      </c>
      <c r="C500" s="18">
        <v>8.3461538461538467</v>
      </c>
      <c r="D500" s="18"/>
      <c r="E500" s="18"/>
      <c r="F500" s="20">
        <v>2253</v>
      </c>
      <c r="G500" s="98">
        <v>278.42617415578599</v>
      </c>
      <c r="J500" s="84">
        <v>278.42617415578599</v>
      </c>
      <c r="M500" s="101">
        <v>2776.8301256331001</v>
      </c>
      <c r="N500" s="8"/>
      <c r="Q500" s="8"/>
    </row>
    <row r="501" spans="1:18" x14ac:dyDescent="0.25">
      <c r="A501" s="19">
        <v>44356</v>
      </c>
      <c r="B501" s="101" t="s">
        <v>53</v>
      </c>
      <c r="C501" s="18">
        <v>9.9615384615384617</v>
      </c>
      <c r="D501" s="18"/>
      <c r="E501" s="18"/>
      <c r="F501" s="20">
        <v>3275</v>
      </c>
      <c r="G501" s="98">
        <v>2531.3440479768301</v>
      </c>
      <c r="J501" s="84">
        <v>2531.3440479768301</v>
      </c>
      <c r="M501" s="101">
        <v>2592.3669461384002</v>
      </c>
      <c r="N501" s="8"/>
      <c r="Q501" s="8"/>
    </row>
    <row r="502" spans="1:18" x14ac:dyDescent="0.25">
      <c r="A502" s="19">
        <v>44357</v>
      </c>
      <c r="B502" s="101" t="s">
        <v>53</v>
      </c>
      <c r="C502" s="18">
        <v>10.338461538461541</v>
      </c>
      <c r="D502" s="18"/>
      <c r="E502" s="18"/>
      <c r="F502" s="20">
        <v>2747</v>
      </c>
      <c r="G502" s="98">
        <v>4386.8236830972601</v>
      </c>
      <c r="J502" s="84">
        <v>4386.8236830972601</v>
      </c>
      <c r="M502" s="101">
        <v>2091.5886586227898</v>
      </c>
      <c r="N502" s="8"/>
      <c r="Q502" s="8"/>
    </row>
    <row r="503" spans="1:18" x14ac:dyDescent="0.25">
      <c r="A503" s="19">
        <v>44358</v>
      </c>
      <c r="B503" s="101" t="s">
        <v>53</v>
      </c>
      <c r="C503" s="18">
        <v>10.13846153846154</v>
      </c>
      <c r="D503" s="18"/>
      <c r="E503" s="18"/>
      <c r="F503" s="20">
        <v>2194</v>
      </c>
      <c r="G503" s="98">
        <v>4498.4767751033696</v>
      </c>
      <c r="J503" s="84">
        <v>4498.4767751033696</v>
      </c>
      <c r="M503" s="101">
        <v>1716.7326072237399</v>
      </c>
      <c r="N503" s="8"/>
      <c r="Q503" s="8"/>
      <c r="R503" s="8"/>
    </row>
    <row r="504" spans="1:18" x14ac:dyDescent="0.25">
      <c r="A504" s="19">
        <v>44359</v>
      </c>
      <c r="B504" s="101" t="s">
        <v>53</v>
      </c>
      <c r="C504" s="18">
        <v>6.7230769230769232</v>
      </c>
      <c r="D504" s="18"/>
      <c r="E504" s="18"/>
      <c r="F504" s="20">
        <v>1484</v>
      </c>
      <c r="G504" s="98">
        <v>3795.4454382966501</v>
      </c>
      <c r="J504" s="84">
        <v>3795.4454382966501</v>
      </c>
      <c r="M504" s="101">
        <v>1643.46526978051</v>
      </c>
      <c r="N504" s="8"/>
      <c r="Q504" s="8"/>
      <c r="R504" s="8"/>
    </row>
    <row r="505" spans="1:18" x14ac:dyDescent="0.25">
      <c r="A505" s="19">
        <v>44360</v>
      </c>
      <c r="B505" s="101" t="s">
        <v>53</v>
      </c>
      <c r="C505" s="18">
        <v>4.0307692307692324</v>
      </c>
      <c r="D505" s="18"/>
      <c r="E505" s="18"/>
      <c r="F505" s="20">
        <v>1000</v>
      </c>
      <c r="G505" s="98">
        <v>-1464.07669398247</v>
      </c>
      <c r="J505" s="84">
        <v>-1464.07669398247</v>
      </c>
      <c r="M505" s="101">
        <v>1653.6995711884799</v>
      </c>
      <c r="N505" s="8"/>
      <c r="R505" s="8"/>
    </row>
    <row r="506" spans="1:18" x14ac:dyDescent="0.25">
      <c r="A506" s="19">
        <v>44361</v>
      </c>
      <c r="B506" s="101" t="s">
        <v>53</v>
      </c>
      <c r="C506" s="18">
        <v>9.0538461538461537</v>
      </c>
      <c r="D506" s="18"/>
      <c r="E506" s="18"/>
      <c r="F506" s="20">
        <v>873</v>
      </c>
      <c r="G506" s="98">
        <v>-5698.8550996866497</v>
      </c>
      <c r="J506" s="84">
        <v>-5698.8550996866497</v>
      </c>
      <c r="M506" s="101">
        <v>2113.4641906669499</v>
      </c>
      <c r="N506" s="8"/>
      <c r="R506" s="8"/>
    </row>
    <row r="507" spans="1:18" x14ac:dyDescent="0.25">
      <c r="A507" s="19">
        <v>44362</v>
      </c>
      <c r="B507" s="101" t="s">
        <v>53</v>
      </c>
      <c r="C507" s="18">
        <v>9.0153846153846153</v>
      </c>
      <c r="D507" s="18"/>
      <c r="E507" s="18"/>
      <c r="F507" s="20">
        <v>1160</v>
      </c>
      <c r="G507" s="98">
        <v>993.89206547656795</v>
      </c>
      <c r="J507" s="84">
        <v>993.89206547656795</v>
      </c>
      <c r="M507" s="101">
        <v>2698.5530357699199</v>
      </c>
      <c r="N507" s="8"/>
      <c r="R507" s="8"/>
    </row>
    <row r="508" spans="1:18" x14ac:dyDescent="0.25">
      <c r="A508" s="19">
        <v>44363</v>
      </c>
      <c r="B508" s="101" t="s">
        <v>53</v>
      </c>
      <c r="C508" s="18">
        <v>9.4384615384615387</v>
      </c>
      <c r="D508" s="18"/>
      <c r="E508" s="18"/>
      <c r="F508" s="20">
        <v>1439</v>
      </c>
      <c r="G508" s="98">
        <v>522.31526156718598</v>
      </c>
      <c r="J508" s="84">
        <v>522.31526156718598</v>
      </c>
      <c r="M508" s="101">
        <v>1820.4812813993401</v>
      </c>
      <c r="N508" s="8"/>
      <c r="R508" s="8"/>
    </row>
    <row r="509" spans="1:18" x14ac:dyDescent="0.25">
      <c r="A509" s="19">
        <v>44364</v>
      </c>
      <c r="B509" s="101" t="s">
        <v>53</v>
      </c>
      <c r="C509" s="18">
        <v>9.4692307692307693</v>
      </c>
      <c r="D509" s="18"/>
      <c r="E509" s="18"/>
      <c r="F509" s="20">
        <v>901</v>
      </c>
      <c r="G509" s="98">
        <v>705.73920289101102</v>
      </c>
      <c r="J509" s="84">
        <v>705.73920289101102</v>
      </c>
      <c r="M509" s="101">
        <v>1758.79251812643</v>
      </c>
      <c r="N509" s="8"/>
      <c r="R509" s="8"/>
    </row>
    <row r="510" spans="1:18" x14ac:dyDescent="0.25">
      <c r="A510" s="19">
        <v>44365</v>
      </c>
      <c r="B510" s="101" t="s">
        <v>53</v>
      </c>
      <c r="C510" s="18">
        <v>10.069230769230771</v>
      </c>
      <c r="D510" s="18"/>
      <c r="E510" s="18"/>
      <c r="F510" s="20">
        <v>933</v>
      </c>
      <c r="G510" s="98">
        <v>336.58169329649502</v>
      </c>
      <c r="J510" s="84">
        <v>336.58169329649502</v>
      </c>
      <c r="M510" s="101">
        <v>1680.40623326949</v>
      </c>
      <c r="N510" s="8"/>
      <c r="R510" s="8"/>
    </row>
    <row r="511" spans="1:18" x14ac:dyDescent="0.25">
      <c r="A511" s="19">
        <v>44366</v>
      </c>
      <c r="B511" s="101" t="s">
        <v>53</v>
      </c>
      <c r="C511" s="18">
        <v>7.023076923076923</v>
      </c>
      <c r="D511" s="18"/>
      <c r="E511" s="18"/>
      <c r="F511" s="20">
        <v>996</v>
      </c>
      <c r="G511" s="98">
        <v>775.41617888415897</v>
      </c>
      <c r="J511" s="84">
        <v>775.41617888415897</v>
      </c>
      <c r="K511" t="s">
        <v>43</v>
      </c>
      <c r="M511" s="101">
        <v>1663.76317588439</v>
      </c>
      <c r="N511" s="101" t="s">
        <v>43</v>
      </c>
      <c r="R511" s="21"/>
    </row>
    <row r="512" spans="1:18" x14ac:dyDescent="0.25">
      <c r="A512" s="19">
        <v>44367</v>
      </c>
      <c r="B512" s="101" t="s">
        <v>53</v>
      </c>
      <c r="C512" s="18">
        <v>4.9307692307692301</v>
      </c>
      <c r="D512" s="18"/>
      <c r="E512" s="18"/>
      <c r="F512" s="20">
        <v>529</v>
      </c>
      <c r="G512" s="98">
        <v>349.472855116299</v>
      </c>
      <c r="J512" s="84">
        <v>349.472855116299</v>
      </c>
      <c r="M512" s="101">
        <v>1569.9536054734299</v>
      </c>
      <c r="N512" s="8"/>
      <c r="R512" s="8"/>
    </row>
    <row r="513" spans="1:18" x14ac:dyDescent="0.25">
      <c r="A513" s="19">
        <v>44368</v>
      </c>
      <c r="B513" s="101" t="s">
        <v>53</v>
      </c>
      <c r="C513" s="18">
        <v>5.884615384615385</v>
      </c>
      <c r="D513" s="18"/>
      <c r="E513" s="18"/>
      <c r="F513" s="20">
        <v>493</v>
      </c>
      <c r="G513" s="98">
        <v>109.23316239379299</v>
      </c>
      <c r="J513" s="84">
        <v>109.23316239379299</v>
      </c>
      <c r="M513" s="101">
        <v>1864.0513160304599</v>
      </c>
      <c r="N513" s="8"/>
      <c r="R513" s="8"/>
    </row>
    <row r="514" spans="1:18" x14ac:dyDescent="0.25">
      <c r="A514" s="19">
        <v>44369</v>
      </c>
      <c r="B514" s="101" t="s">
        <v>53</v>
      </c>
      <c r="C514" s="18">
        <v>6.1461538461538456</v>
      </c>
      <c r="D514" s="18"/>
      <c r="E514" s="18"/>
      <c r="F514" s="20">
        <v>685</v>
      </c>
      <c r="G514" s="98">
        <v>250.414114230953</v>
      </c>
      <c r="J514" s="84">
        <v>250.414114230953</v>
      </c>
      <c r="M514" s="101">
        <v>2106.3587936710801</v>
      </c>
      <c r="N514" s="8"/>
      <c r="R514" s="8"/>
    </row>
    <row r="515" spans="1:18" x14ac:dyDescent="0.25">
      <c r="A515" s="19">
        <v>44370</v>
      </c>
      <c r="B515" s="101" t="s">
        <v>53</v>
      </c>
      <c r="C515" s="18">
        <v>6.8538461538461544</v>
      </c>
      <c r="D515" s="18"/>
      <c r="E515" s="18"/>
      <c r="F515" s="20">
        <v>1135</v>
      </c>
      <c r="G515" s="98">
        <v>306.141644318413</v>
      </c>
      <c r="J515" s="84">
        <v>306.141644318413</v>
      </c>
      <c r="M515" s="101">
        <v>1802.9879935602401</v>
      </c>
      <c r="N515" s="8"/>
      <c r="R515" s="8"/>
    </row>
    <row r="516" spans="1:18" x14ac:dyDescent="0.25">
      <c r="A516" s="19">
        <v>44371</v>
      </c>
      <c r="B516" s="101" t="s">
        <v>53</v>
      </c>
      <c r="C516" s="18">
        <v>6.7000000000000011</v>
      </c>
      <c r="D516" s="18"/>
      <c r="E516" s="18"/>
      <c r="F516" s="20">
        <v>475</v>
      </c>
      <c r="G516" s="98">
        <v>418.66964520420902</v>
      </c>
      <c r="J516" s="84">
        <v>418.66964520420902</v>
      </c>
      <c r="M516" s="101">
        <v>1520.2168083777999</v>
      </c>
      <c r="N516" s="8"/>
      <c r="R516" s="8"/>
    </row>
    <row r="517" spans="1:18" x14ac:dyDescent="0.25">
      <c r="A517" s="19">
        <v>44372</v>
      </c>
      <c r="B517" s="101" t="s">
        <v>53</v>
      </c>
      <c r="C517" s="18">
        <v>6.7538461538461538</v>
      </c>
      <c r="D517" s="18"/>
      <c r="E517" s="18"/>
      <c r="F517" s="20">
        <v>751</v>
      </c>
      <c r="G517" s="98">
        <v>424.68604151066398</v>
      </c>
      <c r="J517" s="84">
        <v>424.68604151066398</v>
      </c>
      <c r="M517" s="101">
        <v>1216.66062167582</v>
      </c>
      <c r="N517" s="8"/>
      <c r="R517" s="8"/>
    </row>
    <row r="518" spans="1:18" x14ac:dyDescent="0.25">
      <c r="A518" s="19">
        <v>44373</v>
      </c>
      <c r="B518" s="101" t="s">
        <v>53</v>
      </c>
      <c r="C518" s="18">
        <v>7.791666666666667</v>
      </c>
      <c r="D518" s="18"/>
      <c r="E518" s="18"/>
      <c r="F518" s="20">
        <v>488</v>
      </c>
      <c r="G518" s="98">
        <v>457.80248772219102</v>
      </c>
      <c r="J518" s="84">
        <v>457.80248772219102</v>
      </c>
      <c r="M518" s="101">
        <v>1092.06920681678</v>
      </c>
      <c r="N518" s="8"/>
      <c r="R518" s="8"/>
    </row>
    <row r="519" spans="1:18" x14ac:dyDescent="0.25">
      <c r="A519" s="19">
        <v>44374</v>
      </c>
      <c r="B519" s="101" t="s">
        <v>53</v>
      </c>
      <c r="C519" s="18">
        <v>5.708333333333333</v>
      </c>
      <c r="D519" s="18"/>
      <c r="E519" s="18"/>
      <c r="F519" s="20">
        <v>336</v>
      </c>
      <c r="G519" s="98">
        <v>615.09664512245195</v>
      </c>
      <c r="J519" s="84">
        <v>615.09664512245195</v>
      </c>
      <c r="M519" s="101">
        <v>992.15521675185096</v>
      </c>
      <c r="N519" s="8"/>
      <c r="R519" s="8"/>
    </row>
    <row r="520" spans="1:18" x14ac:dyDescent="0.25">
      <c r="A520" s="19">
        <v>44375</v>
      </c>
      <c r="B520" s="101" t="s">
        <v>53</v>
      </c>
      <c r="C520" s="18">
        <v>8.0384615384615365</v>
      </c>
      <c r="D520" s="18"/>
      <c r="E520" s="18"/>
      <c r="F520" s="20">
        <v>341</v>
      </c>
      <c r="G520" s="98">
        <v>383.58807781187397</v>
      </c>
      <c r="J520" s="84">
        <v>383.58807781187397</v>
      </c>
      <c r="M520" s="101">
        <v>809.44178254908297</v>
      </c>
      <c r="N520" s="8"/>
      <c r="R520" s="8"/>
    </row>
    <row r="521" spans="1:18" x14ac:dyDescent="0.25">
      <c r="A521" s="19">
        <v>44376</v>
      </c>
      <c r="B521" s="101" t="s">
        <v>53</v>
      </c>
      <c r="C521" s="18">
        <v>7.1923076923076934</v>
      </c>
      <c r="D521" s="18"/>
      <c r="E521" s="18"/>
      <c r="F521" s="20">
        <v>569</v>
      </c>
      <c r="G521" s="98">
        <v>705.00671271845897</v>
      </c>
      <c r="J521" s="84">
        <v>705.00671271845897</v>
      </c>
      <c r="M521" s="101">
        <v>937.80021878012496</v>
      </c>
      <c r="N521" s="8"/>
      <c r="R521" s="8"/>
    </row>
    <row r="522" spans="1:18" x14ac:dyDescent="0.25">
      <c r="A522" s="19">
        <v>44377</v>
      </c>
      <c r="B522" s="101" t="s">
        <v>53</v>
      </c>
      <c r="C522" s="18">
        <v>5.7769230769230768</v>
      </c>
      <c r="D522" s="18"/>
      <c r="E522" s="18"/>
      <c r="F522" s="20">
        <v>806</v>
      </c>
      <c r="G522" s="98">
        <v>630.811421263905</v>
      </c>
      <c r="J522" s="84">
        <v>630.811421263905</v>
      </c>
      <c r="M522" s="101">
        <v>714.10838901067802</v>
      </c>
      <c r="N522" s="8"/>
      <c r="R522" s="8"/>
    </row>
    <row r="523" spans="1:18" x14ac:dyDescent="0.25">
      <c r="A523" s="19">
        <v>44378</v>
      </c>
      <c r="B523" s="101" t="s">
        <v>53</v>
      </c>
      <c r="C523" s="18">
        <v>5.707692307692307</v>
      </c>
      <c r="D523" s="18"/>
      <c r="E523" s="18"/>
      <c r="F523" s="20">
        <v>754</v>
      </c>
      <c r="G523" s="98">
        <v>486.814326830499</v>
      </c>
      <c r="J523" s="84">
        <v>486.814326830499</v>
      </c>
      <c r="M523" s="101">
        <v>748.43120498771998</v>
      </c>
      <c r="N523" s="8"/>
      <c r="R523" s="8"/>
    </row>
    <row r="524" spans="1:18" x14ac:dyDescent="0.25">
      <c r="A524" s="19">
        <v>44379</v>
      </c>
      <c r="B524" s="101" t="s">
        <v>53</v>
      </c>
      <c r="C524" s="18">
        <v>6.6461538461538456</v>
      </c>
      <c r="D524" s="18"/>
      <c r="E524" s="18"/>
      <c r="F524" s="20">
        <v>671</v>
      </c>
      <c r="G524" s="98">
        <v>512.59738214023002</v>
      </c>
      <c r="J524" s="84">
        <v>512.59738214023002</v>
      </c>
      <c r="M524" s="101">
        <v>857.41283920663204</v>
      </c>
      <c r="N524" s="8"/>
      <c r="R524" s="8"/>
    </row>
    <row r="525" spans="1:18" x14ac:dyDescent="0.25">
      <c r="A525" s="19">
        <v>44380</v>
      </c>
      <c r="B525" s="101" t="s">
        <v>53</v>
      </c>
      <c r="C525" s="18">
        <v>8.069230769230769</v>
      </c>
      <c r="D525" s="18"/>
      <c r="E525" s="18"/>
      <c r="F525" s="20">
        <v>429</v>
      </c>
      <c r="G525" s="98">
        <v>665.98447421175695</v>
      </c>
      <c r="J525" s="84">
        <v>665.98447421175695</v>
      </c>
      <c r="M525" s="101">
        <v>892.55659513712101</v>
      </c>
      <c r="N525" s="8"/>
      <c r="R525" s="8"/>
    </row>
    <row r="526" spans="1:18" x14ac:dyDescent="0.25">
      <c r="A526" s="19">
        <v>44381</v>
      </c>
      <c r="B526" s="101" t="s">
        <v>53</v>
      </c>
      <c r="C526" s="18">
        <v>5.3923076923076918</v>
      </c>
      <c r="D526" s="18"/>
      <c r="E526" s="18"/>
      <c r="F526" s="20">
        <v>411</v>
      </c>
      <c r="G526" s="98">
        <v>881.69011555658699</v>
      </c>
      <c r="J526" s="84">
        <v>881.69011555658699</v>
      </c>
      <c r="M526" s="101">
        <v>814.27587078283295</v>
      </c>
      <c r="N526" s="8"/>
      <c r="R526" s="8"/>
    </row>
    <row r="527" spans="1:18" x14ac:dyDescent="0.25">
      <c r="A527" s="19">
        <v>44382</v>
      </c>
      <c r="B527" s="101" t="s">
        <v>53</v>
      </c>
      <c r="C527" s="18">
        <v>6.9</v>
      </c>
      <c r="D527" s="18"/>
      <c r="E527" s="18"/>
      <c r="F527" s="20">
        <v>392</v>
      </c>
      <c r="G527" s="98">
        <v>586.15899125632097</v>
      </c>
      <c r="J527" s="84">
        <v>586.15899125632097</v>
      </c>
      <c r="M527" s="101">
        <v>678.88403360616599</v>
      </c>
      <c r="N527" s="8"/>
      <c r="R527" s="8"/>
    </row>
    <row r="528" spans="1:18" x14ac:dyDescent="0.25">
      <c r="A528" s="19">
        <v>44383</v>
      </c>
      <c r="B528" s="101" t="s">
        <v>53</v>
      </c>
      <c r="C528" s="18">
        <v>6.7384615384615376</v>
      </c>
      <c r="D528" s="18"/>
      <c r="E528" s="18"/>
      <c r="F528" s="20">
        <v>713</v>
      </c>
      <c r="G528" s="98">
        <v>815.95201652526202</v>
      </c>
      <c r="J528" s="84">
        <v>815.95201652526202</v>
      </c>
      <c r="M528" s="101">
        <v>877.89543416886295</v>
      </c>
      <c r="N528" s="8"/>
      <c r="R528" s="8"/>
    </row>
    <row r="529" spans="1:18" x14ac:dyDescent="0.25">
      <c r="A529" s="19">
        <v>44384</v>
      </c>
      <c r="B529" s="101" t="s">
        <v>53</v>
      </c>
      <c r="C529" s="18">
        <v>7.2230769230769223</v>
      </c>
      <c r="D529" s="18"/>
      <c r="E529" s="18"/>
      <c r="F529" s="20">
        <v>992</v>
      </c>
      <c r="G529" s="98">
        <v>838.75168979441503</v>
      </c>
      <c r="J529" s="84">
        <v>838.75168979441503</v>
      </c>
      <c r="M529" s="101">
        <v>816.80682362391497</v>
      </c>
      <c r="N529" s="8"/>
      <c r="R529" s="8"/>
    </row>
    <row r="530" spans="1:18" x14ac:dyDescent="0.25">
      <c r="A530" s="19">
        <v>44385</v>
      </c>
      <c r="B530" s="101" t="s">
        <v>53</v>
      </c>
      <c r="C530" s="18">
        <v>8.9153846153846139</v>
      </c>
      <c r="D530" s="18"/>
      <c r="E530" s="18"/>
      <c r="F530" s="20">
        <v>903</v>
      </c>
      <c r="G530" s="98">
        <v>944.38155160122596</v>
      </c>
      <c r="J530" s="84">
        <v>944.38155160122596</v>
      </c>
      <c r="M530" s="101">
        <v>836.86716422307597</v>
      </c>
      <c r="N530" s="8"/>
      <c r="R530" s="8"/>
    </row>
    <row r="531" spans="1:18" x14ac:dyDescent="0.25">
      <c r="A531" s="19">
        <v>44386</v>
      </c>
      <c r="B531" s="101" t="s">
        <v>53</v>
      </c>
      <c r="C531" s="18">
        <v>6.7615384615384606</v>
      </c>
      <c r="D531" s="18"/>
      <c r="E531" s="18"/>
      <c r="F531" s="20">
        <v>885</v>
      </c>
      <c r="G531" s="98">
        <v>1203.3346245012399</v>
      </c>
      <c r="J531" s="84">
        <v>1203.3346245012399</v>
      </c>
      <c r="M531" s="101">
        <v>816.77636042384302</v>
      </c>
      <c r="N531" s="8"/>
      <c r="R531" s="8"/>
    </row>
    <row r="532" spans="1:18" x14ac:dyDescent="0.25">
      <c r="A532" s="19">
        <v>44387</v>
      </c>
      <c r="B532" s="101" t="s">
        <v>53</v>
      </c>
      <c r="C532" s="18">
        <v>6.5461538461538469</v>
      </c>
      <c r="D532" s="18"/>
      <c r="E532" s="18"/>
      <c r="F532" s="20">
        <v>809</v>
      </c>
      <c r="G532" s="98">
        <v>982.73090897238603</v>
      </c>
      <c r="J532" s="84">
        <v>982.73090897238603</v>
      </c>
      <c r="M532" s="101">
        <v>687.06369724176898</v>
      </c>
      <c r="N532" s="8"/>
      <c r="R532" s="8"/>
    </row>
    <row r="533" spans="1:18" x14ac:dyDescent="0.25">
      <c r="A533" s="19">
        <v>44388</v>
      </c>
      <c r="B533" s="101" t="s">
        <v>53</v>
      </c>
      <c r="C533" s="18">
        <v>4.6769230769230772</v>
      </c>
      <c r="D533" s="18"/>
      <c r="E533" s="18"/>
      <c r="F533" s="20">
        <v>568</v>
      </c>
      <c r="G533" s="98">
        <v>1007.02339632792</v>
      </c>
      <c r="J533" s="84">
        <v>1007.02339632792</v>
      </c>
      <c r="M533" s="101">
        <v>876.80610478364702</v>
      </c>
      <c r="N533" s="8"/>
      <c r="R533" s="8"/>
    </row>
    <row r="534" spans="1:18" x14ac:dyDescent="0.25">
      <c r="A534" s="19">
        <v>44389</v>
      </c>
      <c r="B534" s="101" t="s">
        <v>53</v>
      </c>
      <c r="C534" s="18">
        <v>7.6153846153846168</v>
      </c>
      <c r="D534" s="18"/>
      <c r="E534" s="18"/>
      <c r="F534" s="20">
        <v>553</v>
      </c>
      <c r="G534" s="98">
        <v>826.27433748426904</v>
      </c>
      <c r="J534" s="84">
        <v>826.27433748426904</v>
      </c>
      <c r="M534" s="101">
        <v>961.74913452183102</v>
      </c>
      <c r="N534" s="8"/>
      <c r="R534" s="8"/>
    </row>
    <row r="535" spans="1:18" x14ac:dyDescent="0.25">
      <c r="A535" s="19">
        <v>44390</v>
      </c>
      <c r="B535" s="101" t="s">
        <v>53</v>
      </c>
      <c r="C535" s="18">
        <v>7.9230769230769234</v>
      </c>
      <c r="D535" s="18"/>
      <c r="E535" s="18"/>
      <c r="F535" s="20">
        <v>1027</v>
      </c>
      <c r="G535" s="98">
        <v>1250.52584408398</v>
      </c>
      <c r="J535" s="84">
        <v>1250.52584408398</v>
      </c>
      <c r="M535" s="101">
        <v>1204.38813035205</v>
      </c>
      <c r="N535" s="8"/>
      <c r="R535" s="8"/>
    </row>
    <row r="536" spans="1:18" x14ac:dyDescent="0.25">
      <c r="A536" s="19">
        <v>44391</v>
      </c>
      <c r="B536" s="101" t="s">
        <v>53</v>
      </c>
      <c r="C536" s="18">
        <v>6.2615384615384624</v>
      </c>
      <c r="D536" s="18"/>
      <c r="E536" s="18"/>
      <c r="F536" s="20">
        <v>1623</v>
      </c>
      <c r="G536" s="98">
        <v>1347.6429469095899</v>
      </c>
      <c r="J536" s="84">
        <v>1347.6429469095899</v>
      </c>
      <c r="M536" s="101">
        <v>956.50968733951402</v>
      </c>
      <c r="N536" s="8"/>
      <c r="R536" s="8"/>
    </row>
    <row r="537" spans="1:18" x14ac:dyDescent="0.25">
      <c r="A537" s="19">
        <v>44392</v>
      </c>
      <c r="B537" s="101" t="s">
        <v>53</v>
      </c>
      <c r="C537" s="18">
        <v>6.7461538461538462</v>
      </c>
      <c r="D537" s="18"/>
      <c r="E537" s="18"/>
      <c r="F537" s="20">
        <v>1444</v>
      </c>
      <c r="G537" s="98">
        <v>1200.3314938488199</v>
      </c>
      <c r="J537" s="84">
        <v>1200.3314938488199</v>
      </c>
      <c r="M537" s="101">
        <v>934.03206942653401</v>
      </c>
      <c r="N537" s="8"/>
      <c r="R537" s="8"/>
    </row>
    <row r="538" spans="1:18" x14ac:dyDescent="0.25">
      <c r="A538" s="19">
        <v>44393</v>
      </c>
      <c r="B538" s="101" t="s">
        <v>53</v>
      </c>
      <c r="C538" s="18">
        <v>5.9615384615384617</v>
      </c>
      <c r="D538" s="18"/>
      <c r="E538" s="18"/>
      <c r="F538" s="20">
        <v>1565</v>
      </c>
      <c r="G538" s="98">
        <v>1324.8749549530901</v>
      </c>
      <c r="J538" s="84">
        <v>1324.8749549530901</v>
      </c>
      <c r="M538" s="101">
        <v>1137.3412780542301</v>
      </c>
      <c r="N538" s="8"/>
      <c r="R538" s="8"/>
    </row>
    <row r="539" spans="1:18" x14ac:dyDescent="0.25">
      <c r="A539" s="19">
        <v>44394</v>
      </c>
      <c r="B539" s="101" t="s">
        <v>53</v>
      </c>
      <c r="C539" s="18">
        <v>4.9846153846153847</v>
      </c>
      <c r="D539" s="18"/>
      <c r="E539" s="18"/>
      <c r="F539" s="20">
        <v>1309</v>
      </c>
      <c r="G539" s="98">
        <v>1292.94551675656</v>
      </c>
      <c r="J539" s="84">
        <v>1292.94551675656</v>
      </c>
      <c r="M539" s="101">
        <v>1168.2446200176901</v>
      </c>
      <c r="N539" s="8"/>
      <c r="R539" s="8"/>
    </row>
    <row r="540" spans="1:18" x14ac:dyDescent="0.25">
      <c r="A540" s="19">
        <v>44395</v>
      </c>
      <c r="B540" s="101" t="s">
        <v>53</v>
      </c>
      <c r="C540" s="18">
        <v>3.8</v>
      </c>
      <c r="D540" s="18"/>
      <c r="E540" s="18"/>
      <c r="F540" s="20">
        <v>983</v>
      </c>
      <c r="G540" s="98">
        <v>1239.69305162056</v>
      </c>
      <c r="J540" s="84">
        <v>1239.69305162056</v>
      </c>
      <c r="M540" s="101">
        <v>1315.6877883457601</v>
      </c>
      <c r="N540" s="8"/>
      <c r="R540" s="8"/>
    </row>
    <row r="541" spans="1:18" x14ac:dyDescent="0.25">
      <c r="A541" s="19">
        <v>44396</v>
      </c>
      <c r="B541" s="101" t="s">
        <v>53</v>
      </c>
      <c r="C541" s="18">
        <v>6.0307692307692298</v>
      </c>
      <c r="D541" s="18"/>
      <c r="E541" s="18"/>
      <c r="F541" s="20">
        <v>984</v>
      </c>
      <c r="G541" s="98">
        <v>1163.2706134667401</v>
      </c>
      <c r="J541" s="84">
        <v>1163.2706134667401</v>
      </c>
      <c r="M541" s="101">
        <v>1541.0483666295299</v>
      </c>
      <c r="N541" s="8"/>
      <c r="R541" s="8"/>
    </row>
    <row r="542" spans="1:18" x14ac:dyDescent="0.25">
      <c r="A542" s="19">
        <v>44397</v>
      </c>
      <c r="B542" s="101" t="s">
        <v>53</v>
      </c>
      <c r="C542" s="18">
        <v>6.638461538461538</v>
      </c>
      <c r="D542" s="18"/>
      <c r="E542" s="18"/>
      <c r="F542" s="20">
        <v>1626</v>
      </c>
      <c r="G542" s="98">
        <v>1519.1032081210899</v>
      </c>
      <c r="J542" s="84">
        <v>1519.1032081210899</v>
      </c>
      <c r="M542" s="101">
        <v>1873.2269971984299</v>
      </c>
      <c r="N542" s="8"/>
      <c r="R542" s="8"/>
    </row>
    <row r="543" spans="1:18" x14ac:dyDescent="0.25">
      <c r="A543" s="19">
        <v>44398</v>
      </c>
      <c r="B543" s="101" t="s">
        <v>53</v>
      </c>
      <c r="C543" s="18">
        <v>8.1923076923076916</v>
      </c>
      <c r="D543" s="18"/>
      <c r="E543" s="18"/>
      <c r="F543" s="20">
        <v>1651</v>
      </c>
      <c r="G543" s="98">
        <v>1674.4883816107799</v>
      </c>
      <c r="J543" s="84">
        <v>1674.4883816107799</v>
      </c>
      <c r="M543" s="101">
        <v>1643.71839394634</v>
      </c>
      <c r="N543" s="8"/>
      <c r="R543" s="8"/>
    </row>
    <row r="544" spans="1:18" x14ac:dyDescent="0.25">
      <c r="A544" s="19">
        <v>44399</v>
      </c>
      <c r="B544" s="101" t="s">
        <v>53</v>
      </c>
      <c r="C544" s="18">
        <v>10.215384615384609</v>
      </c>
      <c r="D544" s="18"/>
      <c r="E544" s="18"/>
      <c r="F544" s="20">
        <v>1928</v>
      </c>
      <c r="G544" s="98">
        <v>1952.4292514167601</v>
      </c>
      <c r="J544" s="84">
        <v>1952.4292514167601</v>
      </c>
      <c r="M544" s="101">
        <v>1526.76403269156</v>
      </c>
      <c r="N544" s="8"/>
      <c r="R544" s="8"/>
    </row>
    <row r="545" spans="1:18" x14ac:dyDescent="0.25">
      <c r="A545" s="19">
        <v>44400</v>
      </c>
      <c r="B545" s="101" t="s">
        <v>53</v>
      </c>
      <c r="C545" s="18">
        <v>8.7999999999999989</v>
      </c>
      <c r="D545" s="18"/>
      <c r="E545" s="18"/>
      <c r="F545" s="20">
        <v>1866</v>
      </c>
      <c r="G545" s="98">
        <v>2293.3091507284598</v>
      </c>
      <c r="J545" s="84">
        <v>2293.3091507284598</v>
      </c>
      <c r="M545" s="101">
        <v>1303.2768094159401</v>
      </c>
      <c r="N545" s="8"/>
      <c r="R545" s="8"/>
    </row>
    <row r="546" spans="1:18" x14ac:dyDescent="0.25">
      <c r="A546" s="19">
        <v>44401</v>
      </c>
      <c r="B546" s="101" t="s">
        <v>53</v>
      </c>
      <c r="C546" s="18">
        <v>8.1076923076923073</v>
      </c>
      <c r="D546" s="18"/>
      <c r="E546" s="18"/>
      <c r="F546" s="20">
        <v>1578</v>
      </c>
      <c r="G546" s="98">
        <v>2205.3960562464799</v>
      </c>
      <c r="J546" s="84">
        <v>2205.3960562464799</v>
      </c>
      <c r="M546" s="101">
        <v>1069.9992529538299</v>
      </c>
      <c r="N546" s="8"/>
      <c r="R546" s="8"/>
    </row>
    <row r="547" spans="1:18" x14ac:dyDescent="0.25">
      <c r="A547" s="19">
        <v>44402</v>
      </c>
      <c r="B547" s="101" t="s">
        <v>53</v>
      </c>
      <c r="C547" s="18">
        <v>5.3692307692307697</v>
      </c>
      <c r="D547" s="18"/>
      <c r="E547" s="18"/>
      <c r="F547" s="20">
        <v>1149</v>
      </c>
      <c r="G547" s="98">
        <v>2212.17462263262</v>
      </c>
      <c r="J547" s="84">
        <v>2212.17462263262</v>
      </c>
      <c r="M547" s="101">
        <v>1339.2001829009801</v>
      </c>
      <c r="N547" s="8"/>
      <c r="R547" s="8"/>
    </row>
    <row r="548" spans="1:18" x14ac:dyDescent="0.25">
      <c r="A548" s="19">
        <v>44403</v>
      </c>
      <c r="B548" s="101" t="s">
        <v>53</v>
      </c>
      <c r="C548" s="18">
        <v>7.6384615384615397</v>
      </c>
      <c r="D548" s="18"/>
      <c r="E548" s="18"/>
      <c r="F548" s="20">
        <v>1423</v>
      </c>
      <c r="G548" s="98">
        <v>1964.8773344292999</v>
      </c>
      <c r="J548" s="84">
        <v>1964.8773344292999</v>
      </c>
      <c r="M548" s="101">
        <v>1500.50299560588</v>
      </c>
      <c r="N548" s="8"/>
      <c r="R548" s="8"/>
    </row>
    <row r="549" spans="1:18" x14ac:dyDescent="0.25">
      <c r="A549" s="19">
        <v>44404</v>
      </c>
      <c r="B549" s="101" t="s">
        <v>53</v>
      </c>
      <c r="C549" s="18">
        <v>7.046153846153846</v>
      </c>
      <c r="D549" s="18"/>
      <c r="E549" s="18"/>
      <c r="F549" s="20">
        <v>2060</v>
      </c>
      <c r="G549" s="98">
        <v>2352.8773502279701</v>
      </c>
      <c r="J549" s="84">
        <v>2352.8773502279701</v>
      </c>
      <c r="M549" s="101">
        <v>2024.09954023727</v>
      </c>
      <c r="N549" s="8"/>
      <c r="R549" s="8"/>
    </row>
    <row r="550" spans="1:18" x14ac:dyDescent="0.25">
      <c r="A550" s="19">
        <v>44405</v>
      </c>
      <c r="B550" s="101" t="s">
        <v>53</v>
      </c>
      <c r="C550" s="18">
        <v>6.7384615384615394</v>
      </c>
      <c r="D550" s="18"/>
      <c r="E550" s="18"/>
      <c r="F550" s="20">
        <v>3051</v>
      </c>
      <c r="G550" s="98">
        <v>2384.5561625747901</v>
      </c>
      <c r="J550" s="84">
        <v>2384.5561625747901</v>
      </c>
      <c r="M550" s="101">
        <v>1784.9074785627099</v>
      </c>
      <c r="N550" s="8"/>
      <c r="R550" s="8"/>
    </row>
    <row r="551" spans="1:18" x14ac:dyDescent="0.25">
      <c r="A551" s="19">
        <v>44406</v>
      </c>
      <c r="B551" s="101" t="s">
        <v>53</v>
      </c>
      <c r="C551" s="18">
        <v>5.9846153846153847</v>
      </c>
      <c r="D551" s="18"/>
      <c r="E551" s="18"/>
      <c r="F551" s="20">
        <v>2774</v>
      </c>
      <c r="G551" s="98">
        <v>2456.5659845288001</v>
      </c>
      <c r="J551" s="84">
        <v>2456.5659845288001</v>
      </c>
      <c r="M551" s="101">
        <v>1955.38735354594</v>
      </c>
      <c r="N551" s="8"/>
      <c r="R551" s="8"/>
    </row>
    <row r="552" spans="1:18" x14ac:dyDescent="0.25">
      <c r="A552" s="19">
        <v>44407</v>
      </c>
      <c r="B552" s="101" t="s">
        <v>53</v>
      </c>
      <c r="C552" s="18">
        <v>8.407692307692308</v>
      </c>
      <c r="D552" s="18"/>
      <c r="E552" s="18"/>
      <c r="F552" s="20">
        <v>2592</v>
      </c>
      <c r="G552" s="98">
        <v>2476.80730914173</v>
      </c>
      <c r="J552" s="84">
        <v>2476.80730914173</v>
      </c>
      <c r="M552" s="101">
        <v>2133.4055196669501</v>
      </c>
      <c r="N552" s="8"/>
      <c r="R552" s="8"/>
    </row>
    <row r="553" spans="1:18" x14ac:dyDescent="0.25">
      <c r="A553" s="19">
        <v>44408</v>
      </c>
      <c r="B553" s="101" t="s">
        <v>53</v>
      </c>
      <c r="C553" s="18">
        <v>4.3769230769230756</v>
      </c>
      <c r="D553" s="18"/>
      <c r="E553" s="18"/>
      <c r="F553" s="20">
        <v>1806</v>
      </c>
      <c r="G553" s="98">
        <v>2903.49966213875</v>
      </c>
      <c r="J553" s="84">
        <v>2903.49966213875</v>
      </c>
      <c r="M553" s="101">
        <v>2432.1609467635299</v>
      </c>
      <c r="N553" s="8"/>
      <c r="R553" s="8"/>
    </row>
    <row r="554" spans="1:18" x14ac:dyDescent="0.25">
      <c r="A554" s="19">
        <v>44409</v>
      </c>
      <c r="B554" s="101" t="s">
        <v>53</v>
      </c>
      <c r="C554" s="18">
        <v>4.4923076923076932</v>
      </c>
      <c r="D554" s="18"/>
      <c r="E554" s="18"/>
      <c r="F554" s="20">
        <v>1553</v>
      </c>
      <c r="G554" s="98">
        <v>2519.1000431674802</v>
      </c>
      <c r="J554" s="84">
        <v>2519.1000431674802</v>
      </c>
      <c r="M554" s="101">
        <v>1974.14275531884</v>
      </c>
      <c r="N554" s="8"/>
      <c r="R554" s="8"/>
    </row>
    <row r="555" spans="1:18" x14ac:dyDescent="0.25">
      <c r="A555" s="19">
        <v>44410</v>
      </c>
      <c r="B555" s="101" t="s">
        <v>53</v>
      </c>
      <c r="C555" s="18">
        <v>5.5615384615384613</v>
      </c>
      <c r="D555" s="18"/>
      <c r="E555" s="18"/>
      <c r="F555" s="20">
        <v>1520</v>
      </c>
      <c r="G555" s="98">
        <v>2663.9552997687101</v>
      </c>
      <c r="J555" s="84">
        <v>2663.9552997687101</v>
      </c>
      <c r="M555" s="101">
        <v>2926.0551790121299</v>
      </c>
      <c r="N555" s="8"/>
      <c r="R555" s="8"/>
    </row>
    <row r="556" spans="1:18" x14ac:dyDescent="0.25">
      <c r="A556" s="19">
        <v>44411</v>
      </c>
      <c r="B556" s="101" t="s">
        <v>53</v>
      </c>
      <c r="C556" s="18">
        <v>7.7692307692307701</v>
      </c>
      <c r="D556" s="18"/>
      <c r="E556" s="18"/>
      <c r="F556" s="20">
        <v>2547</v>
      </c>
      <c r="G556" s="98">
        <v>2935.12790144776</v>
      </c>
      <c r="J556" s="84">
        <v>2935.12790144776</v>
      </c>
      <c r="M556" s="101">
        <v>3426.77550929988</v>
      </c>
      <c r="N556" s="8"/>
      <c r="R556" s="8"/>
    </row>
    <row r="557" spans="1:18" x14ac:dyDescent="0.25">
      <c r="A557" s="19">
        <v>44412</v>
      </c>
      <c r="B557" s="101" t="s">
        <v>53</v>
      </c>
      <c r="C557" s="18">
        <v>7.4384615384615378</v>
      </c>
      <c r="D557" s="18"/>
      <c r="E557" s="18"/>
      <c r="F557" s="20">
        <v>3659</v>
      </c>
      <c r="G557" s="98">
        <v>3356.6091537879001</v>
      </c>
      <c r="J557" s="84">
        <v>3356.6091537879001</v>
      </c>
      <c r="M557" s="101">
        <v>3363.6241911109801</v>
      </c>
      <c r="N557" s="8"/>
      <c r="R557" s="8"/>
    </row>
    <row r="558" spans="1:18" x14ac:dyDescent="0.25">
      <c r="A558" s="19">
        <v>44413</v>
      </c>
      <c r="B558" s="101" t="s">
        <v>53</v>
      </c>
      <c r="C558" s="18">
        <v>8.0538461538461537</v>
      </c>
      <c r="D558" s="18"/>
      <c r="E558" s="18"/>
      <c r="F558" s="20">
        <v>3457</v>
      </c>
      <c r="G558" s="98">
        <v>3462.3739554354102</v>
      </c>
      <c r="J558" s="84">
        <v>3462.3739554354102</v>
      </c>
      <c r="M558" s="101">
        <v>2659.67792290333</v>
      </c>
      <c r="N558" s="8"/>
      <c r="R558" s="8"/>
    </row>
    <row r="559" spans="1:18" x14ac:dyDescent="0.25">
      <c r="A559" s="19">
        <v>44414</v>
      </c>
      <c r="B559" s="101" t="s">
        <v>53</v>
      </c>
      <c r="C559" s="18">
        <v>7.1461538461538474</v>
      </c>
      <c r="D559" s="18"/>
      <c r="E559" s="18"/>
      <c r="F559" s="20">
        <v>3388</v>
      </c>
      <c r="G559" s="98">
        <v>3694.28860473435</v>
      </c>
      <c r="J559" s="84">
        <v>3694.28860473435</v>
      </c>
      <c r="M559" s="101">
        <v>2819.3758818895999</v>
      </c>
      <c r="N559" s="8"/>
      <c r="R559" s="8"/>
    </row>
    <row r="560" spans="1:18" x14ac:dyDescent="0.25">
      <c r="A560" s="19">
        <v>44415</v>
      </c>
      <c r="B560" s="101" t="s">
        <v>53</v>
      </c>
      <c r="C560" s="18">
        <v>6.638461538461538</v>
      </c>
      <c r="D560" s="18"/>
      <c r="E560" s="18"/>
      <c r="F560" s="20">
        <v>2761</v>
      </c>
      <c r="G560" s="98">
        <v>3738.9577118237498</v>
      </c>
      <c r="J560" s="84">
        <v>3738.9577118237498</v>
      </c>
      <c r="M560" s="101">
        <v>2784.3702590529001</v>
      </c>
      <c r="N560" s="8"/>
      <c r="R560" s="8"/>
    </row>
    <row r="561" spans="1:18" x14ac:dyDescent="0.25">
      <c r="A561" s="19">
        <v>44416</v>
      </c>
      <c r="B561" s="101" t="s">
        <v>53</v>
      </c>
      <c r="C561" s="18">
        <v>3.600000000000001</v>
      </c>
      <c r="D561" s="18"/>
      <c r="E561" s="18"/>
      <c r="F561" s="20">
        <v>2240</v>
      </c>
      <c r="G561" s="98">
        <v>3840.67192861583</v>
      </c>
      <c r="J561" s="84">
        <v>3840.67192861583</v>
      </c>
      <c r="M561" s="101">
        <v>3195.7802789280299</v>
      </c>
      <c r="N561" s="8"/>
      <c r="R561" s="8"/>
    </row>
    <row r="562" spans="1:18" x14ac:dyDescent="0.25">
      <c r="A562" s="19">
        <v>44417</v>
      </c>
      <c r="B562" s="101" t="s">
        <v>53</v>
      </c>
      <c r="C562" s="18">
        <v>6.5846153846153834</v>
      </c>
      <c r="D562" s="18"/>
      <c r="E562" s="18"/>
      <c r="F562" s="20">
        <v>2220</v>
      </c>
      <c r="G562" s="98">
        <v>3626.31729246432</v>
      </c>
      <c r="J562" s="84">
        <v>3626.31729246432</v>
      </c>
      <c r="M562" s="101">
        <v>3582.5791529702101</v>
      </c>
      <c r="N562" s="8"/>
      <c r="R562" s="8"/>
    </row>
    <row r="563" spans="1:18" x14ac:dyDescent="0.25">
      <c r="A563" s="19">
        <v>44418</v>
      </c>
      <c r="B563" s="101" t="s">
        <v>53</v>
      </c>
      <c r="C563" s="18">
        <v>8.1923076923076916</v>
      </c>
      <c r="D563" s="18"/>
      <c r="E563" s="18"/>
      <c r="F563" s="20">
        <v>3282</v>
      </c>
      <c r="G563" s="98">
        <v>4186.0319702923898</v>
      </c>
      <c r="J563" s="84">
        <v>4186.0319702923898</v>
      </c>
      <c r="M563" s="101">
        <v>4995.3403678494797</v>
      </c>
      <c r="N563" s="8"/>
      <c r="R563" s="8"/>
    </row>
    <row r="564" spans="1:18" x14ac:dyDescent="0.25">
      <c r="A564" s="19">
        <v>44419</v>
      </c>
      <c r="B564" s="101" t="s">
        <v>53</v>
      </c>
      <c r="C564" s="18">
        <v>9.5999999999999979</v>
      </c>
      <c r="D564" s="18"/>
      <c r="E564" s="18"/>
      <c r="F564" s="20">
        <v>5487</v>
      </c>
      <c r="G564" s="98">
        <v>4578.1895209700997</v>
      </c>
      <c r="J564" s="84">
        <v>4578.1895209700997</v>
      </c>
      <c r="M564" s="101">
        <v>4308.4525799042804</v>
      </c>
      <c r="N564" s="8"/>
      <c r="R564" s="8"/>
    </row>
    <row r="565" spans="1:18" x14ac:dyDescent="0.25">
      <c r="A565" s="19">
        <v>44420</v>
      </c>
      <c r="B565" s="101" t="s">
        <v>53</v>
      </c>
      <c r="C565" s="18">
        <v>11.53846153846154</v>
      </c>
      <c r="D565" s="18"/>
      <c r="E565" s="18"/>
      <c r="F565" s="20">
        <v>5497</v>
      </c>
      <c r="G565" s="98">
        <v>4952.8448248639497</v>
      </c>
      <c r="J565" s="84">
        <v>4952.8448248639497</v>
      </c>
      <c r="M565" s="101">
        <v>3587.2933683730798</v>
      </c>
      <c r="N565" s="8"/>
      <c r="R565" s="8"/>
    </row>
    <row r="566" spans="1:18" x14ac:dyDescent="0.25">
      <c r="A566" s="19">
        <v>44421</v>
      </c>
      <c r="B566" s="101" t="s">
        <v>53</v>
      </c>
      <c r="C566" s="18">
        <v>11.976923076923081</v>
      </c>
      <c r="D566" s="18"/>
      <c r="E566" s="18"/>
      <c r="F566" s="20">
        <v>5536</v>
      </c>
      <c r="G566" s="98">
        <v>5403.7483774462598</v>
      </c>
      <c r="J566" s="84">
        <v>5403.7483774462598</v>
      </c>
      <c r="M566" s="101">
        <v>3197.09833081446</v>
      </c>
      <c r="N566" s="8"/>
      <c r="R566" s="8"/>
    </row>
    <row r="567" spans="1:18" x14ac:dyDescent="0.25">
      <c r="A567" s="19">
        <v>44422</v>
      </c>
      <c r="B567" s="101" t="s">
        <v>53</v>
      </c>
      <c r="C567" s="18">
        <v>8.4076923076923062</v>
      </c>
      <c r="D567" s="18"/>
      <c r="E567" s="18"/>
      <c r="F567" s="20">
        <v>4675</v>
      </c>
      <c r="G567" s="98">
        <v>5671.2380880766405</v>
      </c>
      <c r="J567" s="84">
        <v>5671.2380880766405</v>
      </c>
      <c r="M567" s="101">
        <v>2766.68121092107</v>
      </c>
      <c r="N567" s="8"/>
      <c r="R567" s="8"/>
    </row>
    <row r="568" spans="1:18" x14ac:dyDescent="0.25">
      <c r="A568" s="19">
        <v>44423</v>
      </c>
      <c r="B568" s="101" t="s">
        <v>53</v>
      </c>
      <c r="C568" s="18">
        <v>8.0384615384615365</v>
      </c>
      <c r="D568" s="18"/>
      <c r="E568" s="18"/>
      <c r="F568" s="20">
        <v>3732</v>
      </c>
      <c r="G568" s="98">
        <v>5432.5074375968497</v>
      </c>
      <c r="J568" s="84">
        <v>5432.5074375968497</v>
      </c>
      <c r="M568" s="101">
        <v>2980.4558623983598</v>
      </c>
      <c r="N568" s="8"/>
      <c r="R568" s="8"/>
    </row>
    <row r="569" spans="1:18" x14ac:dyDescent="0.25">
      <c r="A569" s="19">
        <v>44424</v>
      </c>
      <c r="B569" s="101" t="s">
        <v>53</v>
      </c>
      <c r="C569" s="18">
        <v>6.1769230769230763</v>
      </c>
      <c r="D569" s="18"/>
      <c r="E569" s="18"/>
      <c r="F569" s="20">
        <v>3549</v>
      </c>
      <c r="G569" s="98">
        <v>5611.5907249025204</v>
      </c>
      <c r="J569" s="84">
        <v>5611.5907249025204</v>
      </c>
      <c r="M569" s="101">
        <v>4269.1533316176301</v>
      </c>
      <c r="N569" s="8"/>
      <c r="R569" s="8"/>
    </row>
    <row r="570" spans="1:18" x14ac:dyDescent="0.25">
      <c r="A570" s="19">
        <v>44425</v>
      </c>
      <c r="B570" s="101" t="s">
        <v>53</v>
      </c>
      <c r="C570" s="18">
        <v>5.1846153846153848</v>
      </c>
      <c r="D570" s="18"/>
      <c r="E570" s="18"/>
      <c r="F570" s="20">
        <v>5391</v>
      </c>
      <c r="G570" s="98">
        <v>5606.8228264373001</v>
      </c>
      <c r="J570" s="84">
        <v>5606.8228264373001</v>
      </c>
      <c r="M570" s="101">
        <v>4692.23850858681</v>
      </c>
      <c r="N570" s="8"/>
      <c r="R570" s="8"/>
    </row>
    <row r="571" spans="1:18" x14ac:dyDescent="0.25">
      <c r="A571" s="19">
        <v>44426</v>
      </c>
      <c r="B571" s="101" t="s">
        <v>53</v>
      </c>
      <c r="C571" s="18">
        <v>5.4461538461538463</v>
      </c>
      <c r="D571" s="18"/>
      <c r="E571" s="18"/>
      <c r="F571" s="20">
        <v>9008</v>
      </c>
      <c r="G571" s="98">
        <v>5721.8324271931797</v>
      </c>
      <c r="J571" s="84">
        <v>5721.8324271931797</v>
      </c>
      <c r="M571" s="101">
        <v>5902.0842391774204</v>
      </c>
      <c r="N571" s="8"/>
      <c r="R571" s="8"/>
    </row>
    <row r="572" spans="1:18" x14ac:dyDescent="0.25">
      <c r="A572" s="19">
        <v>44427</v>
      </c>
      <c r="B572" s="101" t="s">
        <v>53</v>
      </c>
      <c r="C572" s="18">
        <v>5.6769230769230781</v>
      </c>
      <c r="D572" s="18"/>
      <c r="E572" s="18"/>
      <c r="F572" s="20">
        <v>8303</v>
      </c>
      <c r="G572" s="98">
        <v>6007.1500735980799</v>
      </c>
      <c r="J572" s="84">
        <v>6007.1500735980799</v>
      </c>
      <c r="M572" s="101">
        <v>7102.4112085357701</v>
      </c>
      <c r="N572" s="8"/>
      <c r="R572" s="8"/>
    </row>
    <row r="573" spans="1:18" x14ac:dyDescent="0.25">
      <c r="A573" s="19">
        <v>44428</v>
      </c>
      <c r="B573" s="101" t="s">
        <v>53</v>
      </c>
      <c r="C573" s="18">
        <v>8.138461538461538</v>
      </c>
      <c r="D573" s="18"/>
      <c r="E573" s="18"/>
      <c r="F573" s="20">
        <v>8966</v>
      </c>
      <c r="G573" s="98">
        <v>6297.8068845777898</v>
      </c>
      <c r="J573" s="84">
        <v>6297.8068845777898</v>
      </c>
      <c r="M573" s="101">
        <v>7608.9039553335797</v>
      </c>
      <c r="N573" s="8"/>
      <c r="R573" s="8"/>
    </row>
    <row r="574" spans="1:18" x14ac:dyDescent="0.25">
      <c r="A574" s="19">
        <v>44429</v>
      </c>
      <c r="B574" s="101" t="s">
        <v>53</v>
      </c>
      <c r="C574" s="18">
        <v>8.8538461538461526</v>
      </c>
      <c r="D574" s="18"/>
      <c r="E574" s="18"/>
      <c r="F574" s="20">
        <v>6600</v>
      </c>
      <c r="G574" s="98">
        <v>6887.0511845852598</v>
      </c>
      <c r="J574" s="84">
        <v>6887.0511845852598</v>
      </c>
      <c r="M574" s="101">
        <v>7872.3620948601201</v>
      </c>
      <c r="N574" s="8"/>
      <c r="R574" s="8"/>
    </row>
    <row r="575" spans="1:18" x14ac:dyDescent="0.25">
      <c r="A575" s="19">
        <v>44430</v>
      </c>
      <c r="B575" s="101" t="s">
        <v>53</v>
      </c>
      <c r="C575" s="18">
        <v>5.0461538461538469</v>
      </c>
      <c r="D575" s="18"/>
      <c r="E575" s="18"/>
      <c r="F575" s="20">
        <v>5946</v>
      </c>
      <c r="G575" s="98">
        <v>7260.9797048527398</v>
      </c>
      <c r="J575" s="84">
        <v>7260.9797048527398</v>
      </c>
      <c r="M575" s="101">
        <v>6159.5381375679299</v>
      </c>
      <c r="N575" s="8"/>
      <c r="R575" s="8"/>
    </row>
    <row r="576" spans="1:18" x14ac:dyDescent="0.25">
      <c r="A576" s="19">
        <v>44431</v>
      </c>
      <c r="B576" s="101" t="s">
        <v>53</v>
      </c>
      <c r="C576" s="18">
        <v>5.6923076923076934</v>
      </c>
      <c r="D576" s="18"/>
      <c r="E576" s="18"/>
      <c r="F576" s="20">
        <v>5592</v>
      </c>
      <c r="G576" s="98">
        <v>7057.1540168177498</v>
      </c>
      <c r="J576" s="84">
        <v>7057.1540168177498</v>
      </c>
      <c r="M576" s="101">
        <v>5918.2772217682596</v>
      </c>
      <c r="N576" s="8"/>
      <c r="R576" s="8"/>
    </row>
    <row r="577" spans="1:24" x14ac:dyDescent="0.25">
      <c r="A577" s="19">
        <v>44432</v>
      </c>
      <c r="B577" s="101" t="s">
        <v>53</v>
      </c>
      <c r="C577" s="18">
        <v>5.8230769230769237</v>
      </c>
      <c r="D577" s="18"/>
      <c r="E577" s="18"/>
      <c r="F577" s="20">
        <v>16654</v>
      </c>
      <c r="G577" s="98">
        <v>7440.9584102526997</v>
      </c>
      <c r="J577" s="84">
        <v>7440.9584102526997</v>
      </c>
      <c r="M577" s="101">
        <v>8692.6976697647806</v>
      </c>
      <c r="N577" s="8"/>
      <c r="R577" s="8"/>
    </row>
    <row r="578" spans="1:24" x14ac:dyDescent="0.25">
      <c r="A578" s="19">
        <v>44433</v>
      </c>
      <c r="B578" s="101" t="s">
        <v>53</v>
      </c>
      <c r="C578" s="18">
        <v>7.2000000000000011</v>
      </c>
      <c r="D578" s="18"/>
      <c r="E578" s="18"/>
      <c r="F578" s="20">
        <v>13275</v>
      </c>
      <c r="G578" s="98">
        <v>7768.2584083890497</v>
      </c>
      <c r="J578" s="84">
        <v>7768.2584083890497</v>
      </c>
      <c r="M578" s="101">
        <v>9492.9309316680792</v>
      </c>
      <c r="N578" s="8"/>
      <c r="R578" s="8"/>
    </row>
    <row r="579" spans="1:24" x14ac:dyDescent="0.25">
      <c r="A579" s="19">
        <v>44434</v>
      </c>
      <c r="B579" s="101" t="s">
        <v>53</v>
      </c>
      <c r="C579" s="18">
        <v>6.2076923076923078</v>
      </c>
      <c r="D579" s="18"/>
      <c r="E579" s="18"/>
      <c r="F579" s="20">
        <v>11688</v>
      </c>
      <c r="G579" s="98">
        <v>8269.1687620125595</v>
      </c>
      <c r="J579" s="84">
        <v>8269.1687620125595</v>
      </c>
      <c r="M579" s="101">
        <v>9974.3397401878901</v>
      </c>
      <c r="N579" s="8"/>
      <c r="R579" s="8"/>
    </row>
    <row r="580" spans="1:24" x14ac:dyDescent="0.25">
      <c r="A580" s="19">
        <v>44435</v>
      </c>
      <c r="B580" s="101" t="s">
        <v>53</v>
      </c>
      <c r="C580" s="18">
        <v>5.7384615384615376</v>
      </c>
      <c r="D580" s="18"/>
      <c r="E580" s="18"/>
      <c r="F580" s="20">
        <v>1940</v>
      </c>
      <c r="G580" s="98">
        <v>8471.4140962047404</v>
      </c>
      <c r="J580" s="84">
        <v>8471.4140962047404</v>
      </c>
      <c r="M580" s="101">
        <v>9019.7405618684807</v>
      </c>
      <c r="N580" s="8"/>
      <c r="R580" s="8"/>
    </row>
    <row r="581" spans="1:24" x14ac:dyDescent="0.25">
      <c r="A581" s="19">
        <v>44436</v>
      </c>
      <c r="B581" s="101" t="s">
        <v>53</v>
      </c>
      <c r="C581" s="18">
        <v>5.2692307692307692</v>
      </c>
      <c r="D581" s="18"/>
      <c r="E581" s="18"/>
      <c r="F581" s="20">
        <v>8395</v>
      </c>
      <c r="G581" s="98">
        <v>8752.4796258108108</v>
      </c>
      <c r="J581" s="84">
        <v>8752.4796258108108</v>
      </c>
      <c r="M581" s="101">
        <v>10251.4531832672</v>
      </c>
      <c r="N581" s="8"/>
    </row>
    <row r="582" spans="1:24" x14ac:dyDescent="0.25">
      <c r="A582" s="19">
        <v>44437</v>
      </c>
      <c r="B582" s="101" t="s">
        <v>53</v>
      </c>
      <c r="C582" s="18">
        <v>4.7769230769230777</v>
      </c>
      <c r="D582" s="18"/>
      <c r="E582" s="18"/>
      <c r="F582" s="20">
        <v>6627</v>
      </c>
      <c r="G582" s="98">
        <v>9044.2567502520997</v>
      </c>
      <c r="J582" s="84">
        <v>9044.2567502520997</v>
      </c>
      <c r="M582" s="101">
        <v>11514.372609246</v>
      </c>
      <c r="N582" s="8"/>
    </row>
    <row r="583" spans="1:24" x14ac:dyDescent="0.25">
      <c r="A583" s="19">
        <v>44438</v>
      </c>
      <c r="B583" s="101" t="s">
        <v>53</v>
      </c>
      <c r="C583" s="18">
        <v>6.4</v>
      </c>
      <c r="D583" s="18"/>
      <c r="E583" s="18"/>
      <c r="F583" s="20">
        <v>6823</v>
      </c>
      <c r="G583" s="98">
        <v>9343.8538739375108</v>
      </c>
      <c r="J583" s="84">
        <v>9343.8538739375108</v>
      </c>
      <c r="M583" s="101">
        <v>12933.941250641499</v>
      </c>
      <c r="N583" s="8"/>
    </row>
    <row r="584" spans="1:24" x14ac:dyDescent="0.25">
      <c r="A584" s="19">
        <v>44439</v>
      </c>
      <c r="B584" s="101" t="s">
        <v>53</v>
      </c>
      <c r="C584" s="18">
        <v>7.2769230769230768</v>
      </c>
      <c r="D584" s="18"/>
      <c r="E584" s="18"/>
      <c r="F584" s="20">
        <v>18646</v>
      </c>
      <c r="G584" s="98">
        <v>9934.2458512947796</v>
      </c>
      <c r="J584" s="84">
        <v>9934.2458512947796</v>
      </c>
      <c r="M584" s="101">
        <v>14598.9965226358</v>
      </c>
      <c r="N584" s="8"/>
    </row>
    <row r="585" spans="1:24" x14ac:dyDescent="0.25">
      <c r="A585" s="19">
        <v>44440</v>
      </c>
      <c r="B585" s="101" t="s">
        <v>53</v>
      </c>
      <c r="C585" s="18">
        <v>8.523076923076923</v>
      </c>
      <c r="D585" s="18"/>
      <c r="E585" s="18"/>
      <c r="F585" s="20">
        <v>14158</v>
      </c>
      <c r="G585" s="98">
        <v>10438.929635480201</v>
      </c>
      <c r="J585" s="84">
        <v>10438.929635480201</v>
      </c>
      <c r="M585" s="101">
        <v>13215.6819138222</v>
      </c>
      <c r="N585" s="8"/>
      <c r="O585" s="8"/>
    </row>
    <row r="586" spans="1:24" x14ac:dyDescent="0.25">
      <c r="A586" s="19">
        <v>44441</v>
      </c>
      <c r="B586" s="101" t="s">
        <v>53</v>
      </c>
      <c r="C586" s="18">
        <v>9.6307692307692303</v>
      </c>
      <c r="D586" s="18"/>
      <c r="E586" s="18"/>
      <c r="F586" s="20">
        <v>13950</v>
      </c>
      <c r="G586" s="98">
        <v>11005.455469217401</v>
      </c>
      <c r="J586" s="84">
        <v>11005.455469217401</v>
      </c>
      <c r="M586" s="101">
        <v>12157.067205780701</v>
      </c>
      <c r="O586" s="8"/>
    </row>
    <row r="587" spans="1:24" x14ac:dyDescent="0.25">
      <c r="A587" s="19">
        <v>44442</v>
      </c>
      <c r="B587" s="101" t="s">
        <v>53</v>
      </c>
      <c r="C587" s="18">
        <v>10.15384615384615</v>
      </c>
      <c r="D587" s="18"/>
      <c r="E587" s="18"/>
      <c r="F587" s="20">
        <v>2899</v>
      </c>
      <c r="G587" s="98">
        <v>11566.9096411921</v>
      </c>
      <c r="J587" s="84">
        <v>11566.9096411921</v>
      </c>
      <c r="M587" s="101">
        <v>10920.5402858409</v>
      </c>
      <c r="O587" s="8"/>
    </row>
    <row r="588" spans="1:24" x14ac:dyDescent="0.25">
      <c r="A588" s="19">
        <v>44443</v>
      </c>
      <c r="B588" s="101" t="s">
        <v>53</v>
      </c>
      <c r="C588" s="18">
        <v>8.3076923076923066</v>
      </c>
      <c r="D588" s="18"/>
      <c r="E588" s="18"/>
      <c r="F588" s="20">
        <v>8944</v>
      </c>
      <c r="G588" s="98">
        <v>12063.6711824288</v>
      </c>
      <c r="J588" s="84">
        <v>12063.6711824288</v>
      </c>
      <c r="M588" s="101">
        <v>10186.209428976301</v>
      </c>
      <c r="O588" s="8"/>
      <c r="S588" s="11"/>
      <c r="X588" s="8"/>
    </row>
    <row r="589" spans="1:24" x14ac:dyDescent="0.25">
      <c r="A589" s="19">
        <v>44444</v>
      </c>
      <c r="B589" s="101" t="s">
        <v>53</v>
      </c>
      <c r="C589" s="18">
        <v>7.3307692307692296</v>
      </c>
      <c r="D589" s="18"/>
      <c r="E589" s="18"/>
      <c r="F589" s="20">
        <v>8176</v>
      </c>
      <c r="G589" s="98">
        <v>12255.648321430899</v>
      </c>
      <c r="J589" s="84">
        <v>12255.648321430899</v>
      </c>
      <c r="M589" s="101">
        <v>10305.693762630301</v>
      </c>
      <c r="O589" s="8"/>
      <c r="X589" s="8"/>
    </row>
    <row r="590" spans="1:24" x14ac:dyDescent="0.25">
      <c r="A590" s="19">
        <v>44445</v>
      </c>
      <c r="B590" s="101" t="s">
        <v>53</v>
      </c>
      <c r="C590" s="18">
        <v>12</v>
      </c>
      <c r="D590" s="18"/>
      <c r="E590" s="18"/>
      <c r="F590" s="20">
        <v>6779</v>
      </c>
      <c r="G590" s="98">
        <v>12574.7193767962</v>
      </c>
      <c r="J590" s="84">
        <v>12574.7193767962</v>
      </c>
      <c r="M590" s="101">
        <v>12983.0676723261</v>
      </c>
      <c r="O590" s="8"/>
      <c r="X590" s="8"/>
    </row>
    <row r="591" spans="1:24" x14ac:dyDescent="0.25">
      <c r="A591" s="19">
        <v>44446</v>
      </c>
      <c r="B591" s="101" t="s">
        <v>53</v>
      </c>
      <c r="C591" s="18">
        <v>12.61538461538461</v>
      </c>
      <c r="D591" s="18"/>
      <c r="E591" s="18"/>
      <c r="F591" s="20">
        <v>19080</v>
      </c>
      <c r="G591" s="98">
        <v>13667.023214205699</v>
      </c>
      <c r="J591" s="84">
        <v>13667.023214205699</v>
      </c>
      <c r="M591" s="101">
        <v>15102.686131607101</v>
      </c>
      <c r="O591" s="8"/>
      <c r="X591" s="8"/>
    </row>
    <row r="592" spans="1:24" x14ac:dyDescent="0.25">
      <c r="A592" s="19">
        <v>44447</v>
      </c>
      <c r="B592" s="101" t="s">
        <v>53</v>
      </c>
      <c r="C592" s="18">
        <v>11.53846153846154</v>
      </c>
      <c r="D592" s="18"/>
      <c r="E592" s="18"/>
      <c r="F592" s="20">
        <v>5110</v>
      </c>
      <c r="G592" s="98">
        <v>14229.2723282318</v>
      </c>
      <c r="J592" s="84">
        <v>14229.2723282318</v>
      </c>
      <c r="M592" s="101">
        <v>8470.8960063307604</v>
      </c>
      <c r="O592" s="8"/>
      <c r="X592" s="8"/>
    </row>
    <row r="593" spans="1:24" x14ac:dyDescent="0.25">
      <c r="A593" s="19">
        <v>44448</v>
      </c>
      <c r="B593" s="101" t="s">
        <v>53</v>
      </c>
      <c r="C593" s="18">
        <v>12.42307692307693</v>
      </c>
      <c r="D593" s="18"/>
      <c r="E593" s="18"/>
      <c r="F593" s="20">
        <v>23718</v>
      </c>
      <c r="G593" s="98">
        <v>14575.219330588499</v>
      </c>
      <c r="J593" s="89">
        <v>14575.219330588499</v>
      </c>
      <c r="K593" t="s">
        <v>44</v>
      </c>
      <c r="M593" s="101">
        <v>11095.219297432601</v>
      </c>
      <c r="N593" s="101" t="s">
        <v>44</v>
      </c>
      <c r="O593" s="8"/>
      <c r="X593" s="8"/>
    </row>
    <row r="594" spans="1:24" x14ac:dyDescent="0.25">
      <c r="A594" s="19">
        <v>44449</v>
      </c>
      <c r="B594" s="101" t="s">
        <v>53</v>
      </c>
      <c r="C594" s="18">
        <v>11.507692307692309</v>
      </c>
      <c r="D594" s="18"/>
      <c r="E594" s="18"/>
      <c r="F594" s="20">
        <v>3148</v>
      </c>
      <c r="G594" s="98">
        <v>9389.7170129003407</v>
      </c>
      <c r="J594" s="89">
        <v>9389.7170129003407</v>
      </c>
      <c r="M594" s="101">
        <v>12025.3812988401</v>
      </c>
      <c r="X594" s="8"/>
    </row>
    <row r="595" spans="1:24" x14ac:dyDescent="0.25">
      <c r="A595" s="19">
        <v>44450</v>
      </c>
      <c r="B595" s="101" t="s">
        <v>53</v>
      </c>
      <c r="C595" s="18">
        <v>7.6999999999999993</v>
      </c>
      <c r="D595" s="18"/>
      <c r="E595" s="18"/>
      <c r="F595" s="20">
        <v>8537</v>
      </c>
      <c r="G595" s="98">
        <v>9000.6733415442905</v>
      </c>
      <c r="J595" s="89">
        <v>9000.6733415442905</v>
      </c>
      <c r="M595" s="101">
        <v>15281.7394231943</v>
      </c>
      <c r="X595" s="8"/>
    </row>
    <row r="596" spans="1:24" x14ac:dyDescent="0.25">
      <c r="A596" s="19">
        <v>44451</v>
      </c>
      <c r="B596" s="101" t="s">
        <v>53</v>
      </c>
      <c r="C596" s="18">
        <v>6.6692307692307704</v>
      </c>
      <c r="D596" s="18"/>
      <c r="E596" s="18"/>
      <c r="F596" s="20">
        <v>6945</v>
      </c>
      <c r="G596" s="98">
        <v>7308.0333781629997</v>
      </c>
      <c r="J596" s="89">
        <v>7308.0333781629997</v>
      </c>
      <c r="M596" s="101">
        <v>13123.3997570069</v>
      </c>
      <c r="X596" s="8"/>
    </row>
    <row r="597" spans="1:24" x14ac:dyDescent="0.25">
      <c r="A597" s="19">
        <v>44452</v>
      </c>
      <c r="B597" s="101" t="s">
        <v>53</v>
      </c>
      <c r="C597" s="18">
        <v>10.246153846153851</v>
      </c>
      <c r="D597" s="18"/>
      <c r="E597" s="18"/>
      <c r="F597" s="20">
        <v>6287</v>
      </c>
      <c r="G597" s="98">
        <v>6856.71253650787</v>
      </c>
      <c r="J597" s="89">
        <v>6856.71253650787</v>
      </c>
      <c r="M597" s="101">
        <v>10896.332462211099</v>
      </c>
      <c r="X597" s="8"/>
    </row>
    <row r="598" spans="1:24" x14ac:dyDescent="0.25">
      <c r="A598" s="19">
        <v>44453</v>
      </c>
      <c r="B598" s="101" t="s">
        <v>53</v>
      </c>
      <c r="C598" s="18">
        <v>11.13846153846154</v>
      </c>
      <c r="D598" s="18"/>
      <c r="E598" s="18"/>
      <c r="F598" s="20">
        <v>8840</v>
      </c>
      <c r="G598" s="98">
        <v>8482.6342299698208</v>
      </c>
      <c r="J598" s="89">
        <v>8482.6342299698208</v>
      </c>
      <c r="M598" s="101">
        <v>10120.657253879799</v>
      </c>
      <c r="X598" s="8"/>
    </row>
    <row r="599" spans="1:24" x14ac:dyDescent="0.25">
      <c r="A599" s="19">
        <v>44454</v>
      </c>
      <c r="B599" s="101" t="s">
        <v>53</v>
      </c>
      <c r="C599" s="18">
        <v>10.69230769230769</v>
      </c>
      <c r="D599" s="18"/>
      <c r="E599" s="18"/>
      <c r="F599" s="20">
        <v>13090</v>
      </c>
      <c r="G599" s="98">
        <v>8903.8169485960407</v>
      </c>
      <c r="J599" s="89">
        <v>8903.8169485960407</v>
      </c>
      <c r="M599" s="101">
        <v>10456.8116458319</v>
      </c>
      <c r="X599" s="8"/>
    </row>
    <row r="600" spans="1:24" x14ac:dyDescent="0.25">
      <c r="A600" s="19">
        <v>44455</v>
      </c>
      <c r="B600" s="101" t="s">
        <v>53</v>
      </c>
      <c r="C600" s="18">
        <v>7.3999999999999986</v>
      </c>
      <c r="D600" s="18"/>
      <c r="E600" s="18"/>
      <c r="F600" s="20">
        <v>11816</v>
      </c>
      <c r="G600" s="98">
        <v>8720.9636467803502</v>
      </c>
      <c r="J600" s="89">
        <v>8720.9636467803502</v>
      </c>
      <c r="M600" s="101">
        <v>10026.601457094201</v>
      </c>
      <c r="X600" s="8"/>
    </row>
    <row r="601" spans="1:24" x14ac:dyDescent="0.25">
      <c r="A601" s="19">
        <v>44456</v>
      </c>
      <c r="B601" s="101" t="s">
        <v>53</v>
      </c>
      <c r="C601" s="18">
        <v>8.8461538461538467</v>
      </c>
      <c r="D601" s="18"/>
      <c r="E601" s="18"/>
      <c r="F601" s="20">
        <v>9904</v>
      </c>
      <c r="G601" s="98">
        <v>7244.0720664048004</v>
      </c>
      <c r="J601" s="89">
        <v>7244.0720664048004</v>
      </c>
      <c r="M601" s="101">
        <v>9470.0569751453004</v>
      </c>
      <c r="X601" s="8"/>
    </row>
    <row r="602" spans="1:24" x14ac:dyDescent="0.25">
      <c r="A602" s="19">
        <v>44457</v>
      </c>
      <c r="B602" s="101" t="s">
        <v>53</v>
      </c>
      <c r="C602" s="18">
        <v>7.8230769230769237</v>
      </c>
      <c r="D602" s="18"/>
      <c r="E602" s="18"/>
      <c r="F602" s="20">
        <v>7103</v>
      </c>
      <c r="G602" s="98">
        <v>7914.8678616368597</v>
      </c>
      <c r="J602" s="89">
        <v>7914.8678616368597</v>
      </c>
      <c r="M602" s="101">
        <v>8353.8814101886401</v>
      </c>
      <c r="O602" s="8"/>
      <c r="X602" s="8"/>
    </row>
    <row r="603" spans="1:24" x14ac:dyDescent="0.25">
      <c r="A603" s="19">
        <v>44458</v>
      </c>
      <c r="B603" s="101" t="s">
        <v>53</v>
      </c>
      <c r="C603" s="18">
        <v>5.2153846153846164</v>
      </c>
      <c r="D603" s="18"/>
      <c r="E603" s="18"/>
      <c r="F603" s="20">
        <v>5667</v>
      </c>
      <c r="G603" s="98">
        <v>7463.6647241126102</v>
      </c>
      <c r="J603" s="89">
        <v>7463.6647241126102</v>
      </c>
      <c r="M603" s="101">
        <v>8587.5133836062996</v>
      </c>
      <c r="O603" s="8"/>
      <c r="X603" s="8"/>
    </row>
    <row r="604" spans="1:24" x14ac:dyDescent="0.25">
      <c r="A604" s="19">
        <v>44459</v>
      </c>
      <c r="B604" s="101" t="s">
        <v>53</v>
      </c>
      <c r="C604" s="18">
        <v>7.8307692307692296</v>
      </c>
      <c r="D604" s="18"/>
      <c r="E604" s="18"/>
      <c r="F604" s="20">
        <v>5328</v>
      </c>
      <c r="G604" s="98">
        <v>6286.1813729003197</v>
      </c>
      <c r="J604" s="89">
        <v>6286.1813729003197</v>
      </c>
      <c r="M604" s="101">
        <v>8064.2191945826298</v>
      </c>
      <c r="O604" s="8"/>
      <c r="X604" s="8"/>
    </row>
    <row r="605" spans="1:24" x14ac:dyDescent="0.25">
      <c r="A605" s="19">
        <v>44460</v>
      </c>
      <c r="B605" s="101" t="s">
        <v>53</v>
      </c>
      <c r="C605" s="18">
        <v>10.107692307692311</v>
      </c>
      <c r="D605" s="18"/>
      <c r="E605" s="18"/>
      <c r="F605" s="20">
        <v>7277</v>
      </c>
      <c r="G605" s="98">
        <v>7492.0568054626901</v>
      </c>
      <c r="J605" s="89">
        <v>7492.0568054626901</v>
      </c>
      <c r="M605" s="101">
        <v>7431.4817942620803</v>
      </c>
      <c r="O605" s="8"/>
      <c r="X605" s="8"/>
    </row>
    <row r="606" spans="1:24" x14ac:dyDescent="0.25">
      <c r="A606" s="19">
        <v>44461</v>
      </c>
      <c r="B606" s="101" t="s">
        <v>53</v>
      </c>
      <c r="C606" s="18">
        <v>11.192307692307701</v>
      </c>
      <c r="D606" s="18"/>
      <c r="E606" s="18"/>
      <c r="F606" s="20">
        <v>10920</v>
      </c>
      <c r="G606" s="98">
        <v>8548.9990765390103</v>
      </c>
      <c r="J606" s="89">
        <v>8548.9990765390103</v>
      </c>
      <c r="M606" s="101">
        <v>7934.0446491890098</v>
      </c>
      <c r="O606" s="8"/>
      <c r="X606" s="8"/>
    </row>
    <row r="607" spans="1:24" x14ac:dyDescent="0.25">
      <c r="A607" s="19">
        <v>44462</v>
      </c>
      <c r="B607" s="101" t="s">
        <v>53</v>
      </c>
      <c r="C607" s="18">
        <v>11.04615384615385</v>
      </c>
      <c r="D607" s="18"/>
      <c r="E607" s="18"/>
      <c r="F607" s="20">
        <v>10315</v>
      </c>
      <c r="G607" s="98">
        <v>9064.6637405518595</v>
      </c>
      <c r="J607" s="89">
        <v>9064.6637405518595</v>
      </c>
      <c r="M607" s="101">
        <v>8153.8209726678497</v>
      </c>
      <c r="O607" s="8"/>
      <c r="X607" s="8"/>
    </row>
    <row r="608" spans="1:24" x14ac:dyDescent="0.25">
      <c r="A608" s="19">
        <v>44463</v>
      </c>
      <c r="B608" s="101" t="s">
        <v>53</v>
      </c>
      <c r="C608" s="18">
        <v>8.8615384615384603</v>
      </c>
      <c r="D608" s="18"/>
      <c r="E608" s="18"/>
      <c r="F608" s="20">
        <v>8934</v>
      </c>
      <c r="G608" s="98">
        <v>9017.1780897127501</v>
      </c>
      <c r="J608" s="89">
        <v>9017.1780897127501</v>
      </c>
      <c r="M608" s="101">
        <v>8235.4649141563405</v>
      </c>
      <c r="O608" s="8"/>
      <c r="X608" s="8"/>
    </row>
    <row r="609" spans="1:24" x14ac:dyDescent="0.25">
      <c r="A609" s="19">
        <v>44464</v>
      </c>
      <c r="B609" s="101" t="s">
        <v>53</v>
      </c>
      <c r="C609" s="18">
        <v>9.9384615384615369</v>
      </c>
      <c r="D609" s="18"/>
      <c r="E609" s="18"/>
      <c r="F609" s="20">
        <v>6423</v>
      </c>
      <c r="G609" s="98">
        <v>8029.1895948843503</v>
      </c>
      <c r="J609" s="89">
        <v>8029.1895948843503</v>
      </c>
      <c r="M609" s="101">
        <v>8104.5093127576401</v>
      </c>
      <c r="O609" s="8"/>
      <c r="X609" s="8"/>
    </row>
    <row r="610" spans="1:24" x14ac:dyDescent="0.25">
      <c r="A610" s="19">
        <v>44465</v>
      </c>
      <c r="B610" s="101" t="s">
        <v>53</v>
      </c>
      <c r="C610" s="18">
        <v>8.615384615384615</v>
      </c>
      <c r="D610" s="18"/>
      <c r="E610" s="18"/>
      <c r="F610" s="20">
        <v>5271</v>
      </c>
      <c r="G610" s="98">
        <v>8542.2520377464207</v>
      </c>
      <c r="J610" s="89">
        <v>8542.2520377464207</v>
      </c>
      <c r="M610" s="101">
        <v>7596.5641989288197</v>
      </c>
      <c r="O610" s="8"/>
      <c r="X610" s="8"/>
    </row>
    <row r="611" spans="1:24" x14ac:dyDescent="0.25">
      <c r="A611" s="19">
        <v>44466</v>
      </c>
      <c r="B611" s="101" t="s">
        <v>53</v>
      </c>
      <c r="C611" s="18">
        <v>10.13846153846154</v>
      </c>
      <c r="D611" s="18"/>
      <c r="E611" s="18"/>
      <c r="F611" s="20">
        <v>4798</v>
      </c>
      <c r="G611" s="98">
        <v>7947.0956948196399</v>
      </c>
      <c r="J611" s="89">
        <v>7947.0956948196399</v>
      </c>
      <c r="K611" s="23" t="s">
        <v>18</v>
      </c>
      <c r="L611" s="23" t="s">
        <v>19</v>
      </c>
      <c r="M611" s="101">
        <v>7837.1544882510498</v>
      </c>
      <c r="O611" s="8"/>
      <c r="X611" s="8"/>
    </row>
    <row r="612" spans="1:24" x14ac:dyDescent="0.25">
      <c r="A612" s="19">
        <v>44467</v>
      </c>
      <c r="B612" s="101" t="s">
        <v>53</v>
      </c>
      <c r="C612" s="18">
        <v>9.2076923076923087</v>
      </c>
      <c r="D612" s="18"/>
      <c r="E612" s="18"/>
      <c r="F612" s="20">
        <v>7409</v>
      </c>
      <c r="G612" s="98">
        <v>8668.7144660987506</v>
      </c>
      <c r="J612" s="89">
        <v>8668.7144660987506</v>
      </c>
      <c r="K612" s="23">
        <v>5.3960441669743497</v>
      </c>
      <c r="L612" s="23">
        <v>9.9106769110616</v>
      </c>
      <c r="M612" s="101">
        <v>7485.8139339024601</v>
      </c>
      <c r="O612" s="8"/>
      <c r="X612" s="8"/>
    </row>
    <row r="613" spans="1:24" x14ac:dyDescent="0.25">
      <c r="A613" s="19">
        <v>44468</v>
      </c>
      <c r="B613" s="101" t="s">
        <v>53</v>
      </c>
      <c r="C613" s="18">
        <v>9.338461538461539</v>
      </c>
      <c r="D613" s="18"/>
      <c r="E613" s="18"/>
      <c r="F613" s="20">
        <v>12267</v>
      </c>
      <c r="G613" s="98">
        <v>8253.9439354145998</v>
      </c>
      <c r="J613" s="89">
        <v>8253.9439354145998</v>
      </c>
      <c r="K613" s="23">
        <v>5.82993077781751</v>
      </c>
      <c r="L613" s="23">
        <v>11.413262550152</v>
      </c>
      <c r="M613" s="101">
        <v>7800.7875596151298</v>
      </c>
      <c r="O613" s="8"/>
      <c r="W613" t="s">
        <v>45</v>
      </c>
      <c r="X613" s="8"/>
    </row>
    <row r="614" spans="1:24" x14ac:dyDescent="0.25">
      <c r="A614" s="19">
        <v>44469</v>
      </c>
      <c r="B614" s="101" t="s">
        <v>53</v>
      </c>
      <c r="C614" s="18">
        <v>7.7307692307692308</v>
      </c>
      <c r="D614" s="18"/>
      <c r="E614" s="18"/>
      <c r="F614" s="100">
        <v>10999</v>
      </c>
      <c r="G614" s="98">
        <v>8331.0457930405391</v>
      </c>
      <c r="I614" s="8" t="s">
        <v>55</v>
      </c>
      <c r="J614" s="89">
        <v>8331.0457930405391</v>
      </c>
      <c r="K614" s="23">
        <v>5.6591674225049697</v>
      </c>
      <c r="L614" s="23">
        <v>11.4428116121148</v>
      </c>
      <c r="M614" s="101">
        <v>7533.5301909514801</v>
      </c>
      <c r="O614" s="8"/>
      <c r="W614" s="94">
        <v>8331.0457930405391</v>
      </c>
      <c r="X614" s="21">
        <f>A614</f>
        <v>44469</v>
      </c>
    </row>
    <row r="615" spans="1:24" x14ac:dyDescent="0.25">
      <c r="A615" s="19">
        <v>44470</v>
      </c>
      <c r="B615" s="101" t="s">
        <v>53</v>
      </c>
      <c r="C615" s="18">
        <v>7.65336053901797</v>
      </c>
      <c r="D615" s="18"/>
      <c r="E615" s="18"/>
      <c r="F615" s="108">
        <v>9288</v>
      </c>
      <c r="I615" s="111">
        <v>11.581250000000001</v>
      </c>
      <c r="K615" s="23">
        <v>6.0111540680832398</v>
      </c>
      <c r="L615" s="23">
        <v>11.8150659540247</v>
      </c>
      <c r="M615" s="8"/>
      <c r="O615" s="8"/>
      <c r="W615" s="89">
        <v>7215.7603793459703</v>
      </c>
      <c r="X615" s="8"/>
    </row>
    <row r="616" spans="1:24" x14ac:dyDescent="0.25">
      <c r="A616" s="19">
        <v>44471</v>
      </c>
      <c r="B616" s="101" t="s">
        <v>53</v>
      </c>
      <c r="C616" s="18">
        <v>8.6215966639847696</v>
      </c>
      <c r="D616" s="18"/>
      <c r="E616" s="18"/>
      <c r="F616" s="108">
        <v>6482</v>
      </c>
      <c r="I616" s="111">
        <v>9.15</v>
      </c>
      <c r="K616" s="23">
        <v>5.7168436801326097</v>
      </c>
      <c r="L616" s="23">
        <v>11.5314847728608</v>
      </c>
      <c r="M616" s="8"/>
      <c r="O616" s="8"/>
      <c r="W616" s="89">
        <v>7300.8324943430498</v>
      </c>
      <c r="X616" s="8"/>
    </row>
    <row r="617" spans="1:24" x14ac:dyDescent="0.25">
      <c r="A617" s="19">
        <v>44472</v>
      </c>
      <c r="B617" s="101" t="s">
        <v>53</v>
      </c>
      <c r="C617" s="18">
        <v>8.5509895173098798</v>
      </c>
      <c r="D617" s="18"/>
      <c r="E617" s="18"/>
      <c r="F617" s="108">
        <v>4951</v>
      </c>
      <c r="I617" s="111">
        <v>5.8812499999999988</v>
      </c>
      <c r="K617" s="23">
        <v>5.8610608236976596</v>
      </c>
      <c r="L617" s="23">
        <v>11.7166464364427</v>
      </c>
      <c r="M617" s="8"/>
      <c r="O617" s="8"/>
      <c r="W617" s="89">
        <v>8066.1180997515303</v>
      </c>
      <c r="X617" s="8"/>
    </row>
    <row r="618" spans="1:24" x14ac:dyDescent="0.25">
      <c r="A618" s="19">
        <v>44473</v>
      </c>
      <c r="B618" s="101" t="s">
        <v>53</v>
      </c>
      <c r="C618" s="18">
        <v>8.9131100110539805</v>
      </c>
      <c r="D618" s="18"/>
      <c r="E618" s="18"/>
      <c r="F618" s="108">
        <v>4507</v>
      </c>
      <c r="I618" s="111">
        <v>5.40625</v>
      </c>
      <c r="K618" s="23">
        <v>5.8121828296596201</v>
      </c>
      <c r="L618" s="23">
        <v>11.6746917238747</v>
      </c>
      <c r="M618" s="8"/>
      <c r="O618" s="8"/>
      <c r="W618" s="89">
        <v>8169.1570693905796</v>
      </c>
      <c r="X618" s="8"/>
    </row>
    <row r="619" spans="1:24" x14ac:dyDescent="0.25">
      <c r="A619" s="19">
        <v>44474</v>
      </c>
      <c r="B619" s="101" t="s">
        <v>53</v>
      </c>
      <c r="C619" s="18">
        <v>8.6241642264967204</v>
      </c>
      <c r="D619" s="18"/>
      <c r="E619" s="18"/>
      <c r="F619" s="108">
        <v>7763</v>
      </c>
      <c r="I619" s="111">
        <v>9.0687499999999996</v>
      </c>
      <c r="K619" s="23">
        <v>5.7389597999455404</v>
      </c>
      <c r="L619" s="23">
        <v>11.636966528154799</v>
      </c>
      <c r="M619" s="8"/>
      <c r="O619" s="8"/>
      <c r="W619" s="89">
        <v>8558.4803295533093</v>
      </c>
      <c r="X619" s="10"/>
    </row>
    <row r="620" spans="1:24" x14ac:dyDescent="0.25">
      <c r="A620" s="19">
        <v>44475</v>
      </c>
      <c r="B620" s="101" t="s">
        <v>53</v>
      </c>
      <c r="C620" s="18">
        <v>8.7888536300701592</v>
      </c>
      <c r="D620" s="18"/>
      <c r="E620" s="18"/>
      <c r="F620" s="108">
        <v>11636</v>
      </c>
      <c r="I620" s="111">
        <v>6.5437500000000011</v>
      </c>
      <c r="K620" s="23">
        <v>5.8399032250569904</v>
      </c>
      <c r="L620" s="23">
        <v>11.751433848656299</v>
      </c>
      <c r="M620" s="8"/>
      <c r="N620" t="s">
        <v>20</v>
      </c>
      <c r="O620" s="8"/>
      <c r="W620" s="89">
        <v>8533.0873866637103</v>
      </c>
      <c r="X620" s="8"/>
    </row>
    <row r="621" spans="1:24" x14ac:dyDescent="0.25">
      <c r="A621" s="19">
        <v>44476</v>
      </c>
      <c r="B621" s="101" t="s">
        <v>53</v>
      </c>
      <c r="C621" s="18">
        <v>8.7434372767671409</v>
      </c>
      <c r="D621" s="18"/>
      <c r="E621" s="18"/>
      <c r="F621" s="108">
        <v>11476</v>
      </c>
      <c r="I621" s="111">
        <v>6.8875000000000002</v>
      </c>
      <c r="K621" s="23">
        <v>5.7028776602296398</v>
      </c>
      <c r="L621" s="23">
        <v>11.636236421012001</v>
      </c>
      <c r="M621" s="8"/>
      <c r="O621" s="8"/>
      <c r="P621" t="s">
        <v>13</v>
      </c>
      <c r="W621" s="89">
        <v>8808.3639856936097</v>
      </c>
      <c r="X621" s="8"/>
    </row>
    <row r="622" spans="1:24" x14ac:dyDescent="0.25">
      <c r="A622" s="19">
        <v>44477</v>
      </c>
      <c r="B622" s="101" t="s">
        <v>53</v>
      </c>
      <c r="C622" s="18">
        <v>8.6879631640501493</v>
      </c>
      <c r="D622" s="18"/>
      <c r="E622" s="18"/>
      <c r="F622" s="108">
        <v>9758</v>
      </c>
      <c r="I622" s="111">
        <v>7.8062500000000004</v>
      </c>
      <c r="K622" s="23">
        <v>5.7953209443299398</v>
      </c>
      <c r="L622" s="23">
        <v>11.751579841847599</v>
      </c>
      <c r="M622" s="8"/>
      <c r="N622" s="24" t="s">
        <v>21</v>
      </c>
      <c r="O622" s="24"/>
      <c r="P622" s="24"/>
      <c r="Q622" s="24"/>
      <c r="R622" s="24"/>
      <c r="S622" s="24"/>
      <c r="T622" s="24"/>
      <c r="U622" s="24"/>
      <c r="V622" s="24"/>
      <c r="W622" s="89">
        <v>8954.3869815197504</v>
      </c>
      <c r="X622" s="8"/>
    </row>
    <row r="623" spans="1:24" x14ac:dyDescent="0.25">
      <c r="A623" s="19">
        <v>44478</v>
      </c>
      <c r="B623" s="101" t="s">
        <v>53</v>
      </c>
      <c r="C623" s="18">
        <v>8.7956685368566294</v>
      </c>
      <c r="D623" s="18"/>
      <c r="E623" s="18"/>
      <c r="F623" s="108">
        <v>6894</v>
      </c>
      <c r="I623" s="111">
        <v>9.3625000000000007</v>
      </c>
      <c r="K623" s="23">
        <v>5.7171238134039797</v>
      </c>
      <c r="L623" s="23">
        <v>11.6885471000744</v>
      </c>
      <c r="M623" s="8"/>
      <c r="N623" s="24" t="s">
        <v>22</v>
      </c>
      <c r="O623" s="24"/>
      <c r="P623" s="24"/>
      <c r="Q623" s="24"/>
      <c r="R623" s="24"/>
      <c r="S623" s="24"/>
      <c r="T623" s="24"/>
      <c r="U623" s="24"/>
      <c r="V623" s="24"/>
      <c r="W623" s="89">
        <v>9100.9636795157603</v>
      </c>
      <c r="X623" s="8"/>
    </row>
    <row r="624" spans="1:24" x14ac:dyDescent="0.25">
      <c r="A624" s="19">
        <v>44479</v>
      </c>
      <c r="B624" s="101" t="s">
        <v>53</v>
      </c>
      <c r="C624" s="18">
        <v>8.6695570406208304</v>
      </c>
      <c r="D624" s="18"/>
      <c r="E624" s="18"/>
      <c r="F624" s="108">
        <v>5909</v>
      </c>
      <c r="I624" s="111">
        <v>7.9312499999999986</v>
      </c>
      <c r="K624" s="23">
        <v>5.7287490491422304</v>
      </c>
      <c r="L624" s="23">
        <v>11.726221254398901</v>
      </c>
      <c r="N624" s="24" t="s">
        <v>23</v>
      </c>
      <c r="O624" s="24"/>
      <c r="P624" s="24"/>
      <c r="Q624" s="24"/>
      <c r="R624" s="24"/>
      <c r="S624" s="24"/>
      <c r="T624" s="24"/>
      <c r="U624" s="24"/>
      <c r="V624" s="24"/>
      <c r="W624" s="89">
        <v>9361.7020887222006</v>
      </c>
      <c r="X624" s="8"/>
    </row>
    <row r="625" spans="1:24" x14ac:dyDescent="0.25">
      <c r="A625" s="19">
        <v>44480</v>
      </c>
      <c r="B625" s="101" t="s">
        <v>53</v>
      </c>
      <c r="C625" s="18">
        <v>8.7734503930887602</v>
      </c>
      <c r="D625" s="18"/>
      <c r="E625" s="18"/>
      <c r="F625" s="108">
        <v>4909</v>
      </c>
      <c r="I625" s="111">
        <v>7.6250000000000009</v>
      </c>
      <c r="K625" s="23">
        <v>5.7282511195674504</v>
      </c>
      <c r="L625" s="23">
        <v>11.7411204346206</v>
      </c>
      <c r="N625" s="24" t="s">
        <v>24</v>
      </c>
      <c r="O625" s="24"/>
      <c r="P625" s="24"/>
      <c r="Q625" s="24"/>
      <c r="R625" s="24"/>
      <c r="S625" s="24"/>
      <c r="T625" s="24"/>
      <c r="U625" s="24"/>
      <c r="V625" s="24"/>
      <c r="W625" s="89">
        <v>9477.4279075214909</v>
      </c>
      <c r="X625" s="8"/>
    </row>
    <row r="626" spans="1:24" x14ac:dyDescent="0.25">
      <c r="A626" s="19">
        <v>44481</v>
      </c>
      <c r="B626" s="101" t="s">
        <v>53</v>
      </c>
      <c r="C626" s="18">
        <v>8.7028354567391695</v>
      </c>
      <c r="D626" s="18"/>
      <c r="E626" s="18"/>
      <c r="F626" s="108">
        <v>7928</v>
      </c>
      <c r="I626" s="111">
        <v>11.9</v>
      </c>
      <c r="K626" s="23">
        <v>5.6824961008414299</v>
      </c>
      <c r="L626" s="23">
        <v>11.7182904932647</v>
      </c>
      <c r="N626" s="24" t="s">
        <v>25</v>
      </c>
      <c r="O626" s="24"/>
      <c r="P626" s="24"/>
      <c r="Q626" s="24"/>
      <c r="R626" s="24"/>
      <c r="S626" s="24"/>
      <c r="T626" s="24"/>
      <c r="U626" s="24"/>
      <c r="V626" s="24"/>
      <c r="W626" s="89">
        <v>9752.0041377644502</v>
      </c>
      <c r="X626" s="8"/>
    </row>
    <row r="627" spans="1:24" x14ac:dyDescent="0.25">
      <c r="A627" s="19">
        <v>44482</v>
      </c>
      <c r="B627" s="101" t="s">
        <v>53</v>
      </c>
      <c r="C627" s="18">
        <v>8.7274851517705798</v>
      </c>
      <c r="D627" s="18"/>
      <c r="E627" s="18"/>
      <c r="F627" s="108">
        <v>12317</v>
      </c>
      <c r="I627" s="111">
        <v>11.981249999999999</v>
      </c>
      <c r="K627" s="23">
        <v>5.7124468535900403</v>
      </c>
      <c r="L627" s="23">
        <v>11.7669125915842</v>
      </c>
      <c r="N627" s="24" t="s">
        <v>26</v>
      </c>
      <c r="O627" s="24"/>
      <c r="P627" s="24"/>
      <c r="Q627" s="24"/>
      <c r="R627" s="24"/>
      <c r="S627" s="24"/>
      <c r="T627" s="24"/>
      <c r="U627" s="24"/>
      <c r="V627" s="24"/>
      <c r="W627" s="89">
        <v>9920.5837497848606</v>
      </c>
      <c r="X627" s="8"/>
    </row>
    <row r="628" spans="1:24" x14ac:dyDescent="0.25">
      <c r="A628" s="19">
        <v>44483</v>
      </c>
      <c r="B628" s="101" t="s">
        <v>53</v>
      </c>
      <c r="C628" s="18">
        <v>8.7346857770940201</v>
      </c>
      <c r="D628" s="18"/>
      <c r="E628" s="18"/>
      <c r="F628" s="108">
        <v>11578</v>
      </c>
      <c r="I628" s="111">
        <v>8.9625000000000004</v>
      </c>
      <c r="K628" s="23">
        <v>5.6628112061377696</v>
      </c>
      <c r="L628" s="23">
        <v>11.7364445033749</v>
      </c>
      <c r="N628" s="24" t="s">
        <v>27</v>
      </c>
      <c r="O628" s="24"/>
      <c r="P628" s="24"/>
      <c r="Q628" s="24"/>
      <c r="R628" s="24"/>
      <c r="S628" s="24"/>
      <c r="T628" s="24"/>
      <c r="U628" s="24"/>
      <c r="V628" s="24"/>
      <c r="W628" s="89">
        <v>10160.597917462601</v>
      </c>
      <c r="X628" s="8"/>
    </row>
    <row r="629" spans="1:24" x14ac:dyDescent="0.25">
      <c r="A629" s="19">
        <v>44484</v>
      </c>
      <c r="B629" s="101" t="s">
        <v>53</v>
      </c>
      <c r="C629" s="18">
        <v>8.7003932970530595</v>
      </c>
      <c r="D629" s="18"/>
      <c r="E629" s="18"/>
      <c r="F629" s="108">
        <v>11664</v>
      </c>
      <c r="I629" s="111">
        <v>7.6250000000000009</v>
      </c>
      <c r="K629" s="23">
        <v>5.6773706451460502</v>
      </c>
      <c r="L629" s="23">
        <v>11.7721603787998</v>
      </c>
      <c r="N629" s="24" t="s">
        <v>28</v>
      </c>
      <c r="O629" s="24"/>
      <c r="P629" s="24"/>
      <c r="Q629" s="24"/>
      <c r="R629" s="24"/>
      <c r="S629" s="24"/>
      <c r="T629" s="24"/>
      <c r="U629" s="24"/>
      <c r="V629" s="24"/>
      <c r="W629" s="89">
        <v>10398.356220285001</v>
      </c>
      <c r="X629" s="8"/>
    </row>
    <row r="630" spans="1:24" x14ac:dyDescent="0.25">
      <c r="A630" s="19">
        <v>44485</v>
      </c>
      <c r="B630" s="101" t="s">
        <v>53</v>
      </c>
      <c r="C630" s="18">
        <v>8.7396797225871001</v>
      </c>
      <c r="D630" s="18"/>
      <c r="E630" s="18"/>
      <c r="F630" s="108">
        <v>8420</v>
      </c>
      <c r="I630" s="111">
        <v>8.875</v>
      </c>
      <c r="K630" s="23">
        <v>5.6534113179046797</v>
      </c>
      <c r="L630" s="23">
        <v>11.7659263362061</v>
      </c>
      <c r="N630" s="24" t="s">
        <v>29</v>
      </c>
      <c r="O630" s="24"/>
      <c r="P630" s="24"/>
      <c r="Q630" s="24"/>
      <c r="R630" s="24"/>
      <c r="S630" s="24"/>
      <c r="T630" s="24"/>
      <c r="U630" s="24"/>
      <c r="V630" s="24"/>
      <c r="W630" s="89">
        <v>10618.1464311812</v>
      </c>
      <c r="X630" s="8"/>
    </row>
    <row r="631" spans="1:24" x14ac:dyDescent="0.25">
      <c r="A631" s="19">
        <v>44486</v>
      </c>
      <c r="B631" s="101" t="s">
        <v>53</v>
      </c>
      <c r="C631" s="18">
        <v>8.6996278547563097</v>
      </c>
      <c r="D631" s="18"/>
      <c r="E631" s="18"/>
      <c r="F631" s="108">
        <v>6766</v>
      </c>
      <c r="I631" s="111">
        <v>9.75</v>
      </c>
      <c r="K631" s="23">
        <v>5.6410876423469203</v>
      </c>
      <c r="L631" s="23">
        <v>11.7748153605569</v>
      </c>
      <c r="W631" s="89">
        <v>10896.590606112601</v>
      </c>
      <c r="X631" s="8"/>
    </row>
    <row r="632" spans="1:24" x14ac:dyDescent="0.25">
      <c r="A632" s="19">
        <v>44487</v>
      </c>
      <c r="B632" s="101" t="s">
        <v>53</v>
      </c>
      <c r="C632" s="18">
        <v>8.7247655119729099</v>
      </c>
      <c r="D632" s="18"/>
      <c r="E632" s="18"/>
      <c r="F632" s="108">
        <v>6562</v>
      </c>
      <c r="I632" s="111">
        <v>8.4187499999999993</v>
      </c>
      <c r="K632" s="23">
        <v>5.6388870182677904</v>
      </c>
      <c r="L632" s="23">
        <v>11.7908840880449</v>
      </c>
      <c r="W632" s="89">
        <v>11132.578164816499</v>
      </c>
      <c r="X632" s="8"/>
    </row>
    <row r="633" spans="1:24" x14ac:dyDescent="0.25">
      <c r="A633" s="19">
        <v>44488</v>
      </c>
      <c r="B633" s="101" t="s">
        <v>53</v>
      </c>
      <c r="C633" s="18">
        <v>8.7096688270553706</v>
      </c>
      <c r="D633" s="18"/>
      <c r="E633" s="18"/>
      <c r="F633" s="108">
        <v>22340</v>
      </c>
      <c r="I633" s="111">
        <v>12.481249999999999</v>
      </c>
      <c r="K633" s="23">
        <v>5.6136469646182503</v>
      </c>
      <c r="L633" s="23">
        <v>11.785555444450299</v>
      </c>
      <c r="W633" s="89">
        <v>11422.562747866201</v>
      </c>
      <c r="X633" s="8"/>
    </row>
    <row r="634" spans="1:24" x14ac:dyDescent="0.25">
      <c r="A634" s="19">
        <v>44489</v>
      </c>
      <c r="B634" s="101" t="s">
        <v>53</v>
      </c>
      <c r="C634" s="18">
        <v>8.7079515014518893</v>
      </c>
      <c r="D634" s="18"/>
      <c r="E634" s="18"/>
      <c r="F634" s="108">
        <v>18802</v>
      </c>
      <c r="I634" s="111">
        <v>13.074999999999999</v>
      </c>
      <c r="K634" s="23">
        <v>5.6153940400961</v>
      </c>
      <c r="L634" s="23">
        <v>11.8066305765383</v>
      </c>
      <c r="W634" s="89">
        <v>11696.720800974301</v>
      </c>
      <c r="X634" s="8"/>
    </row>
    <row r="635" spans="1:24" x14ac:dyDescent="0.25">
      <c r="A635" s="19">
        <v>44490</v>
      </c>
      <c r="B635" s="101" t="s">
        <v>53</v>
      </c>
      <c r="C635" s="18">
        <v>8.7148855531563392</v>
      </c>
      <c r="D635" s="18"/>
      <c r="E635" s="18"/>
      <c r="F635" s="108">
        <v>17508</v>
      </c>
      <c r="I635" s="111">
        <v>12.737500000000001</v>
      </c>
      <c r="K635" s="23">
        <v>5.59366312478266</v>
      </c>
      <c r="L635" s="23">
        <v>11.8037290639326</v>
      </c>
      <c r="W635" s="89">
        <v>11991.192020307701</v>
      </c>
      <c r="X635" s="8"/>
    </row>
    <row r="636" spans="1:24" x14ac:dyDescent="0.25">
      <c r="A636" s="19">
        <v>44491</v>
      </c>
      <c r="B636" s="101" t="s">
        <v>53</v>
      </c>
      <c r="C636" s="18">
        <v>8.6996012045342592</v>
      </c>
      <c r="D636" s="18"/>
      <c r="E636" s="18"/>
      <c r="F636" s="108">
        <v>15093</v>
      </c>
      <c r="I636" s="111">
        <v>13.3375</v>
      </c>
      <c r="K636" s="23">
        <v>5.5876387106194603</v>
      </c>
      <c r="L636" s="23">
        <v>11.8174899954727</v>
      </c>
      <c r="W636" s="93">
        <v>12303.2887466374</v>
      </c>
      <c r="X636" s="8"/>
    </row>
    <row r="637" spans="1:24" x14ac:dyDescent="0.25">
      <c r="A637" s="19">
        <v>44492</v>
      </c>
      <c r="B637" s="101" t="s">
        <v>53</v>
      </c>
      <c r="C637" s="18">
        <v>8.71101230831718</v>
      </c>
      <c r="D637" s="18"/>
      <c r="E637" s="18"/>
      <c r="F637" s="108">
        <v>3849</v>
      </c>
      <c r="I637" s="111">
        <v>13.80625</v>
      </c>
      <c r="K637" s="23">
        <v>5.5750909700623801</v>
      </c>
      <c r="L637" s="23">
        <v>11.823486869595699</v>
      </c>
      <c r="W637" s="93">
        <v>12612.6307835551</v>
      </c>
      <c r="X637" s="8"/>
    </row>
    <row r="638" spans="1:24" x14ac:dyDescent="0.25">
      <c r="A638" s="19">
        <v>44493</v>
      </c>
      <c r="B638" s="101" t="s">
        <v>53</v>
      </c>
      <c r="C638" s="18">
        <v>8.6986960943576506</v>
      </c>
      <c r="D638" s="18"/>
      <c r="E638" s="18"/>
      <c r="F638" s="108">
        <v>9905</v>
      </c>
      <c r="I638" s="111">
        <v>7.6687500000000011</v>
      </c>
      <c r="K638" s="23">
        <v>5.5611801453847898</v>
      </c>
      <c r="L638" s="23">
        <v>11.829088858834499</v>
      </c>
      <c r="W638" s="93">
        <v>12952.6141565503</v>
      </c>
      <c r="X638" s="8"/>
    </row>
    <row r="639" spans="1:24" x14ac:dyDescent="0.25">
      <c r="A639" s="19">
        <v>44494</v>
      </c>
      <c r="B639" s="101" t="s">
        <v>53</v>
      </c>
      <c r="C639" s="18">
        <v>8.7025643530460606</v>
      </c>
      <c r="D639" s="18"/>
      <c r="E639" s="18"/>
      <c r="F639" s="108">
        <v>9359</v>
      </c>
      <c r="I639" s="111">
        <v>6.7749999999999986</v>
      </c>
      <c r="K639" s="23">
        <v>5.5539824982258699</v>
      </c>
      <c r="L639" s="23">
        <v>11.8406597210536</v>
      </c>
      <c r="W639" s="93">
        <v>13289.6110953771</v>
      </c>
      <c r="X639" s="8"/>
    </row>
    <row r="640" spans="1:24" x14ac:dyDescent="0.25">
      <c r="A640" s="19">
        <v>44495</v>
      </c>
      <c r="B640" s="101" t="s">
        <v>53</v>
      </c>
      <c r="C640" s="18">
        <v>8.6992889198290495</v>
      </c>
      <c r="D640" s="18"/>
      <c r="E640" s="18"/>
      <c r="F640" s="108">
        <v>31402</v>
      </c>
      <c r="I640" s="111">
        <v>9.4562499999999989</v>
      </c>
      <c r="K640" s="23">
        <v>5.5379295134365503</v>
      </c>
      <c r="L640" s="23">
        <v>11.843603289555199</v>
      </c>
      <c r="W640" s="93">
        <v>13651.0745706955</v>
      </c>
      <c r="X640" s="8"/>
    </row>
    <row r="641" spans="1:24" x14ac:dyDescent="0.25">
      <c r="A641" s="19">
        <v>44496</v>
      </c>
      <c r="B641" s="101" t="s">
        <v>53</v>
      </c>
      <c r="C641" s="18">
        <v>8.6951345021096493</v>
      </c>
      <c r="D641" s="18"/>
      <c r="E641" s="18"/>
      <c r="F641" s="108">
        <v>28826</v>
      </c>
      <c r="I641" s="111">
        <v>8.8375000000000004</v>
      </c>
      <c r="K641" s="23">
        <v>5.5303042071362398</v>
      </c>
      <c r="L641" s="23">
        <v>11.8549771938952</v>
      </c>
      <c r="W641" s="93">
        <v>14021.6344184646</v>
      </c>
      <c r="X641" s="5"/>
    </row>
    <row r="642" spans="1:24" x14ac:dyDescent="0.25">
      <c r="A642" s="19">
        <v>44497</v>
      </c>
      <c r="B642" s="101" t="s">
        <v>53</v>
      </c>
      <c r="C642" s="18">
        <v>8.6973211096397307</v>
      </c>
      <c r="D642" s="18"/>
      <c r="E642" s="18"/>
      <c r="F642" s="108">
        <v>8079</v>
      </c>
      <c r="I642" s="111">
        <v>8.4499999999999993</v>
      </c>
      <c r="K642" s="23">
        <v>5.5165775776330603</v>
      </c>
      <c r="L642" s="23">
        <v>11.8599056981435</v>
      </c>
      <c r="W642" s="93">
        <v>14405.981878342</v>
      </c>
      <c r="X642" s="5"/>
    </row>
    <row r="643" spans="1:24" x14ac:dyDescent="0.25">
      <c r="A643" s="19">
        <v>44498</v>
      </c>
      <c r="B643" s="101" t="s">
        <v>53</v>
      </c>
      <c r="C643" s="18">
        <v>8.6907664014958907</v>
      </c>
      <c r="D643" s="18"/>
      <c r="E643" s="18"/>
      <c r="F643" s="108">
        <v>37520</v>
      </c>
      <c r="I643" s="111">
        <v>7.8874999999999984</v>
      </c>
      <c r="K643" s="23">
        <v>5.5059988395867201</v>
      </c>
      <c r="L643" s="23">
        <v>11.868308830640901</v>
      </c>
      <c r="W643" s="93">
        <v>14809.537627935701</v>
      </c>
      <c r="X643" s="5"/>
    </row>
    <row r="644" spans="1:24" x14ac:dyDescent="0.25">
      <c r="A644" s="19">
        <v>44499</v>
      </c>
      <c r="B644" s="101" t="s">
        <v>53</v>
      </c>
      <c r="C644" s="18">
        <v>8.6926407005157298</v>
      </c>
      <c r="D644" s="18"/>
      <c r="E644" s="18"/>
      <c r="F644" s="108">
        <v>17248</v>
      </c>
      <c r="I644" s="111">
        <v>8.0500000000000007</v>
      </c>
      <c r="K644" s="23">
        <v>5.4951683581647996</v>
      </c>
      <c r="L644" s="23">
        <v>11.876043972516101</v>
      </c>
      <c r="W644" s="93">
        <v>15222.4161091927</v>
      </c>
      <c r="X644" s="5"/>
    </row>
    <row r="645" spans="1:24" x14ac:dyDescent="0.25">
      <c r="A645" s="19">
        <v>44500</v>
      </c>
      <c r="B645" s="101" t="s">
        <v>53</v>
      </c>
      <c r="C645" s="18">
        <v>8.6882416378882894</v>
      </c>
      <c r="D645" s="18"/>
      <c r="E645" s="18"/>
      <c r="F645" s="108">
        <v>-554</v>
      </c>
      <c r="I645" s="111">
        <v>8.7375000000000007</v>
      </c>
      <c r="K645" s="23">
        <v>5.4825753120502903</v>
      </c>
      <c r="L645" s="23">
        <v>11.88222421013</v>
      </c>
      <c r="W645" s="93">
        <v>15656.903589158799</v>
      </c>
      <c r="X645" s="5"/>
    </row>
    <row r="646" spans="1:24" x14ac:dyDescent="0.25">
      <c r="A646" s="19">
        <v>44501</v>
      </c>
      <c r="B646" s="101" t="s">
        <v>53</v>
      </c>
      <c r="C646" s="18">
        <v>8.6871538351138096</v>
      </c>
      <c r="D646" s="18"/>
      <c r="E646" s="18"/>
      <c r="F646" s="108">
        <v>11315</v>
      </c>
      <c r="I646" s="111">
        <v>6.9687500000000018</v>
      </c>
      <c r="K646" s="23">
        <v>5.4728498309593903</v>
      </c>
      <c r="L646" s="23">
        <v>11.8910840914145</v>
      </c>
      <c r="W646" s="93">
        <v>16103.3419159557</v>
      </c>
      <c r="X646" s="5"/>
    </row>
    <row r="647" spans="1:24" x14ac:dyDescent="0.25">
      <c r="A647" s="19">
        <v>44502</v>
      </c>
      <c r="B647" s="101" t="s">
        <v>53</v>
      </c>
      <c r="C647" s="18">
        <v>8.6856061653404808</v>
      </c>
      <c r="D647" s="18"/>
      <c r="E647" s="18"/>
      <c r="F647" s="108">
        <v>30691</v>
      </c>
      <c r="I647" s="111">
        <v>6.2562500000000014</v>
      </c>
      <c r="K647" s="23">
        <v>5.4602213178241996</v>
      </c>
      <c r="L647" s="23">
        <v>11.8969991950137</v>
      </c>
      <c r="W647" s="93">
        <v>16568.840425513699</v>
      </c>
      <c r="X647" s="5"/>
    </row>
    <row r="648" spans="1:24" x14ac:dyDescent="0.25">
      <c r="A648" s="19">
        <v>44503</v>
      </c>
      <c r="B648" s="101" t="s">
        <v>53</v>
      </c>
      <c r="C648" s="18">
        <v>8.6823997610901493</v>
      </c>
      <c r="D648" s="18"/>
      <c r="E648" s="18"/>
      <c r="F648" s="108">
        <v>34498</v>
      </c>
      <c r="I648" s="111">
        <v>8.8124999999999982</v>
      </c>
      <c r="K648" s="23">
        <v>5.4499402927229204</v>
      </c>
      <c r="L648" s="23">
        <v>11.9052842768095</v>
      </c>
      <c r="W648" s="93">
        <v>17051.2818617874</v>
      </c>
      <c r="X648" s="5"/>
    </row>
    <row r="649" spans="1:24" x14ac:dyDescent="0.25">
      <c r="A649" s="19">
        <v>44504</v>
      </c>
      <c r="B649" s="101" t="s">
        <v>53</v>
      </c>
      <c r="C649" s="18">
        <v>8.6819669611869497</v>
      </c>
      <c r="D649" s="18"/>
      <c r="E649" s="18"/>
      <c r="F649" s="108">
        <v>37640</v>
      </c>
      <c r="I649" s="111">
        <v>11.9</v>
      </c>
      <c r="K649" s="23">
        <v>5.4383275996480602</v>
      </c>
      <c r="L649" s="23">
        <v>11.912064612275801</v>
      </c>
      <c r="W649" s="93">
        <v>17550.312871643699</v>
      </c>
      <c r="X649" s="5"/>
    </row>
    <row r="650" spans="1:24" x14ac:dyDescent="0.25">
      <c r="A650" s="19">
        <v>44505</v>
      </c>
      <c r="B650" s="101" t="s">
        <v>53</v>
      </c>
      <c r="C650" s="18">
        <v>8.6786102564189402</v>
      </c>
      <c r="D650" s="18"/>
      <c r="E650" s="18"/>
      <c r="F650" s="108">
        <v>33785</v>
      </c>
      <c r="I650" s="111">
        <v>14.65</v>
      </c>
      <c r="K650" s="23">
        <v>5.4271079402288702</v>
      </c>
      <c r="L650" s="23">
        <v>11.919309150836201</v>
      </c>
      <c r="W650" s="93">
        <v>18069.5376376895</v>
      </c>
      <c r="X650" s="5"/>
    </row>
    <row r="651" spans="1:24" x14ac:dyDescent="0.25">
      <c r="A651" s="19">
        <v>44506</v>
      </c>
      <c r="B651" s="101" t="s">
        <v>53</v>
      </c>
      <c r="C651" s="18">
        <v>8.6776122847661892</v>
      </c>
      <c r="D651" s="18"/>
      <c r="E651" s="18"/>
      <c r="F651" s="108">
        <v>23788</v>
      </c>
      <c r="I651" s="111">
        <v>14.00625</v>
      </c>
      <c r="K651" s="23">
        <v>5.4163315781341703</v>
      </c>
      <c r="L651" s="23">
        <v>11.926847220695</v>
      </c>
      <c r="W651" s="93">
        <v>18605.450917415099</v>
      </c>
      <c r="X651" s="5"/>
    </row>
    <row r="652" spans="1:24" x14ac:dyDescent="0.25">
      <c r="A652" s="19">
        <v>44507</v>
      </c>
      <c r="B652" s="101" t="s">
        <v>53</v>
      </c>
      <c r="C652" s="18">
        <v>8.67519610596195</v>
      </c>
      <c r="D652" s="18"/>
      <c r="E652" s="18"/>
      <c r="F652" s="108">
        <v>12788</v>
      </c>
      <c r="I652" s="111">
        <v>10.737500000000001</v>
      </c>
      <c r="K652" s="23">
        <v>5.4047059849085599</v>
      </c>
      <c r="L652" s="23">
        <v>11.933541480161001</v>
      </c>
      <c r="W652" s="93">
        <v>19162.274242985499</v>
      </c>
      <c r="X652" s="5"/>
    </row>
    <row r="653" spans="1:24" x14ac:dyDescent="0.25">
      <c r="A653" s="19">
        <v>44508</v>
      </c>
      <c r="B653" s="101" t="s">
        <v>53</v>
      </c>
      <c r="C653" s="18">
        <v>8.6732085455325301</v>
      </c>
      <c r="D653" s="18"/>
      <c r="E653" s="18"/>
      <c r="F653" s="108">
        <v>23714</v>
      </c>
      <c r="I653" s="111">
        <v>11.05</v>
      </c>
      <c r="K653" s="23">
        <v>5.3941033718891704</v>
      </c>
      <c r="L653" s="23">
        <v>11.941192172531601</v>
      </c>
      <c r="W653" s="93">
        <v>19737.8385479832</v>
      </c>
      <c r="X653" s="5"/>
    </row>
    <row r="654" spans="1:24" x14ac:dyDescent="0.25">
      <c r="A654" s="19">
        <v>44509</v>
      </c>
      <c r="B654" s="101" t="s">
        <v>53</v>
      </c>
      <c r="C654" s="18">
        <v>8.6715893994145894</v>
      </c>
      <c r="D654" s="18"/>
      <c r="E654" s="18"/>
      <c r="F654" s="108">
        <v>41286</v>
      </c>
      <c r="I654" s="111">
        <v>12.5375</v>
      </c>
      <c r="K654" s="23">
        <v>5.3826712529389802</v>
      </c>
      <c r="L654" s="23">
        <v>11.947945226284</v>
      </c>
      <c r="W654" s="93">
        <v>20333.949605433299</v>
      </c>
      <c r="X654" s="5"/>
    </row>
    <row r="655" spans="1:24" x14ac:dyDescent="0.25">
      <c r="A655" s="19">
        <v>44510</v>
      </c>
      <c r="B655" s="101" t="s">
        <v>53</v>
      </c>
      <c r="C655" s="18">
        <v>8.6691237325347998</v>
      </c>
      <c r="D655" s="18"/>
      <c r="E655" s="18"/>
      <c r="F655" s="108">
        <v>51077</v>
      </c>
      <c r="I655" s="111">
        <v>11.925000000000001</v>
      </c>
      <c r="K655" s="23">
        <v>5.3718223466669803</v>
      </c>
      <c r="L655" s="23">
        <v>11.955267591439499</v>
      </c>
      <c r="W655" s="93">
        <v>20951.0662230198</v>
      </c>
      <c r="X655" s="5"/>
    </row>
    <row r="656" spans="1:24" x14ac:dyDescent="0.25">
      <c r="A656" s="19">
        <v>44511</v>
      </c>
      <c r="B656" s="101" t="s">
        <v>53</v>
      </c>
      <c r="C656" s="18">
        <v>8.6676477722103602</v>
      </c>
      <c r="D656" s="18"/>
      <c r="E656" s="18"/>
      <c r="F656" s="108">
        <v>48834</v>
      </c>
      <c r="I656" s="111">
        <v>11.925000000000001</v>
      </c>
      <c r="K656" s="23">
        <v>5.3607779626581404</v>
      </c>
      <c r="L656" s="23">
        <v>11.9623031809341</v>
      </c>
      <c r="W656" s="93">
        <v>21588.808987166602</v>
      </c>
      <c r="X656" s="5"/>
    </row>
    <row r="657" spans="1:24" x14ac:dyDescent="0.25">
      <c r="A657" s="19">
        <v>44512</v>
      </c>
      <c r="B657" s="101" t="s">
        <v>53</v>
      </c>
      <c r="C657" s="18">
        <v>8.6653082396114804</v>
      </c>
      <c r="D657" s="18"/>
      <c r="E657" s="18"/>
      <c r="F657" s="108">
        <v>45356</v>
      </c>
      <c r="I657" s="111">
        <v>12.293749999999999</v>
      </c>
      <c r="K657" s="23">
        <v>5.3496898037187401</v>
      </c>
      <c r="L657" s="23">
        <v>11.9692808842203</v>
      </c>
      <c r="W657" s="93">
        <v>22248.990915298</v>
      </c>
      <c r="X657" s="5"/>
    </row>
    <row r="658" spans="1:24" x14ac:dyDescent="0.25">
      <c r="A658" s="19">
        <v>44513</v>
      </c>
      <c r="B658" s="101" t="s">
        <v>53</v>
      </c>
      <c r="C658" s="18">
        <v>8.6635449690532393</v>
      </c>
      <c r="D658" s="18"/>
      <c r="E658" s="18"/>
      <c r="F658" s="108">
        <v>34309</v>
      </c>
      <c r="I658" s="111">
        <v>14.231249999999999</v>
      </c>
      <c r="K658" s="23">
        <v>5.33888298290384</v>
      </c>
      <c r="L658" s="23">
        <v>11.976467802197099</v>
      </c>
      <c r="W658" s="93">
        <v>22930.758381722299</v>
      </c>
      <c r="X658" s="5"/>
    </row>
    <row r="659" spans="1:24" x14ac:dyDescent="0.25">
      <c r="A659" s="19">
        <v>44514</v>
      </c>
      <c r="B659" s="101" t="s">
        <v>53</v>
      </c>
      <c r="C659" s="18">
        <v>8.6615405717961007</v>
      </c>
      <c r="D659" s="18"/>
      <c r="E659" s="18"/>
      <c r="F659" s="108">
        <v>19203</v>
      </c>
      <c r="I659" s="111">
        <v>12</v>
      </c>
      <c r="K659" s="23">
        <v>5.3277697336838301</v>
      </c>
      <c r="L659" s="23">
        <v>11.983308669307499</v>
      </c>
      <c r="W659" s="93">
        <v>23635.6345786044</v>
      </c>
      <c r="X659" s="5"/>
    </row>
    <row r="660" spans="1:24" x14ac:dyDescent="0.25">
      <c r="A660" s="19">
        <v>44515</v>
      </c>
      <c r="B660" s="101" t="s">
        <v>53</v>
      </c>
      <c r="C660" s="18">
        <v>8.6594853439695303</v>
      </c>
      <c r="D660" s="18"/>
      <c r="E660" s="18"/>
      <c r="F660" s="108">
        <v>34958</v>
      </c>
      <c r="I660" s="111">
        <v>7.9312500000000004</v>
      </c>
      <c r="K660" s="23">
        <v>5.3169877216903298</v>
      </c>
      <c r="L660" s="23">
        <v>11.9904352965687</v>
      </c>
      <c r="W660" s="93">
        <v>24363.4976138567</v>
      </c>
      <c r="X660" s="5"/>
    </row>
    <row r="661" spans="1:24" x14ac:dyDescent="0.25">
      <c r="A661" s="19">
        <v>44516</v>
      </c>
      <c r="B661" s="101" t="s">
        <v>53</v>
      </c>
      <c r="C661" s="18">
        <v>8.6576753925504502</v>
      </c>
      <c r="D661" s="18"/>
      <c r="E661" s="18"/>
      <c r="F661" s="108">
        <v>53627</v>
      </c>
      <c r="I661" s="111">
        <v>7.3750000000000009</v>
      </c>
      <c r="K661" s="23">
        <v>5.3060097765963503</v>
      </c>
      <c r="L661" s="23">
        <v>11.997307561537999</v>
      </c>
      <c r="W661" s="93">
        <v>25114.948837693399</v>
      </c>
      <c r="X661" s="5"/>
    </row>
    <row r="662" spans="1:24" x14ac:dyDescent="0.25">
      <c r="A662" s="19">
        <v>44517</v>
      </c>
      <c r="B662" s="101" t="s">
        <v>53</v>
      </c>
      <c r="C662" s="18">
        <v>8.6555392014956407</v>
      </c>
      <c r="D662" s="18"/>
      <c r="E662" s="18"/>
      <c r="F662" s="108">
        <v>68366</v>
      </c>
      <c r="I662" s="111">
        <v>10.425000000000001</v>
      </c>
      <c r="K662" s="23">
        <v>5.2951634533626804</v>
      </c>
      <c r="L662" s="23">
        <v>12.0042774314742</v>
      </c>
      <c r="W662" s="93">
        <v>25890.662307535898</v>
      </c>
      <c r="X662" s="5"/>
    </row>
    <row r="663" spans="1:24" x14ac:dyDescent="0.25">
      <c r="A663" s="19">
        <v>44518</v>
      </c>
      <c r="B663" s="101" t="s">
        <v>53</v>
      </c>
      <c r="C663" s="18">
        <v>8.6537115091294901</v>
      </c>
      <c r="D663" s="18"/>
      <c r="E663" s="18"/>
      <c r="F663" s="108">
        <v>58768</v>
      </c>
      <c r="I663" s="111">
        <v>12.7</v>
      </c>
      <c r="K663" s="23">
        <v>5.28433669270433</v>
      </c>
      <c r="L663" s="23">
        <v>12.0112072085091</v>
      </c>
      <c r="W663" s="93">
        <v>26690.6581527046</v>
      </c>
      <c r="X663" s="5"/>
    </row>
    <row r="664" spans="1:24" x14ac:dyDescent="0.25">
      <c r="A664" s="19">
        <v>44519</v>
      </c>
      <c r="B664" s="101" t="s">
        <v>53</v>
      </c>
      <c r="C664" s="18">
        <v>8.6516586690671602</v>
      </c>
      <c r="D664" s="18"/>
      <c r="E664" s="18"/>
      <c r="F664" s="108">
        <v>57302</v>
      </c>
      <c r="I664" s="111">
        <v>9.5250000000000004</v>
      </c>
      <c r="K664" s="23">
        <v>5.2734630978464496</v>
      </c>
      <c r="L664" s="23">
        <v>12.018052301291</v>
      </c>
      <c r="W664" s="93">
        <v>27515.840950997801</v>
      </c>
      <c r="X664" s="5"/>
    </row>
    <row r="665" spans="1:24" x14ac:dyDescent="0.25">
      <c r="A665" s="19">
        <v>44520</v>
      </c>
      <c r="B665" s="101" t="s">
        <v>53</v>
      </c>
      <c r="C665" s="18">
        <v>8.6497204424184204</v>
      </c>
      <c r="D665" s="18"/>
      <c r="E665" s="18"/>
      <c r="F665" s="108">
        <v>45183</v>
      </c>
      <c r="I665" s="111">
        <v>13.887499999999999</v>
      </c>
      <c r="K665" s="23">
        <v>5.2627192229324802</v>
      </c>
      <c r="L665" s="23">
        <v>12.0249763413422</v>
      </c>
      <c r="W665" s="93">
        <v>28366.231660335001</v>
      </c>
      <c r="X665" s="5"/>
    </row>
    <row r="666" spans="1:24" x14ac:dyDescent="0.25">
      <c r="A666" s="19">
        <v>44521</v>
      </c>
      <c r="B666" s="101" t="s">
        <v>53</v>
      </c>
      <c r="C666" s="18">
        <v>8.6477719506067299</v>
      </c>
      <c r="D666" s="18"/>
      <c r="E666" s="18"/>
      <c r="F666" s="108">
        <v>26241</v>
      </c>
      <c r="I666" s="111">
        <v>12.8125</v>
      </c>
      <c r="K666" s="23">
        <v>5.2518906805490202</v>
      </c>
      <c r="L666" s="23">
        <v>12.0317698228246</v>
      </c>
      <c r="W666" s="93">
        <v>29242.4908136089</v>
      </c>
      <c r="X666" s="5"/>
    </row>
    <row r="667" spans="1:24" x14ac:dyDescent="0.25">
      <c r="A667" s="19">
        <v>44522</v>
      </c>
      <c r="B667" s="101" t="s">
        <v>53</v>
      </c>
      <c r="C667" s="18">
        <v>8.6457576995687404</v>
      </c>
      <c r="D667" s="18"/>
      <c r="E667" s="18"/>
      <c r="F667" s="108">
        <v>47887</v>
      </c>
      <c r="I667" s="111">
        <v>10.025</v>
      </c>
      <c r="K667" s="23">
        <v>5.24116878669094</v>
      </c>
      <c r="L667" s="23">
        <v>12.038627099832601</v>
      </c>
      <c r="W667" s="93">
        <v>30144.915963109201</v>
      </c>
      <c r="X667" s="5"/>
    </row>
    <row r="668" spans="1:24" x14ac:dyDescent="0.25">
      <c r="A668" s="19">
        <v>44523</v>
      </c>
      <c r="B668" s="101" t="s">
        <v>53</v>
      </c>
      <c r="C668" s="18">
        <v>8.6438477821373603</v>
      </c>
      <c r="D668" s="18"/>
      <c r="E668" s="18"/>
      <c r="F668" s="108">
        <v>68049</v>
      </c>
      <c r="I668" s="111">
        <v>14.96875</v>
      </c>
      <c r="K668" s="23">
        <v>5.2304218536134304</v>
      </c>
      <c r="L668" s="23">
        <v>12.0454097183204</v>
      </c>
      <c r="W668" s="93">
        <v>31073.839714018301</v>
      </c>
      <c r="X668" s="5"/>
    </row>
    <row r="669" spans="1:24" x14ac:dyDescent="0.25">
      <c r="A669" s="19">
        <v>44524</v>
      </c>
      <c r="B669" s="101" t="s">
        <v>53</v>
      </c>
      <c r="C669" s="18">
        <v>8.6418302516868</v>
      </c>
      <c r="D669" s="18"/>
      <c r="E669" s="18"/>
      <c r="F669" s="108">
        <v>79051</v>
      </c>
      <c r="I669" s="111">
        <v>13.275</v>
      </c>
      <c r="K669" s="23">
        <v>5.2197086862492403</v>
      </c>
      <c r="L669" s="23">
        <v>12.052185434451699</v>
      </c>
      <c r="W669" s="93">
        <v>32029.751579499702</v>
      </c>
      <c r="X669" s="5"/>
    </row>
    <row r="670" spans="1:24" x14ac:dyDescent="0.25">
      <c r="A670" s="19">
        <v>44525</v>
      </c>
      <c r="B670" s="101" t="s">
        <v>53</v>
      </c>
      <c r="C670" s="18">
        <v>8.6398979432617793</v>
      </c>
      <c r="D670" s="18"/>
      <c r="E670" s="18"/>
      <c r="F670" s="108">
        <v>74579</v>
      </c>
      <c r="I670" s="111">
        <v>12.80625</v>
      </c>
      <c r="K670" s="23">
        <v>5.2090348760271201</v>
      </c>
      <c r="L670" s="23">
        <v>12.0589525170179</v>
      </c>
      <c r="W670" s="93">
        <v>33012.830084376103</v>
      </c>
      <c r="X670" s="5"/>
    </row>
    <row r="671" spans="1:24" x14ac:dyDescent="0.25">
      <c r="A671" s="19">
        <v>44526</v>
      </c>
      <c r="B671" s="101" t="s">
        <v>53</v>
      </c>
      <c r="C671" s="18">
        <v>8.6379157859669409</v>
      </c>
      <c r="D671" s="18"/>
      <c r="E671" s="18"/>
      <c r="F671" s="108">
        <v>65584</v>
      </c>
      <c r="I671" s="111">
        <v>14.81875</v>
      </c>
      <c r="K671" s="23">
        <v>5.1983501041038203</v>
      </c>
      <c r="L671" s="23">
        <v>12.065666236172399</v>
      </c>
      <c r="W671" s="93">
        <v>34023.54812942</v>
      </c>
      <c r="X671" s="5"/>
    </row>
    <row r="672" spans="1:24" x14ac:dyDescent="0.25">
      <c r="A672" s="19">
        <v>44527</v>
      </c>
      <c r="B672" s="101" t="s">
        <v>53</v>
      </c>
      <c r="C672" s="18">
        <v>8.63594706035048</v>
      </c>
      <c r="D672" s="18"/>
      <c r="E672" s="18"/>
      <c r="F672" s="108">
        <v>44977</v>
      </c>
      <c r="I672" s="111">
        <v>14.4375</v>
      </c>
      <c r="K672" s="23">
        <v>5.1877241768182296</v>
      </c>
      <c r="L672" s="23">
        <v>12.072394389787</v>
      </c>
      <c r="W672" s="93">
        <v>35062.1059578766</v>
      </c>
      <c r="X672" s="5"/>
    </row>
    <row r="673" spans="1:24" x14ac:dyDescent="0.25">
      <c r="A673" s="19">
        <v>44528</v>
      </c>
      <c r="B673" s="101" t="s">
        <v>53</v>
      </c>
      <c r="C673" s="18">
        <v>8.6339936965225199</v>
      </c>
      <c r="F673" s="108">
        <v>23325</v>
      </c>
      <c r="I673" s="111">
        <v>12</v>
      </c>
      <c r="K673" s="23">
        <v>1.8544142797610501</v>
      </c>
      <c r="L673" s="23">
        <v>10.152280788225699</v>
      </c>
      <c r="W673" s="93">
        <v>36128.838938078799</v>
      </c>
      <c r="X673" s="5"/>
    </row>
    <row r="674" spans="1:24" x14ac:dyDescent="0.25">
      <c r="A674" s="19">
        <v>44529</v>
      </c>
      <c r="B674" s="101" t="s">
        <v>53</v>
      </c>
      <c r="C674" s="18">
        <v>8.6320081701380893</v>
      </c>
      <c r="F674" s="108">
        <v>50745</v>
      </c>
      <c r="I674" s="111">
        <v>8.4625000000000004</v>
      </c>
      <c r="W674" s="93">
        <v>37224.015527108299</v>
      </c>
      <c r="X674" s="5"/>
    </row>
    <row r="675" spans="1:24" x14ac:dyDescent="0.25">
      <c r="A675" s="19">
        <v>44530</v>
      </c>
      <c r="B675" s="101" t="s">
        <v>53</v>
      </c>
      <c r="C675" s="18">
        <v>8.6300592833026002</v>
      </c>
      <c r="F675" s="108">
        <v>68680</v>
      </c>
      <c r="I675" s="111">
        <v>14.84375</v>
      </c>
      <c r="W675" s="93">
        <v>38347.844645323101</v>
      </c>
      <c r="X675" s="21">
        <f>A675</f>
        <v>44530</v>
      </c>
    </row>
  </sheetData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4"/>
  <sheetViews>
    <sheetView workbookViewId="0">
      <selection activeCell="I2" sqref="I2:O2"/>
    </sheetView>
  </sheetViews>
  <sheetFormatPr defaultRowHeight="14.4" x14ac:dyDescent="0.25"/>
  <cols>
    <col min="1" max="1" width="14" customWidth="1"/>
    <col min="9" max="12" width="9" bestFit="1" customWidth="1"/>
    <col min="13" max="14" width="9.5546875" bestFit="1" customWidth="1"/>
    <col min="15" max="15" width="9" bestFit="1" customWidth="1"/>
    <col min="16" max="16" width="14.33203125" style="11" customWidth="1"/>
    <col min="17" max="17" width="8.88671875" style="8"/>
    <col min="33" max="33" width="8.88671875" style="101"/>
  </cols>
  <sheetData>
    <row r="1" spans="1:46" s="8" customFormat="1" x14ac:dyDescent="0.25">
      <c r="A1" s="72" t="s">
        <v>1</v>
      </c>
      <c r="B1" s="70" t="s">
        <v>2</v>
      </c>
      <c r="C1" s="69" t="s">
        <v>3</v>
      </c>
      <c r="D1" s="69" t="s">
        <v>0</v>
      </c>
      <c r="E1" s="69" t="s">
        <v>4</v>
      </c>
      <c r="F1" s="69" t="s">
        <v>30</v>
      </c>
      <c r="G1" s="69" t="s">
        <v>31</v>
      </c>
      <c r="H1" s="69"/>
      <c r="I1" s="112" t="s">
        <v>36</v>
      </c>
      <c r="J1" s="112"/>
      <c r="K1" s="112"/>
      <c r="L1" s="112"/>
      <c r="M1" s="112"/>
      <c r="N1" s="112"/>
      <c r="O1" s="69"/>
      <c r="P1" s="74" t="s">
        <v>33</v>
      </c>
      <c r="Q1" s="69" t="s">
        <v>34</v>
      </c>
      <c r="R1" s="69"/>
      <c r="S1" s="112" t="s">
        <v>35</v>
      </c>
      <c r="T1" s="112"/>
      <c r="U1" s="112"/>
      <c r="V1" s="112"/>
      <c r="W1" s="112"/>
      <c r="X1" s="69"/>
      <c r="Y1" s="101" t="s">
        <v>50</v>
      </c>
      <c r="Z1" s="101"/>
      <c r="AA1" s="112" t="s">
        <v>36</v>
      </c>
      <c r="AB1" s="112"/>
      <c r="AC1" s="112"/>
      <c r="AD1" s="112"/>
      <c r="AE1" s="112"/>
      <c r="AF1" s="112"/>
      <c r="AG1" s="106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71">
        <v>44366</v>
      </c>
      <c r="B2" s="101" t="s">
        <v>53</v>
      </c>
      <c r="C2" s="69">
        <v>7.023076923076923</v>
      </c>
      <c r="D2" s="69"/>
      <c r="E2" s="69"/>
      <c r="F2" s="75">
        <v>996</v>
      </c>
      <c r="G2" s="69">
        <v>775.41617888415897</v>
      </c>
      <c r="H2" s="69"/>
      <c r="I2" s="103">
        <v>1.0437763210955799</v>
      </c>
      <c r="J2" s="103">
        <v>1.1366110035178701E-2</v>
      </c>
      <c r="K2" s="103">
        <v>4.5697261921140403E-2</v>
      </c>
      <c r="L2" s="103">
        <v>99.841661271121396</v>
      </c>
      <c r="M2" s="104">
        <v>0.944440943970003</v>
      </c>
      <c r="N2" s="104">
        <v>3.3659832947341401E-5</v>
      </c>
      <c r="O2" s="103">
        <v>0.65422771823688997</v>
      </c>
      <c r="P2" s="74">
        <v>1.04389914275222</v>
      </c>
      <c r="Q2" s="69">
        <v>1</v>
      </c>
      <c r="R2" s="69"/>
      <c r="S2" s="69">
        <v>4052023.6627130802</v>
      </c>
      <c r="T2" s="69">
        <v>89767011.256156594</v>
      </c>
      <c r="U2" s="69">
        <v>14575.219330588499</v>
      </c>
      <c r="V2" s="69">
        <v>1.05514243113075</v>
      </c>
      <c r="W2" s="69">
        <v>9.9263810999999993E-2</v>
      </c>
      <c r="X2" s="69"/>
      <c r="Y2" s="101">
        <v>1663.76317588439</v>
      </c>
      <c r="AA2" s="101">
        <v>1.6608849640276099E-4</v>
      </c>
      <c r="AB2" s="101">
        <v>0.99999431406694095</v>
      </c>
      <c r="AC2" s="101">
        <v>5.7204965773371003E-2</v>
      </c>
      <c r="AD2" s="101">
        <v>151.47707871922199</v>
      </c>
      <c r="AE2" s="101">
        <v>0.99999983848926999</v>
      </c>
      <c r="AF2" s="101">
        <v>-0.107988477396423</v>
      </c>
      <c r="AG2" s="101">
        <v>0.70509108893805394</v>
      </c>
      <c r="AI2" s="101">
        <v>3.4868633269624302E-4</v>
      </c>
      <c r="AL2" s="101">
        <v>120187377.002147</v>
      </c>
      <c r="AM2" s="101">
        <v>9683637.6083457097</v>
      </c>
      <c r="AN2" s="101">
        <v>691020.92376364802</v>
      </c>
      <c r="AO2" s="101">
        <v>682688.33241463301</v>
      </c>
      <c r="AP2" s="101">
        <v>120036.452073999</v>
      </c>
      <c r="AQ2" s="101">
        <v>70843946.311593607</v>
      </c>
      <c r="AR2" s="101">
        <v>11095.219297432601</v>
      </c>
      <c r="AS2" s="102">
        <v>1.31E-7</v>
      </c>
      <c r="AT2" s="101">
        <v>1.7614613000000001E-2</v>
      </c>
    </row>
    <row r="3" spans="1:46" x14ac:dyDescent="0.25">
      <c r="A3" s="71">
        <v>44367</v>
      </c>
      <c r="B3" s="101" t="s">
        <v>53</v>
      </c>
      <c r="C3" s="69">
        <v>4.9307692307692301</v>
      </c>
      <c r="D3" s="69"/>
      <c r="E3" s="69"/>
      <c r="F3" s="75">
        <v>529</v>
      </c>
      <c r="G3" s="69">
        <v>349.472855116299</v>
      </c>
      <c r="H3" s="69"/>
      <c r="I3" s="69">
        <v>1.00337886810303</v>
      </c>
      <c r="J3" s="69">
        <v>1.22992073869725E-2</v>
      </c>
      <c r="K3" s="69">
        <v>5.2039545749695403E-2</v>
      </c>
      <c r="L3" s="69">
        <v>98.750517433773794</v>
      </c>
      <c r="M3" s="73">
        <v>0.90401377229630697</v>
      </c>
      <c r="N3" s="73">
        <v>1.52587890625E-5</v>
      </c>
      <c r="O3" s="69">
        <v>0.65269708609743804</v>
      </c>
      <c r="P3" s="74">
        <v>1.04390482065654</v>
      </c>
      <c r="Q3" s="69">
        <v>2</v>
      </c>
      <c r="R3" s="69"/>
      <c r="S3" s="69"/>
      <c r="T3" s="69"/>
      <c r="U3" s="69"/>
      <c r="V3" s="69"/>
      <c r="W3" s="69"/>
      <c r="X3" s="69"/>
      <c r="Y3" s="101">
        <v>1569.9536054734299</v>
      </c>
      <c r="AA3" s="101">
        <v>1.82773626415944E-4</v>
      </c>
      <c r="AB3" s="101">
        <v>0.99999535601145295</v>
      </c>
      <c r="AC3" s="101">
        <v>5.7737107962457103E-2</v>
      </c>
      <c r="AD3" s="101">
        <v>150.88491963486501</v>
      </c>
      <c r="AE3" s="101">
        <v>0.99999775881544595</v>
      </c>
      <c r="AF3" s="101">
        <v>-0.110084305428477</v>
      </c>
      <c r="AG3" s="101">
        <v>0.70500569867907503</v>
      </c>
      <c r="AI3" s="101">
        <v>3.59434303909538E-4</v>
      </c>
    </row>
    <row r="4" spans="1:46" x14ac:dyDescent="0.25">
      <c r="A4" s="71">
        <v>44368</v>
      </c>
      <c r="B4" s="101" t="s">
        <v>53</v>
      </c>
      <c r="C4" s="69">
        <v>5.884615384615385</v>
      </c>
      <c r="D4" s="69"/>
      <c r="E4" s="69"/>
      <c r="F4" s="75">
        <v>493</v>
      </c>
      <c r="G4" s="69">
        <v>109.23316239379299</v>
      </c>
      <c r="H4" s="69"/>
      <c r="I4" s="69">
        <v>0.57419976684134499</v>
      </c>
      <c r="J4" s="69">
        <v>8.7810754776000994E-3</v>
      </c>
      <c r="K4" s="73">
        <v>4.29652442815718E-2</v>
      </c>
      <c r="L4" s="69">
        <v>91.301161770711303</v>
      </c>
      <c r="M4" s="73">
        <v>0.47495902669046802</v>
      </c>
      <c r="N4" s="73">
        <v>6.0029070810596601E-5</v>
      </c>
      <c r="O4" s="69">
        <v>0.64918820136826605</v>
      </c>
      <c r="P4" s="74">
        <v>1.0439107579053299</v>
      </c>
      <c r="Q4" s="69">
        <v>3</v>
      </c>
      <c r="R4" s="69"/>
      <c r="S4" s="69"/>
      <c r="T4" s="69"/>
      <c r="U4" s="69"/>
      <c r="V4" s="69"/>
      <c r="W4" s="69"/>
      <c r="X4" s="69"/>
      <c r="Y4" s="101">
        <v>1864.0513160304599</v>
      </c>
      <c r="AA4" s="101">
        <v>1.92135774513824E-4</v>
      </c>
      <c r="AB4" s="101">
        <v>0.97654362190683897</v>
      </c>
      <c r="AC4" s="101">
        <v>5.7874124575128999E-2</v>
      </c>
      <c r="AD4" s="101">
        <v>150.181408053301</v>
      </c>
      <c r="AE4" s="101">
        <v>0.99999876418058098</v>
      </c>
      <c r="AF4" s="101">
        <v>-0.10836014241811399</v>
      </c>
      <c r="AG4" s="101">
        <v>0.70498792561996104</v>
      </c>
      <c r="AI4" s="101">
        <v>3.7081478662099601E-4</v>
      </c>
    </row>
    <row r="5" spans="1:46" x14ac:dyDescent="0.25">
      <c r="A5" s="71">
        <v>44369</v>
      </c>
      <c r="B5" s="101" t="s">
        <v>53</v>
      </c>
      <c r="C5" s="69">
        <v>6.1461538461538456</v>
      </c>
      <c r="D5" s="69"/>
      <c r="E5" s="69"/>
      <c r="F5" s="75">
        <v>685</v>
      </c>
      <c r="G5" s="69">
        <v>250.414114230953</v>
      </c>
      <c r="H5" s="69"/>
      <c r="I5" s="69">
        <v>0.61634654499533803</v>
      </c>
      <c r="J5" s="69">
        <v>1.15712285041809E-2</v>
      </c>
      <c r="K5" s="69">
        <v>4.7086017409667003E-2</v>
      </c>
      <c r="L5" s="69">
        <v>99.999866756993598</v>
      </c>
      <c r="M5" s="73">
        <v>0.51689870639608504</v>
      </c>
      <c r="N5" s="73">
        <v>6.103515625E-5</v>
      </c>
      <c r="O5" s="69">
        <v>0.64776007515948897</v>
      </c>
      <c r="P5" s="74">
        <v>1.0439169660479499</v>
      </c>
      <c r="Q5" s="69">
        <v>4</v>
      </c>
      <c r="R5" s="69"/>
      <c r="S5" s="69"/>
      <c r="T5" s="69"/>
      <c r="U5" s="69"/>
      <c r="V5" s="69"/>
      <c r="W5" s="69"/>
      <c r="X5" s="69"/>
      <c r="Y5" s="101">
        <v>2106.3587936710801</v>
      </c>
      <c r="AA5" s="102">
        <v>2.0833919678331399E-7</v>
      </c>
      <c r="AB5" s="101">
        <v>0.99988840175592797</v>
      </c>
      <c r="AC5" s="101">
        <v>5.0793745078087302E-2</v>
      </c>
      <c r="AD5" s="101">
        <v>161.418786227319</v>
      </c>
      <c r="AE5" s="101">
        <v>0.99999996506067601</v>
      </c>
      <c r="AF5" s="101">
        <v>-0.102259434080749</v>
      </c>
      <c r="AG5" s="101">
        <v>0.70447691642216703</v>
      </c>
      <c r="AI5" s="101">
        <v>3.8286498804492697E-4</v>
      </c>
    </row>
    <row r="6" spans="1:46" x14ac:dyDescent="0.25">
      <c r="A6" s="71">
        <v>44370</v>
      </c>
      <c r="B6" s="101" t="s">
        <v>53</v>
      </c>
      <c r="C6" s="69">
        <v>6.8538461538461544</v>
      </c>
      <c r="D6" s="69"/>
      <c r="E6" s="69"/>
      <c r="F6" s="75">
        <v>1135</v>
      </c>
      <c r="G6" s="69">
        <v>306.141644318413</v>
      </c>
      <c r="H6" s="69"/>
      <c r="I6" s="69">
        <v>0.548646461697331</v>
      </c>
      <c r="J6" s="69">
        <v>9.6534159815593306E-3</v>
      </c>
      <c r="K6" s="69">
        <v>4.3739739747354497E-2</v>
      </c>
      <c r="L6" s="69">
        <v>99.364918333402002</v>
      </c>
      <c r="M6" s="73">
        <v>0.44903445813856502</v>
      </c>
      <c r="N6" s="73">
        <v>9.3070888800173002E-5</v>
      </c>
      <c r="O6" s="69">
        <v>0.63545470529828796</v>
      </c>
      <c r="P6" s="74">
        <v>1.0439234571200999</v>
      </c>
      <c r="Q6" s="69">
        <v>5</v>
      </c>
      <c r="R6" s="69"/>
      <c r="S6" s="69"/>
      <c r="T6" s="69"/>
      <c r="U6" s="69"/>
      <c r="V6" s="69"/>
      <c r="W6" s="69"/>
      <c r="X6" s="69"/>
      <c r="Y6" s="101">
        <v>1802.9879935602401</v>
      </c>
      <c r="AA6" s="101">
        <v>2.9298809848288298E-4</v>
      </c>
      <c r="AB6" s="101">
        <v>0.961026096933289</v>
      </c>
      <c r="AC6" s="101">
        <v>6.0875771304835E-2</v>
      </c>
      <c r="AD6" s="101">
        <v>146.25698402103501</v>
      </c>
      <c r="AE6" s="101">
        <v>0.99999959525554105</v>
      </c>
      <c r="AF6" s="101">
        <v>-0.111647736682536</v>
      </c>
      <c r="AG6" s="101">
        <v>0.70432572251164005</v>
      </c>
      <c r="AI6" s="101">
        <v>3.9562430219151201E-4</v>
      </c>
    </row>
    <row r="7" spans="1:46" x14ac:dyDescent="0.25">
      <c r="A7" s="71">
        <v>44371</v>
      </c>
      <c r="B7" s="101" t="s">
        <v>53</v>
      </c>
      <c r="C7" s="69">
        <v>6.7000000000000011</v>
      </c>
      <c r="D7" s="69"/>
      <c r="E7" s="69"/>
      <c r="F7" s="75">
        <v>475</v>
      </c>
      <c r="G7" s="69">
        <v>418.66964520420902</v>
      </c>
      <c r="H7" s="69"/>
      <c r="I7" s="69">
        <v>0.10802190329703</v>
      </c>
      <c r="J7" s="73">
        <v>3.0820218235305199E-2</v>
      </c>
      <c r="K7" s="69">
        <v>5.0303188481113396E-3</v>
      </c>
      <c r="L7" s="69">
        <v>61.488339762233302</v>
      </c>
      <c r="M7" s="69">
        <v>2.2193946169239299E-2</v>
      </c>
      <c r="N7" s="73">
        <v>4.4194100119576703E-5</v>
      </c>
      <c r="O7" s="69">
        <v>0.58690599019070699</v>
      </c>
      <c r="P7" s="74">
        <v>1.04393024366166</v>
      </c>
      <c r="Q7" s="69">
        <v>6</v>
      </c>
      <c r="R7" s="69"/>
      <c r="S7" s="69"/>
      <c r="T7" s="69"/>
      <c r="U7" s="69"/>
      <c r="V7" s="69"/>
      <c r="W7" s="69"/>
      <c r="X7" s="69"/>
      <c r="Y7" s="101">
        <v>1520.2168083777999</v>
      </c>
      <c r="AA7" s="102">
        <v>3.7884239856289499E-8</v>
      </c>
      <c r="AB7" s="101">
        <v>0.937172324285794</v>
      </c>
      <c r="AC7" s="101">
        <v>4.9092310989911903E-2</v>
      </c>
      <c r="AD7" s="101">
        <v>163.18208311230799</v>
      </c>
      <c r="AE7" s="101">
        <v>0.99999999239690396</v>
      </c>
      <c r="AF7" s="101">
        <v>-9.8473309258825498E-2</v>
      </c>
      <c r="AG7" s="101">
        <v>0.70309484880865303</v>
      </c>
      <c r="AI7" s="101">
        <v>4.0913443816176898E-4</v>
      </c>
    </row>
    <row r="8" spans="1:46" x14ac:dyDescent="0.25">
      <c r="A8" s="71">
        <v>44372</v>
      </c>
      <c r="B8" s="101" t="s">
        <v>53</v>
      </c>
      <c r="C8" s="69">
        <v>6.7538461538461538</v>
      </c>
      <c r="D8" s="69"/>
      <c r="E8" s="69"/>
      <c r="F8" s="75">
        <v>751</v>
      </c>
      <c r="G8" s="69">
        <v>424.68604151066398</v>
      </c>
      <c r="H8" s="69"/>
      <c r="I8" s="69">
        <v>1.0144021594769099</v>
      </c>
      <c r="J8" s="73">
        <v>4.2158904295201499E-2</v>
      </c>
      <c r="K8" s="69">
        <v>3.6705214457424299E-3</v>
      </c>
      <c r="L8" s="69">
        <v>66.768839605009902</v>
      </c>
      <c r="M8" s="69">
        <v>0.93404114901715996</v>
      </c>
      <c r="N8" s="73">
        <v>4.3985080982023001E-5</v>
      </c>
      <c r="O8" s="69">
        <v>0.58658510681226195</v>
      </c>
      <c r="P8" s="74">
        <v>1.04393733873488</v>
      </c>
      <c r="Q8" s="69">
        <v>7</v>
      </c>
      <c r="R8" s="69"/>
      <c r="S8" s="69"/>
      <c r="T8" s="69"/>
      <c r="U8" s="69"/>
      <c r="V8" s="69"/>
      <c r="W8" s="69"/>
      <c r="X8" s="69"/>
      <c r="Y8" s="101">
        <v>1216.66062167582</v>
      </c>
      <c r="AA8" s="101">
        <v>4.5327186822374799E-4</v>
      </c>
      <c r="AB8" s="101">
        <v>0.16271514701081199</v>
      </c>
      <c r="AC8" s="101">
        <v>6.74878146043357E-2</v>
      </c>
      <c r="AD8" s="101">
        <v>112.03054652380099</v>
      </c>
      <c r="AE8" s="101">
        <v>0.99999995213599702</v>
      </c>
      <c r="AF8" s="101">
        <v>-0.113639173540056</v>
      </c>
      <c r="AG8" s="101">
        <v>0.70141389220252404</v>
      </c>
      <c r="AI8" s="101">
        <v>4.2343955594137601E-4</v>
      </c>
    </row>
    <row r="9" spans="1:46" x14ac:dyDescent="0.25">
      <c r="A9" s="71">
        <v>44373</v>
      </c>
      <c r="B9" s="101" t="s">
        <v>53</v>
      </c>
      <c r="C9" s="69">
        <v>7.791666666666667</v>
      </c>
      <c r="D9" s="69"/>
      <c r="E9" s="69"/>
      <c r="F9" s="75">
        <v>488</v>
      </c>
      <c r="G9" s="69">
        <v>457.80248772219102</v>
      </c>
      <c r="H9" s="69"/>
      <c r="I9" s="69">
        <v>8.1650990672789997E-2</v>
      </c>
      <c r="J9" s="73">
        <v>0.12917007993975199</v>
      </c>
      <c r="K9" s="69">
        <v>1.2207776308059701E-3</v>
      </c>
      <c r="L9" s="69">
        <v>76.0694877255888</v>
      </c>
      <c r="M9" s="69">
        <v>4.4416745738489E-2</v>
      </c>
      <c r="N9" s="73">
        <v>4.1007995605468797E-5</v>
      </c>
      <c r="O9" s="69">
        <v>0.58573202027904103</v>
      </c>
      <c r="P9" s="74">
        <v>1.043944755943</v>
      </c>
      <c r="Q9" s="69">
        <v>8</v>
      </c>
      <c r="R9" s="69"/>
      <c r="S9" s="69"/>
      <c r="T9" s="69"/>
      <c r="U9" s="69"/>
      <c r="V9" s="69"/>
      <c r="W9" s="69"/>
      <c r="X9" s="69"/>
      <c r="Y9" s="101">
        <v>1092.06920681678</v>
      </c>
      <c r="AA9" s="101">
        <v>5.4931640625E-4</v>
      </c>
      <c r="AB9" s="101">
        <v>0.99996851433005396</v>
      </c>
      <c r="AC9" s="101">
        <v>6.8599756925225602E-2</v>
      </c>
      <c r="AD9" s="101">
        <v>139.100274578719</v>
      </c>
      <c r="AE9" s="101">
        <v>0.99988874193784605</v>
      </c>
      <c r="AF9" s="101">
        <v>-0.12131153037907801</v>
      </c>
      <c r="AG9" s="101">
        <v>0.70086290956785602</v>
      </c>
      <c r="AI9" s="101">
        <v>4.3858641012828098E-4</v>
      </c>
    </row>
    <row r="10" spans="1:46" x14ac:dyDescent="0.25">
      <c r="A10" s="71">
        <v>44374</v>
      </c>
      <c r="B10" s="101" t="s">
        <v>53</v>
      </c>
      <c r="C10" s="69">
        <v>5.708333333333333</v>
      </c>
      <c r="D10" s="69"/>
      <c r="E10" s="69"/>
      <c r="F10" s="75">
        <v>336</v>
      </c>
      <c r="G10" s="69">
        <v>615.09664512245195</v>
      </c>
      <c r="H10" s="69"/>
      <c r="I10" s="69">
        <v>0.27008541415602799</v>
      </c>
      <c r="J10" s="73">
        <v>0.69131230007641997</v>
      </c>
      <c r="K10" s="69">
        <v>2.2935867309570299E-4</v>
      </c>
      <c r="L10" s="69">
        <v>48.7395912864176</v>
      </c>
      <c r="M10" s="69">
        <v>0.51501510371748405</v>
      </c>
      <c r="N10" s="73">
        <v>3.5554170608520501E-5</v>
      </c>
      <c r="O10" s="69">
        <v>0.58549828582465302</v>
      </c>
      <c r="P10" s="74">
        <v>1.0439525094491999</v>
      </c>
      <c r="Q10" s="69">
        <v>9</v>
      </c>
      <c r="R10" s="69"/>
      <c r="S10" s="69"/>
      <c r="T10" s="69"/>
      <c r="U10" s="69"/>
      <c r="V10" s="69"/>
      <c r="W10" s="69"/>
      <c r="X10" s="69"/>
      <c r="Y10" s="101">
        <v>992.15521675185096</v>
      </c>
      <c r="AA10" s="101">
        <v>2.9396348260146699E-4</v>
      </c>
      <c r="AB10" s="101">
        <v>4.7974358707728801E-2</v>
      </c>
      <c r="AC10" s="101">
        <v>6.5878812570543996E-2</v>
      </c>
      <c r="AD10" s="101">
        <v>91.423510418580506</v>
      </c>
      <c r="AE10" s="101">
        <v>0.99999970632926904</v>
      </c>
      <c r="AF10" s="101">
        <v>-0.103323738406772</v>
      </c>
      <c r="AG10" s="101">
        <v>0.70052478717645195</v>
      </c>
      <c r="AI10" s="101">
        <v>4.5462450205381301E-4</v>
      </c>
    </row>
    <row r="11" spans="1:46" x14ac:dyDescent="0.25">
      <c r="A11" s="71">
        <v>44375</v>
      </c>
      <c r="B11" s="101" t="s">
        <v>53</v>
      </c>
      <c r="C11" s="69">
        <v>8.0384615384615365</v>
      </c>
      <c r="D11" s="69"/>
      <c r="E11" s="69"/>
      <c r="F11" s="75">
        <v>341</v>
      </c>
      <c r="G11" s="69">
        <v>383.58807781187397</v>
      </c>
      <c r="H11" s="69"/>
      <c r="I11" s="69">
        <v>0.46018420169921298</v>
      </c>
      <c r="J11" s="69">
        <v>0.68411440195239004</v>
      </c>
      <c r="K11" s="69">
        <v>2.44140625E-4</v>
      </c>
      <c r="L11" s="69">
        <v>93.437987771314198</v>
      </c>
      <c r="M11" s="69">
        <v>0.69966377060867102</v>
      </c>
      <c r="N11" s="73">
        <v>2.6479363441467299E-5</v>
      </c>
      <c r="O11" s="69">
        <v>0.58256689242542703</v>
      </c>
      <c r="P11" s="74">
        <v>1.0439606139958699</v>
      </c>
      <c r="Q11" s="69">
        <v>10</v>
      </c>
      <c r="R11" s="69"/>
      <c r="S11" s="69"/>
      <c r="T11" s="69"/>
      <c r="U11" s="69"/>
      <c r="V11" s="69"/>
      <c r="W11" s="69"/>
      <c r="X11" s="69"/>
      <c r="Y11" s="101">
        <v>809.44178254908297</v>
      </c>
      <c r="AA11" s="101">
        <v>3.50827463974746E-4</v>
      </c>
      <c r="AB11" s="101">
        <v>5.02834726753809E-2</v>
      </c>
      <c r="AC11" s="101">
        <v>6.6607091182241396E-2</v>
      </c>
      <c r="AD11" s="101">
        <v>92.192431440064595</v>
      </c>
      <c r="AE11" s="101">
        <v>0.99999999735918799</v>
      </c>
      <c r="AF11" s="101">
        <v>-0.104076693088457</v>
      </c>
      <c r="AG11" s="101">
        <v>0.70045467569745401</v>
      </c>
      <c r="AI11" s="101">
        <v>4.7160624078322399E-4</v>
      </c>
    </row>
    <row r="12" spans="1:46" x14ac:dyDescent="0.25">
      <c r="A12" s="71">
        <v>44376</v>
      </c>
      <c r="B12" s="101" t="s">
        <v>53</v>
      </c>
      <c r="C12" s="69">
        <v>7.1923076923076934</v>
      </c>
      <c r="D12" s="69"/>
      <c r="E12" s="69"/>
      <c r="F12" s="75">
        <v>569</v>
      </c>
      <c r="G12" s="69">
        <v>705.00671271845897</v>
      </c>
      <c r="H12" s="69"/>
      <c r="I12" s="69">
        <v>0.85032055875916301</v>
      </c>
      <c r="J12" s="69">
        <v>0.182430580955419</v>
      </c>
      <c r="K12" s="69">
        <v>7.9925358295440696E-4</v>
      </c>
      <c r="L12" s="69">
        <v>0.58366690528133602</v>
      </c>
      <c r="M12" s="69">
        <v>0.84233577632784795</v>
      </c>
      <c r="N12" s="69">
        <v>1.220703125E-4</v>
      </c>
      <c r="O12" s="69">
        <v>0.57287388412155404</v>
      </c>
      <c r="P12" s="74">
        <v>1.0439690849241501</v>
      </c>
      <c r="Q12" s="69">
        <v>11</v>
      </c>
      <c r="R12" s="69"/>
      <c r="S12" s="69"/>
      <c r="T12" s="69"/>
      <c r="U12" s="69"/>
      <c r="V12" s="69"/>
      <c r="W12" s="69"/>
      <c r="X12" s="69"/>
      <c r="Y12" s="101">
        <v>937.80021878012496</v>
      </c>
      <c r="AA12" s="101">
        <v>3.9773009109078699E-4</v>
      </c>
      <c r="AB12" s="101">
        <v>5.6643687087964099E-2</v>
      </c>
      <c r="AC12" s="101">
        <v>6.7882769960759703E-2</v>
      </c>
      <c r="AD12" s="101">
        <v>93.953654567857399</v>
      </c>
      <c r="AE12" s="101">
        <v>0.99999940989884895</v>
      </c>
      <c r="AF12" s="101">
        <v>-0.10765956493576</v>
      </c>
      <c r="AG12" s="101">
        <v>0.70020086553963601</v>
      </c>
      <c r="AI12" s="101">
        <v>4.8958711350914803E-4</v>
      </c>
    </row>
    <row r="13" spans="1:46" x14ac:dyDescent="0.25">
      <c r="A13" s="71">
        <v>44377</v>
      </c>
      <c r="B13" s="101" t="s">
        <v>53</v>
      </c>
      <c r="C13" s="69">
        <v>5.7769230769230768</v>
      </c>
      <c r="D13" s="69"/>
      <c r="E13" s="69"/>
      <c r="F13" s="75">
        <v>806</v>
      </c>
      <c r="G13" s="69">
        <v>630.811421263905</v>
      </c>
      <c r="H13" s="69"/>
      <c r="I13" s="69">
        <v>0.95288614706994301</v>
      </c>
      <c r="J13" s="73">
        <v>0.18860492261011799</v>
      </c>
      <c r="K13" s="69">
        <v>0.27050827705852498</v>
      </c>
      <c r="L13" s="69">
        <v>96.067972589147004</v>
      </c>
      <c r="M13" s="69">
        <v>0.85269658804176296</v>
      </c>
      <c r="N13" s="73">
        <v>1.1444091796875E-5</v>
      </c>
      <c r="O13" s="69">
        <v>0.35272887605923398</v>
      </c>
      <c r="P13" s="74">
        <v>1.0439779381937799</v>
      </c>
      <c r="Q13" s="69">
        <v>12</v>
      </c>
      <c r="R13" s="69"/>
      <c r="S13" s="69"/>
      <c r="T13" s="69"/>
      <c r="U13" s="69"/>
      <c r="V13" s="69"/>
      <c r="W13" s="69"/>
      <c r="X13" s="69"/>
      <c r="Y13" s="101">
        <v>714.10838901067802</v>
      </c>
      <c r="AA13" s="101">
        <v>2.5101244164549302E-4</v>
      </c>
      <c r="AB13" s="101">
        <v>4.1386025217427999E-2</v>
      </c>
      <c r="AC13" s="101">
        <v>6.6136242121346306E-2</v>
      </c>
      <c r="AD13" s="101">
        <v>88.274575957669498</v>
      </c>
      <c r="AE13" s="101">
        <v>0.99999977008650798</v>
      </c>
      <c r="AF13" s="101">
        <v>-0.10111318325588101</v>
      </c>
      <c r="AG13" s="101">
        <v>0.699928622775148</v>
      </c>
      <c r="AI13" s="101">
        <v>5.0862586588064904E-4</v>
      </c>
    </row>
    <row r="14" spans="1:46" x14ac:dyDescent="0.25">
      <c r="A14" s="71">
        <v>44378</v>
      </c>
      <c r="B14" s="101" t="s">
        <v>53</v>
      </c>
      <c r="C14" s="69">
        <v>5.707692307692307</v>
      </c>
      <c r="D14" s="69"/>
      <c r="E14" s="69"/>
      <c r="F14" s="75">
        <v>754</v>
      </c>
      <c r="G14" s="69">
        <v>486.814326830499</v>
      </c>
      <c r="H14" s="69"/>
      <c r="I14" s="69">
        <v>0.27297169945055499</v>
      </c>
      <c r="J14" s="69">
        <v>0.51711755313572805</v>
      </c>
      <c r="K14" s="73">
        <v>0.28926292227957401</v>
      </c>
      <c r="L14" s="69">
        <v>98.890574297745104</v>
      </c>
      <c r="M14" s="69">
        <v>0.17265672321409101</v>
      </c>
      <c r="N14" s="73">
        <v>4.9768281226603198E-5</v>
      </c>
      <c r="O14" s="69">
        <v>0.33758578722129701</v>
      </c>
      <c r="P14" s="74">
        <v>1.0439871904031299</v>
      </c>
      <c r="Q14" s="69">
        <v>13</v>
      </c>
      <c r="R14" s="69"/>
      <c r="S14" s="69"/>
      <c r="T14" s="69"/>
      <c r="U14" s="69"/>
      <c r="V14" s="69"/>
      <c r="W14" s="69"/>
      <c r="X14" s="69"/>
      <c r="Y14" s="101">
        <v>748.43120498771998</v>
      </c>
      <c r="AA14" s="101">
        <v>4.8640602748639699E-4</v>
      </c>
      <c r="AB14" s="101">
        <v>7.28932452581703E-2</v>
      </c>
      <c r="AC14" s="101">
        <v>7.0929836178259903E-2</v>
      </c>
      <c r="AD14" s="101">
        <v>97.582006022393699</v>
      </c>
      <c r="AE14" s="101">
        <v>0.999999882159467</v>
      </c>
      <c r="AF14" s="101">
        <v>-0.112659343801954</v>
      </c>
      <c r="AG14" s="101">
        <v>0.69936748850585895</v>
      </c>
      <c r="AI14" s="101">
        <v>5.2878469284115004E-4</v>
      </c>
    </row>
    <row r="15" spans="1:46" x14ac:dyDescent="0.25">
      <c r="A15" s="71">
        <v>44379</v>
      </c>
      <c r="B15" s="101" t="s">
        <v>53</v>
      </c>
      <c r="C15" s="69">
        <v>6.6461538461538456</v>
      </c>
      <c r="D15" s="69"/>
      <c r="E15" s="69"/>
      <c r="F15" s="75">
        <v>671</v>
      </c>
      <c r="G15" s="69">
        <v>512.59738214023002</v>
      </c>
      <c r="H15" s="69"/>
      <c r="I15" s="73">
        <v>1.0890013752657901</v>
      </c>
      <c r="J15" s="73">
        <v>0.58349984528052501</v>
      </c>
      <c r="K15" s="69">
        <v>0.31328653314528798</v>
      </c>
      <c r="L15" s="69">
        <v>97.842056731951899</v>
      </c>
      <c r="M15" s="69">
        <v>0.98870514816831401</v>
      </c>
      <c r="N15" s="73">
        <v>4.4263436253522103E-5</v>
      </c>
      <c r="O15" s="69">
        <v>0.32947417106580001</v>
      </c>
      <c r="P15" s="74">
        <v>1.04399685880938</v>
      </c>
      <c r="Q15" s="69">
        <v>14</v>
      </c>
      <c r="R15" s="69"/>
      <c r="S15" s="69"/>
      <c r="T15" s="69"/>
      <c r="U15" s="69"/>
      <c r="V15" s="69"/>
      <c r="W15" s="69"/>
      <c r="X15" s="69"/>
      <c r="Y15" s="101">
        <v>857.41283920663204</v>
      </c>
      <c r="AA15" s="101">
        <v>5.5828000858404502E-4</v>
      </c>
      <c r="AB15" s="101">
        <v>0.19059476370554501</v>
      </c>
      <c r="AC15" s="101">
        <v>7.1673288651068506E-2</v>
      </c>
      <c r="AD15" s="101">
        <v>112.24452279163199</v>
      </c>
      <c r="AE15" s="101">
        <v>0.999999996553951</v>
      </c>
      <c r="AF15" s="101">
        <v>-0.11804963484985601</v>
      </c>
      <c r="AG15" s="101">
        <v>0.69928022175067095</v>
      </c>
      <c r="AI15" s="101">
        <v>5.5012944058095096E-4</v>
      </c>
    </row>
    <row r="16" spans="1:46" x14ac:dyDescent="0.25">
      <c r="A16" s="71">
        <v>44380</v>
      </c>
      <c r="B16" s="101" t="s">
        <v>53</v>
      </c>
      <c r="C16" s="69">
        <v>8.069230769230769</v>
      </c>
      <c r="D16" s="69"/>
      <c r="E16" s="69"/>
      <c r="F16" s="75">
        <v>429</v>
      </c>
      <c r="G16" s="69">
        <v>665.98447421175695</v>
      </c>
      <c r="H16" s="69"/>
      <c r="I16" s="69">
        <v>1.0997031154118899</v>
      </c>
      <c r="J16" s="73">
        <v>1.1096916325803099</v>
      </c>
      <c r="K16" s="69">
        <v>0.39523800216765198</v>
      </c>
      <c r="L16" s="69">
        <v>96.053012089923399</v>
      </c>
      <c r="M16" s="69">
        <v>0.99947700766428305</v>
      </c>
      <c r="N16" s="73">
        <v>1.0899490125893E-5</v>
      </c>
      <c r="O16" s="69">
        <v>0.31050409124926298</v>
      </c>
      <c r="P16" s="74">
        <v>1.0440069613488601</v>
      </c>
      <c r="Q16" s="69">
        <v>15</v>
      </c>
      <c r="R16" s="69"/>
      <c r="S16" s="69"/>
      <c r="T16" s="69"/>
      <c r="U16" s="69"/>
      <c r="V16" s="69"/>
      <c r="W16" s="69"/>
      <c r="X16" s="69"/>
      <c r="Y16" s="101">
        <v>892.55659513712101</v>
      </c>
      <c r="AA16" s="101">
        <v>3.5384121549642E-4</v>
      </c>
      <c r="AB16" s="101">
        <v>4.03762807472723E-2</v>
      </c>
      <c r="AC16" s="101">
        <v>6.9322124429156196E-2</v>
      </c>
      <c r="AD16" s="101">
        <v>87.275611119049103</v>
      </c>
      <c r="AE16" s="101">
        <v>0.99999874007457401</v>
      </c>
      <c r="AF16" s="101">
        <v>-0.103724363284313</v>
      </c>
      <c r="AG16" s="101">
        <v>0.69913363554729402</v>
      </c>
      <c r="AI16" s="101">
        <v>5.72729820244099E-4</v>
      </c>
    </row>
    <row r="17" spans="1:35" x14ac:dyDescent="0.25">
      <c r="A17" s="71">
        <v>44381</v>
      </c>
      <c r="B17" s="101" t="s">
        <v>53</v>
      </c>
      <c r="C17" s="69">
        <v>5.3923076923076918</v>
      </c>
      <c r="D17" s="69"/>
      <c r="E17" s="69"/>
      <c r="F17" s="75">
        <v>411</v>
      </c>
      <c r="G17" s="69">
        <v>881.69011555658699</v>
      </c>
      <c r="H17" s="69"/>
      <c r="I17" s="73">
        <v>0.72903964724285397</v>
      </c>
      <c r="J17" s="69">
        <v>0.34522457902875497</v>
      </c>
      <c r="K17" s="69">
        <v>0.26393743552974902</v>
      </c>
      <c r="L17" s="69">
        <v>99.999992454156995</v>
      </c>
      <c r="M17" s="69">
        <v>0.62828830732839702</v>
      </c>
      <c r="N17" s="73">
        <v>1.4999933891324301E-4</v>
      </c>
      <c r="O17" s="69">
        <v>0.29750857302588102</v>
      </c>
      <c r="P17" s="74">
        <v>1.04401751665738</v>
      </c>
      <c r="Q17" s="69">
        <v>16</v>
      </c>
      <c r="R17" s="69"/>
      <c r="S17" s="69"/>
      <c r="T17" s="69"/>
      <c r="U17" s="69"/>
      <c r="V17" s="69"/>
      <c r="W17" s="69"/>
      <c r="X17" s="69"/>
      <c r="Y17" s="101">
        <v>814.27587078283295</v>
      </c>
      <c r="AA17" s="101">
        <v>2.7998149515851001E-4</v>
      </c>
      <c r="AB17" s="101">
        <v>3.4913617500462499E-2</v>
      </c>
      <c r="AC17" s="101">
        <v>6.82433779859416E-2</v>
      </c>
      <c r="AD17" s="101">
        <v>84.383809053548205</v>
      </c>
      <c r="AE17" s="101">
        <v>0.99999975667316598</v>
      </c>
      <c r="AF17" s="101">
        <v>-9.98429112947639E-2</v>
      </c>
      <c r="AG17" s="101">
        <v>0.69881158300745905</v>
      </c>
      <c r="AI17" s="101">
        <v>5.9665963406527298E-4</v>
      </c>
    </row>
    <row r="18" spans="1:35" x14ac:dyDescent="0.25">
      <c r="A18" s="71">
        <v>44382</v>
      </c>
      <c r="B18" s="101" t="s">
        <v>53</v>
      </c>
      <c r="C18" s="69">
        <v>6.9</v>
      </c>
      <c r="D18" s="69"/>
      <c r="E18" s="69"/>
      <c r="F18" s="75">
        <v>392</v>
      </c>
      <c r="G18" s="69">
        <v>586.15899125632097</v>
      </c>
      <c r="H18" s="69"/>
      <c r="I18" s="69">
        <v>1.0011395176553599</v>
      </c>
      <c r="J18" s="69">
        <v>0.65293940460839295</v>
      </c>
      <c r="K18" s="73">
        <v>0.47650127132211201</v>
      </c>
      <c r="L18" s="69">
        <v>92.467278177163195</v>
      </c>
      <c r="M18" s="69">
        <v>0.900865009309603</v>
      </c>
      <c r="N18" s="73">
        <v>1.8119812011718801E-5</v>
      </c>
      <c r="O18" s="69">
        <v>0.29581281021829903</v>
      </c>
      <c r="P18" s="74">
        <v>1.0440285440905599</v>
      </c>
      <c r="Q18" s="69">
        <v>17</v>
      </c>
      <c r="R18" s="69"/>
      <c r="S18" s="69"/>
      <c r="T18" s="69"/>
      <c r="U18" s="69"/>
      <c r="V18" s="69"/>
      <c r="W18" s="69"/>
      <c r="X18" s="69"/>
      <c r="Y18" s="101">
        <v>678.88403360616599</v>
      </c>
      <c r="AA18" s="101">
        <v>3.2011810126741902E-4</v>
      </c>
      <c r="AB18" s="101">
        <v>3.5330318841286901E-2</v>
      </c>
      <c r="AC18" s="101">
        <v>6.8805242466238203E-2</v>
      </c>
      <c r="AD18" s="101">
        <v>84.548430061199198</v>
      </c>
      <c r="AE18" s="101">
        <v>0.99999987145028002</v>
      </c>
      <c r="AF18" s="101">
        <v>-9.9095832399649794E-2</v>
      </c>
      <c r="AG18" s="101">
        <v>0.69874186995726795</v>
      </c>
      <c r="AI18" s="101">
        <v>6.2199701465018005E-4</v>
      </c>
    </row>
    <row r="19" spans="1:35" x14ac:dyDescent="0.25">
      <c r="A19" s="71">
        <v>44383</v>
      </c>
      <c r="B19" s="101" t="s">
        <v>53</v>
      </c>
      <c r="C19" s="69">
        <v>6.7384615384615376</v>
      </c>
      <c r="D19" s="69"/>
      <c r="E19" s="69"/>
      <c r="F19" s="75">
        <v>713</v>
      </c>
      <c r="G19" s="69">
        <v>815.95201652526202</v>
      </c>
      <c r="H19" s="69"/>
      <c r="I19" s="69">
        <v>0.70225279476332103</v>
      </c>
      <c r="J19" s="69">
        <v>0.20495755883765401</v>
      </c>
      <c r="K19" s="69">
        <v>0.458530262810739</v>
      </c>
      <c r="L19" s="69">
        <v>90.709044716452794</v>
      </c>
      <c r="M19" s="69">
        <v>0.60168569198104305</v>
      </c>
      <c r="N19" s="73">
        <v>1.12863218535098E-4</v>
      </c>
      <c r="O19" s="69">
        <v>0.28258231924291199</v>
      </c>
      <c r="P19" s="74">
        <v>1.0440400637440901</v>
      </c>
      <c r="Q19" s="69">
        <v>18</v>
      </c>
      <c r="R19" s="69"/>
      <c r="S19" s="69"/>
      <c r="T19" s="69"/>
      <c r="U19" s="69"/>
      <c r="V19" s="69"/>
      <c r="W19" s="69"/>
      <c r="X19" s="69"/>
      <c r="Y19" s="101">
        <v>877.89543416886295</v>
      </c>
      <c r="AA19" s="101">
        <v>6.1563984048240705E-4</v>
      </c>
      <c r="AB19" s="101">
        <v>0.97311375427227298</v>
      </c>
      <c r="AC19" s="101">
        <v>7.3609926432788395E-2</v>
      </c>
      <c r="AD19" s="101">
        <v>134.08352616322799</v>
      </c>
      <c r="AE19" s="101">
        <v>0.99999977887979496</v>
      </c>
      <c r="AF19" s="101">
        <v>-0.122165998852307</v>
      </c>
      <c r="AG19" s="101">
        <v>0.69817741005271095</v>
      </c>
      <c r="AI19" s="101">
        <v>6.4882467815274196E-4</v>
      </c>
    </row>
    <row r="20" spans="1:35" x14ac:dyDescent="0.25">
      <c r="A20" s="71">
        <v>44384</v>
      </c>
      <c r="B20" s="101" t="s">
        <v>53</v>
      </c>
      <c r="C20" s="69">
        <v>7.2230769230769223</v>
      </c>
      <c r="D20" s="69"/>
      <c r="E20" s="69"/>
      <c r="F20" s="75">
        <v>992</v>
      </c>
      <c r="G20" s="69">
        <v>838.75168979441503</v>
      </c>
      <c r="H20" s="69"/>
      <c r="I20" s="69">
        <v>0.83381129435607804</v>
      </c>
      <c r="J20" s="69">
        <v>0.822179570479184</v>
      </c>
      <c r="K20" s="69">
        <v>0.58653260242360705</v>
      </c>
      <c r="L20" s="69">
        <v>91.094296339587899</v>
      </c>
      <c r="M20" s="69">
        <v>0.73324500609112298</v>
      </c>
      <c r="N20" s="73">
        <v>1.07457281227186E-4</v>
      </c>
      <c r="O20" s="69">
        <v>0.27395480292745999</v>
      </c>
      <c r="P20" s="74">
        <v>1.0440520964737301</v>
      </c>
      <c r="Q20" s="69">
        <v>19</v>
      </c>
      <c r="R20" s="69"/>
      <c r="S20" s="69"/>
      <c r="T20" s="69"/>
      <c r="U20" s="69"/>
      <c r="V20" s="69"/>
      <c r="W20" s="69"/>
      <c r="X20" s="69"/>
      <c r="Y20" s="101">
        <v>816.80682362391497</v>
      </c>
      <c r="AA20" s="101">
        <v>5.6097345697980804E-4</v>
      </c>
      <c r="AB20" s="101">
        <v>4.1149478243280899E-2</v>
      </c>
      <c r="AC20" s="101">
        <v>7.2493443134277497E-2</v>
      </c>
      <c r="AD20" s="101">
        <v>87.538371162245298</v>
      </c>
      <c r="AE20" s="101">
        <v>0.99999976124942103</v>
      </c>
      <c r="AF20" s="101">
        <v>-0.10805665453074</v>
      </c>
      <c r="AG20" s="101">
        <v>0.69748234700433598</v>
      </c>
      <c r="AI20" s="101">
        <v>6.7723019214420595E-4</v>
      </c>
    </row>
    <row r="21" spans="1:35" x14ac:dyDescent="0.25">
      <c r="A21" s="71">
        <v>44385</v>
      </c>
      <c r="B21" s="101" t="s">
        <v>53</v>
      </c>
      <c r="C21" s="69">
        <v>8.9153846153846139</v>
      </c>
      <c r="D21" s="69"/>
      <c r="E21" s="69"/>
      <c r="F21" s="75">
        <v>903</v>
      </c>
      <c r="G21" s="69">
        <v>944.38155160122596</v>
      </c>
      <c r="H21" s="69"/>
      <c r="I21" s="69">
        <v>0.419123265553697</v>
      </c>
      <c r="J21" s="73">
        <v>1.56862842974107</v>
      </c>
      <c r="K21" s="69">
        <v>0.54998203510131205</v>
      </c>
      <c r="L21" s="69">
        <v>92.976576433453303</v>
      </c>
      <c r="M21" s="69">
        <v>0.31851828000531401</v>
      </c>
      <c r="N21" s="73">
        <v>1.220703125E-4</v>
      </c>
      <c r="O21" s="69">
        <v>0.27209332901114303</v>
      </c>
      <c r="P21" s="74">
        <v>1.0440646639151101</v>
      </c>
      <c r="Q21" s="69">
        <v>20</v>
      </c>
      <c r="R21" s="69"/>
      <c r="S21" s="69"/>
      <c r="T21" s="69"/>
      <c r="U21" s="69"/>
      <c r="V21" s="69"/>
      <c r="W21" s="69"/>
      <c r="X21" s="69"/>
      <c r="Y21" s="101">
        <v>836.86716422307597</v>
      </c>
      <c r="AA21" s="101">
        <v>6.6496947369976101E-4</v>
      </c>
      <c r="AB21" s="101">
        <v>0.215822497411017</v>
      </c>
      <c r="AC21" s="101">
        <v>7.6901256980731997E-2</v>
      </c>
      <c r="AD21" s="101">
        <v>111.291706295704</v>
      </c>
      <c r="AE21" s="101">
        <v>0.99999997614449798</v>
      </c>
      <c r="AF21" s="101">
        <v>-0.121017097643722</v>
      </c>
      <c r="AG21" s="101">
        <v>0.69589749329570805</v>
      </c>
      <c r="AI21" s="101">
        <v>7.07306259013392E-4</v>
      </c>
    </row>
    <row r="22" spans="1:35" x14ac:dyDescent="0.25">
      <c r="A22" s="71">
        <v>44386</v>
      </c>
      <c r="B22" s="101" t="s">
        <v>53</v>
      </c>
      <c r="C22" s="69">
        <v>6.7615384615384606</v>
      </c>
      <c r="D22" s="69"/>
      <c r="E22" s="69"/>
      <c r="F22" s="75">
        <v>885</v>
      </c>
      <c r="G22" s="69">
        <v>1203.3346245012399</v>
      </c>
      <c r="H22" s="69"/>
      <c r="I22" s="69">
        <v>1.0228899686876201</v>
      </c>
      <c r="J22" s="73">
        <v>1.9648129643811301</v>
      </c>
      <c r="K22" s="69">
        <v>0.57114416305286198</v>
      </c>
      <c r="L22" s="69">
        <v>93.064607375915699</v>
      </c>
      <c r="M22" s="69">
        <v>0.92218107622724399</v>
      </c>
      <c r="N22" s="69">
        <v>1.5653090356104699E-4</v>
      </c>
      <c r="O22" s="69">
        <v>0.25815314766832398</v>
      </c>
      <c r="P22" s="74">
        <v>1.0440777885030299</v>
      </c>
      <c r="Q22" s="69">
        <v>21</v>
      </c>
      <c r="R22" s="69"/>
      <c r="S22" s="69"/>
      <c r="T22" s="69"/>
      <c r="U22" s="69"/>
      <c r="V22" s="69"/>
      <c r="W22" s="69"/>
      <c r="X22" s="69"/>
      <c r="Y22" s="101">
        <v>816.77636042384302</v>
      </c>
      <c r="AA22" s="101">
        <v>6.99207859036988E-4</v>
      </c>
      <c r="AB22" s="101">
        <v>4.5723987176659403E-2</v>
      </c>
      <c r="AC22" s="101">
        <v>7.4787462958386203E-2</v>
      </c>
      <c r="AD22" s="101">
        <v>88.254129002102502</v>
      </c>
      <c r="AE22" s="101">
        <v>0.99999985528064606</v>
      </c>
      <c r="AF22" s="101">
        <v>-9.8424084859786598E-2</v>
      </c>
      <c r="AG22" s="101">
        <v>0.69552847260599304</v>
      </c>
      <c r="AI22" s="101">
        <v>7.3915101578354804E-4</v>
      </c>
    </row>
    <row r="23" spans="1:35" x14ac:dyDescent="0.25">
      <c r="A23" s="71">
        <v>44387</v>
      </c>
      <c r="B23" s="101" t="s">
        <v>53</v>
      </c>
      <c r="C23" s="69">
        <v>6.5461538461538469</v>
      </c>
      <c r="D23" s="69"/>
      <c r="E23" s="69"/>
      <c r="F23" s="75">
        <v>809</v>
      </c>
      <c r="G23" s="69">
        <v>982.73090897238603</v>
      </c>
      <c r="H23" s="69"/>
      <c r="I23" s="69">
        <v>0.825183833706021</v>
      </c>
      <c r="J23" s="69">
        <v>1.9873044602182799</v>
      </c>
      <c r="K23" s="69">
        <v>1.9999992233785899</v>
      </c>
      <c r="L23" s="69">
        <v>85.075478555132804</v>
      </c>
      <c r="M23" s="69">
        <v>0.72454471128763098</v>
      </c>
      <c r="N23" s="69">
        <v>1.1527260143040499E-4</v>
      </c>
      <c r="O23" s="69">
        <v>0.25774439868565002</v>
      </c>
      <c r="P23" s="74">
        <v>1.04409149349037</v>
      </c>
      <c r="Q23" s="69">
        <v>22</v>
      </c>
      <c r="R23" s="69"/>
      <c r="S23" s="69"/>
      <c r="T23" s="69"/>
      <c r="U23" s="69"/>
      <c r="V23" s="69"/>
      <c r="W23" s="69"/>
      <c r="X23" s="69"/>
      <c r="Y23" s="101">
        <v>687.06369724176898</v>
      </c>
      <c r="AA23" s="101">
        <v>6.9202481890107104E-4</v>
      </c>
      <c r="AB23" s="101">
        <v>0.944611219743141</v>
      </c>
      <c r="AC23" s="101">
        <v>7.7532931314172895E-2</v>
      </c>
      <c r="AD23" s="101">
        <v>130.66381313972499</v>
      </c>
      <c r="AE23" s="101">
        <v>0.99999977123792705</v>
      </c>
      <c r="AF23" s="101">
        <v>-0.124519308169297</v>
      </c>
      <c r="AG23" s="101">
        <v>0.69545503812852505</v>
      </c>
      <c r="AI23" s="101">
        <v>7.7286835127998103E-4</v>
      </c>
    </row>
    <row r="24" spans="1:35" x14ac:dyDescent="0.25">
      <c r="A24" s="71">
        <v>44388</v>
      </c>
      <c r="B24" s="101" t="s">
        <v>53</v>
      </c>
      <c r="C24" s="69">
        <v>4.6769230769230772</v>
      </c>
      <c r="D24" s="69"/>
      <c r="E24" s="69"/>
      <c r="F24" s="75">
        <v>568</v>
      </c>
      <c r="G24" s="69">
        <v>1007.02339632792</v>
      </c>
      <c r="H24" s="69"/>
      <c r="I24" s="69">
        <v>0.89649941850661197</v>
      </c>
      <c r="J24" s="73">
        <v>2.0324596328123799E-2</v>
      </c>
      <c r="K24" s="69">
        <v>1.8261714731104</v>
      </c>
      <c r="L24" s="69">
        <v>82.707641641467305</v>
      </c>
      <c r="M24" s="69">
        <v>0.79596949508438297</v>
      </c>
      <c r="N24" s="73">
        <v>8.3347319259630099E-5</v>
      </c>
      <c r="O24" s="69">
        <v>0.25689969932137102</v>
      </c>
      <c r="P24" s="74">
        <v>1.04410580296626</v>
      </c>
      <c r="Q24" s="69">
        <v>23</v>
      </c>
      <c r="R24" s="69"/>
      <c r="S24" s="69"/>
      <c r="T24" s="69"/>
      <c r="U24" s="69"/>
      <c r="V24" s="69"/>
      <c r="W24" s="69"/>
      <c r="X24" s="69"/>
      <c r="Y24" s="101">
        <v>876.80610478364702</v>
      </c>
      <c r="AA24" s="101">
        <v>7.7228905388282399E-4</v>
      </c>
      <c r="AB24" s="101">
        <v>0.61129364058413405</v>
      </c>
      <c r="AC24" s="101">
        <v>8.2839061525015203E-2</v>
      </c>
      <c r="AD24" s="101">
        <v>121.73453646206301</v>
      </c>
      <c r="AE24" s="101">
        <v>0.99999946252568195</v>
      </c>
      <c r="AF24" s="101">
        <v>-0.128169765614456</v>
      </c>
      <c r="AG24" s="101">
        <v>0.69136012319683704</v>
      </c>
      <c r="AI24" s="101">
        <v>8.0856824163367895E-4</v>
      </c>
    </row>
    <row r="25" spans="1:35" x14ac:dyDescent="0.25">
      <c r="A25" s="71">
        <v>44389</v>
      </c>
      <c r="B25" s="101" t="s">
        <v>53</v>
      </c>
      <c r="C25" s="69">
        <v>7.6153846153846168</v>
      </c>
      <c r="D25" s="69"/>
      <c r="E25" s="69"/>
      <c r="F25" s="75">
        <v>553</v>
      </c>
      <c r="G25" s="69">
        <v>826.27433748426904</v>
      </c>
      <c r="H25" s="69"/>
      <c r="I25" s="69">
        <v>0.94121412387598902</v>
      </c>
      <c r="J25" s="69">
        <v>1.9999993396420299</v>
      </c>
      <c r="K25" s="73">
        <v>1.9960478451535799</v>
      </c>
      <c r="L25" s="69">
        <v>85.110208978163897</v>
      </c>
      <c r="M25" s="69">
        <v>0.84044914931261705</v>
      </c>
      <c r="N25" s="69">
        <v>1.4084392603574999E-4</v>
      </c>
      <c r="O25" s="69">
        <v>0.25290248019498901</v>
      </c>
      <c r="P25" s="74">
        <v>1.0441207418734699</v>
      </c>
      <c r="Q25" s="69">
        <v>24</v>
      </c>
      <c r="R25" s="69"/>
      <c r="S25" s="69"/>
      <c r="T25" s="69"/>
      <c r="U25" s="69"/>
      <c r="V25" s="69"/>
      <c r="W25" s="69"/>
      <c r="X25" s="69"/>
      <c r="Y25" s="101">
        <v>961.74913452183102</v>
      </c>
      <c r="AA25" s="101">
        <v>7.8389987094429402E-4</v>
      </c>
      <c r="AB25" s="101">
        <v>0.97892426224601803</v>
      </c>
      <c r="AC25" s="101">
        <v>8.3988369925482795E-2</v>
      </c>
      <c r="AD25" s="101">
        <v>126.796798131817</v>
      </c>
      <c r="AE25" s="101">
        <v>0.99999923605211705</v>
      </c>
      <c r="AF25" s="101">
        <v>-0.12999594704116199</v>
      </c>
      <c r="AG25" s="101">
        <v>0.69041029673486898</v>
      </c>
      <c r="AI25" s="101">
        <v>8.4636710515983103E-4</v>
      </c>
    </row>
    <row r="26" spans="1:35" x14ac:dyDescent="0.25">
      <c r="A26" s="71">
        <v>44390</v>
      </c>
      <c r="B26" s="101" t="s">
        <v>53</v>
      </c>
      <c r="C26" s="69">
        <v>7.9230769230769234</v>
      </c>
      <c r="D26" s="69"/>
      <c r="E26" s="69"/>
      <c r="F26" s="75">
        <v>1027</v>
      </c>
      <c r="G26" s="69">
        <v>1250.52584408398</v>
      </c>
      <c r="H26" s="69"/>
      <c r="I26" s="69">
        <v>0.99960250095688896</v>
      </c>
      <c r="J26" s="73">
        <v>1.95506781368386</v>
      </c>
      <c r="K26" s="69">
        <v>1.2844451789610201</v>
      </c>
      <c r="L26" s="69">
        <v>86.956275782570003</v>
      </c>
      <c r="M26" s="69">
        <v>0.89858560081540195</v>
      </c>
      <c r="N26" s="69">
        <v>2.4856104709458703E-4</v>
      </c>
      <c r="O26" s="69">
        <v>0.20732452030194801</v>
      </c>
      <c r="P26" s="74">
        <v>1.04413633602497</v>
      </c>
      <c r="Q26" s="69">
        <v>25</v>
      </c>
      <c r="R26" s="69"/>
      <c r="S26" s="69"/>
      <c r="T26" s="69"/>
      <c r="U26" s="69"/>
      <c r="V26" s="69"/>
      <c r="W26" s="69"/>
      <c r="X26" s="69"/>
      <c r="Y26" s="101">
        <v>1204.38813035205</v>
      </c>
      <c r="AA26" s="101">
        <v>7.9146945267538605E-4</v>
      </c>
      <c r="AB26" s="101">
        <v>0.51764432676746996</v>
      </c>
      <c r="AC26" s="101">
        <v>8.4897003845028698E-2</v>
      </c>
      <c r="AD26" s="101">
        <v>118.597370406766</v>
      </c>
      <c r="AE26" s="101">
        <v>0.99999979011395401</v>
      </c>
      <c r="AF26" s="101">
        <v>-0.12999600170717099</v>
      </c>
      <c r="AG26" s="101">
        <v>0.68967541216745298</v>
      </c>
      <c r="AI26" s="101">
        <v>8.86388177706384E-4</v>
      </c>
    </row>
    <row r="27" spans="1:35" x14ac:dyDescent="0.25">
      <c r="A27" s="71">
        <v>44391</v>
      </c>
      <c r="B27" s="101" t="s">
        <v>53</v>
      </c>
      <c r="C27" s="69">
        <v>6.2615384615384624</v>
      </c>
      <c r="D27" s="69"/>
      <c r="E27" s="69"/>
      <c r="F27" s="75">
        <v>1623</v>
      </c>
      <c r="G27" s="69">
        <v>1347.6429469095899</v>
      </c>
      <c r="H27" s="69"/>
      <c r="I27" s="69">
        <v>0.87791413997710499</v>
      </c>
      <c r="J27" s="69">
        <v>1.9979788774240499</v>
      </c>
      <c r="K27" s="69">
        <v>0.73161302419583896</v>
      </c>
      <c r="L27" s="69">
        <v>91.099014237381297</v>
      </c>
      <c r="M27" s="69">
        <v>0.77671018399872704</v>
      </c>
      <c r="N27" s="69">
        <v>3.2222740959586598E-4</v>
      </c>
      <c r="O27" s="69">
        <v>0.141814432234979</v>
      </c>
      <c r="P27" s="74">
        <v>1.0441526121192</v>
      </c>
      <c r="Q27" s="69">
        <v>26</v>
      </c>
      <c r="R27" s="69"/>
      <c r="S27" s="69"/>
      <c r="T27" s="69"/>
      <c r="U27" s="69"/>
      <c r="V27" s="69"/>
      <c r="W27" s="69"/>
      <c r="X27" s="69"/>
      <c r="Y27" s="101">
        <v>956.50968733951402</v>
      </c>
      <c r="AA27" s="101">
        <v>8.9807755825921398E-4</v>
      </c>
      <c r="AB27" s="101">
        <v>8.8366272055892495E-2</v>
      </c>
      <c r="AC27" s="101">
        <v>8.3950020794713406E-2</v>
      </c>
      <c r="AD27" s="101">
        <v>96.463400449369999</v>
      </c>
      <c r="AE27" s="101">
        <v>0.99999912364155497</v>
      </c>
      <c r="AF27" s="101">
        <v>-0.113612377283956</v>
      </c>
      <c r="AG27" s="101">
        <v>0.689583084259905</v>
      </c>
      <c r="AI27" s="101">
        <v>9.2876190962680504E-4</v>
      </c>
    </row>
    <row r="28" spans="1:35" x14ac:dyDescent="0.25">
      <c r="A28" s="71">
        <v>44392</v>
      </c>
      <c r="B28" s="101" t="s">
        <v>53</v>
      </c>
      <c r="C28" s="69">
        <v>6.7461538461538462</v>
      </c>
      <c r="D28" s="69"/>
      <c r="E28" s="69"/>
      <c r="F28" s="75">
        <v>1444</v>
      </c>
      <c r="G28" s="69">
        <v>1200.3314938488199</v>
      </c>
      <c r="H28" s="69"/>
      <c r="I28" s="69">
        <v>0.70628060285938798</v>
      </c>
      <c r="J28" s="69">
        <v>0.134918833180623</v>
      </c>
      <c r="K28" s="69">
        <v>1.94863396281669</v>
      </c>
      <c r="L28" s="69">
        <v>99.939217453814393</v>
      </c>
      <c r="M28" s="69">
        <v>0.60537798924222297</v>
      </c>
      <c r="N28" s="69">
        <v>1.8446209585698501E-4</v>
      </c>
      <c r="O28" s="69">
        <v>0.115499890401823</v>
      </c>
      <c r="P28" s="74">
        <v>1.04416959775419</v>
      </c>
      <c r="Q28" s="69">
        <v>27</v>
      </c>
      <c r="R28" s="69"/>
      <c r="S28" s="69"/>
      <c r="T28" s="69"/>
      <c r="U28" s="69"/>
      <c r="V28" s="69"/>
      <c r="W28" s="69"/>
      <c r="X28" s="69"/>
      <c r="Y28" s="101">
        <v>934.03206942653401</v>
      </c>
      <c r="AA28" s="101">
        <v>8.1276838148303099E-4</v>
      </c>
      <c r="AB28" s="101">
        <v>0.546432903342839</v>
      </c>
      <c r="AC28" s="101">
        <v>8.6588367712342504E-2</v>
      </c>
      <c r="AD28" s="101">
        <v>118.38982509628499</v>
      </c>
      <c r="AE28" s="101">
        <v>0.99999994244397705</v>
      </c>
      <c r="AF28" s="101">
        <v>-0.13163414392679099</v>
      </c>
      <c r="AG28" s="101">
        <v>0.68824035493218605</v>
      </c>
      <c r="AI28" s="101">
        <v>9.7362638559301705E-4</v>
      </c>
    </row>
    <row r="29" spans="1:35" x14ac:dyDescent="0.25">
      <c r="A29" s="71">
        <v>44393</v>
      </c>
      <c r="B29" s="101" t="s">
        <v>53</v>
      </c>
      <c r="C29" s="69">
        <v>5.9615384615384617</v>
      </c>
      <c r="D29" s="69"/>
      <c r="E29" s="69"/>
      <c r="F29" s="75">
        <v>1565</v>
      </c>
      <c r="G29" s="69">
        <v>1324.8749549530901</v>
      </c>
      <c r="H29" s="69"/>
      <c r="I29" s="69">
        <v>0.22172174701116101</v>
      </c>
      <c r="J29" s="73">
        <v>2.1578863843568299E-2</v>
      </c>
      <c r="K29" s="69">
        <v>1.9932262293369201</v>
      </c>
      <c r="L29" s="69">
        <v>99.366320437635693</v>
      </c>
      <c r="M29" s="69">
        <v>0.12081916527193901</v>
      </c>
      <c r="N29" s="69">
        <v>1.84433885220492E-4</v>
      </c>
      <c r="O29" s="69">
        <v>0.115499867497576</v>
      </c>
      <c r="P29" s="74">
        <v>1.04418732144014</v>
      </c>
      <c r="Q29" s="69">
        <v>28</v>
      </c>
      <c r="R29" s="69"/>
      <c r="S29" s="69"/>
      <c r="T29" s="69"/>
      <c r="U29" s="69"/>
      <c r="V29" s="69"/>
      <c r="W29" s="69"/>
      <c r="X29" s="69"/>
      <c r="Y29" s="101">
        <v>1137.3412780542301</v>
      </c>
      <c r="AA29" s="101">
        <v>4.3989341489814E-4</v>
      </c>
      <c r="AB29" s="101">
        <v>1.46153689253774E-2</v>
      </c>
      <c r="AC29" s="101">
        <v>9.2362532301749803E-2</v>
      </c>
      <c r="AD29" s="101">
        <v>62.720063442649</v>
      </c>
      <c r="AE29" s="101">
        <v>0.99999887292492395</v>
      </c>
      <c r="AF29" s="101">
        <v>-8.0378401395674301E-2</v>
      </c>
      <c r="AG29" s="101">
        <v>0.68597261584081803</v>
      </c>
      <c r="AI29" s="101">
        <v>1.02112776852921E-3</v>
      </c>
    </row>
    <row r="30" spans="1:35" x14ac:dyDescent="0.25">
      <c r="A30" s="71">
        <v>44394</v>
      </c>
      <c r="B30" s="101" t="s">
        <v>53</v>
      </c>
      <c r="C30" s="69">
        <v>4.9846153846153847</v>
      </c>
      <c r="D30" s="69"/>
      <c r="E30" s="69"/>
      <c r="F30" s="75">
        <v>1309</v>
      </c>
      <c r="G30" s="69">
        <v>1292.94551675656</v>
      </c>
      <c r="H30" s="69"/>
      <c r="I30" s="69">
        <v>1.0473278041802001</v>
      </c>
      <c r="J30" s="69">
        <v>0.161142486295101</v>
      </c>
      <c r="K30" s="69">
        <v>1.9920483193448899</v>
      </c>
      <c r="L30" s="69">
        <v>99.690124703280304</v>
      </c>
      <c r="M30" s="69">
        <v>0.94642537474339306</v>
      </c>
      <c r="N30" s="73">
        <v>1.84438788701891E-4</v>
      </c>
      <c r="O30" s="69">
        <v>0.115499782970332</v>
      </c>
      <c r="P30" s="74">
        <v>1.04420581261026</v>
      </c>
      <c r="Q30" s="69">
        <v>29</v>
      </c>
      <c r="R30" s="69"/>
      <c r="S30" s="69"/>
      <c r="T30" s="69"/>
      <c r="U30" s="69"/>
      <c r="V30" s="69"/>
      <c r="W30" s="69"/>
      <c r="X30" s="69"/>
      <c r="Y30" s="101">
        <v>1168.2446200176901</v>
      </c>
      <c r="AA30" s="101">
        <v>8.6898799678913896E-4</v>
      </c>
      <c r="AB30" s="101">
        <v>0.848538398742676</v>
      </c>
      <c r="AC30" s="101">
        <v>9.0920197467839803E-2</v>
      </c>
      <c r="AD30" s="101">
        <v>121.23092494356</v>
      </c>
      <c r="AE30" s="101">
        <v>0.99999999971933795</v>
      </c>
      <c r="AF30" s="101">
        <v>-0.135018677975663</v>
      </c>
      <c r="AG30" s="101">
        <v>0.68440434374057602</v>
      </c>
      <c r="AI30" s="101">
        <v>1.07142076901495E-3</v>
      </c>
    </row>
    <row r="31" spans="1:35" x14ac:dyDescent="0.25">
      <c r="A31" s="71">
        <v>44395</v>
      </c>
      <c r="B31" s="101" t="s">
        <v>53</v>
      </c>
      <c r="C31" s="69">
        <v>3.8</v>
      </c>
      <c r="D31" s="69"/>
      <c r="E31" s="69"/>
      <c r="F31" s="75">
        <v>983</v>
      </c>
      <c r="G31" s="69">
        <v>1239.69305162056</v>
      </c>
      <c r="H31" s="69"/>
      <c r="I31" s="69">
        <v>0.80611645853872604</v>
      </c>
      <c r="J31" s="69">
        <v>2.2148341048569199E-2</v>
      </c>
      <c r="K31" s="69">
        <v>1.9916974937665399</v>
      </c>
      <c r="L31" s="69">
        <v>98.816694286038199</v>
      </c>
      <c r="M31" s="69">
        <v>0.70521319681139405</v>
      </c>
      <c r="N31" s="73">
        <v>1.8438528928854699E-4</v>
      </c>
      <c r="O31" s="69">
        <v>0.11549968834875</v>
      </c>
      <c r="P31" s="74">
        <v>1.04422510162969</v>
      </c>
      <c r="Q31" s="69">
        <v>30</v>
      </c>
      <c r="R31" s="69"/>
      <c r="S31" s="69"/>
      <c r="T31" s="69"/>
      <c r="U31" s="69"/>
      <c r="V31" s="69"/>
      <c r="W31" s="69"/>
      <c r="X31" s="69"/>
      <c r="Y31" s="101">
        <v>1315.6877883457601</v>
      </c>
      <c r="AA31" s="101">
        <v>8.8496754202127602E-4</v>
      </c>
      <c r="AB31" s="101">
        <v>0.78542274853720795</v>
      </c>
      <c r="AC31" s="101">
        <v>9.2576134150198705E-2</v>
      </c>
      <c r="AD31" s="101">
        <v>119.51651853905599</v>
      </c>
      <c r="AE31" s="101">
        <v>0.99999992876988597</v>
      </c>
      <c r="AF31" s="101">
        <v>-0.13532566704959101</v>
      </c>
      <c r="AG31" s="101">
        <v>0.68289474290952001</v>
      </c>
      <c r="AI31" s="101">
        <v>1.12466914157673E-3</v>
      </c>
    </row>
    <row r="32" spans="1:35" x14ac:dyDescent="0.25">
      <c r="A32" s="71">
        <v>44396</v>
      </c>
      <c r="B32" s="101" t="s">
        <v>53</v>
      </c>
      <c r="C32" s="69">
        <v>6.0307692307692298</v>
      </c>
      <c r="D32" s="69"/>
      <c r="E32" s="69"/>
      <c r="F32" s="75">
        <v>984</v>
      </c>
      <c r="G32" s="69">
        <v>1163.2706134667401</v>
      </c>
      <c r="H32" s="69"/>
      <c r="I32" s="69">
        <v>0.87618053104249805</v>
      </c>
      <c r="J32" s="69">
        <v>3.2233081774514699E-2</v>
      </c>
      <c r="K32" s="69">
        <v>1.9537393222066799</v>
      </c>
      <c r="L32" s="69">
        <v>99.753228630199999</v>
      </c>
      <c r="M32" s="69">
        <v>0.77527888884426899</v>
      </c>
      <c r="N32" s="73">
        <v>1.84230799318952E-4</v>
      </c>
      <c r="O32" s="69">
        <v>0.11549917922193299</v>
      </c>
      <c r="P32" s="74">
        <v>1.04424521980225</v>
      </c>
      <c r="Q32" s="69">
        <v>31</v>
      </c>
      <c r="R32" s="69"/>
      <c r="S32" s="69"/>
      <c r="T32" s="69"/>
      <c r="U32" s="69"/>
      <c r="V32" s="69"/>
      <c r="W32" s="69"/>
      <c r="X32" s="69"/>
      <c r="Y32" s="101">
        <v>1541.0483666295299</v>
      </c>
      <c r="AA32" s="101">
        <v>8.9055776009094899E-4</v>
      </c>
      <c r="AB32" s="101">
        <v>0.1887700090319</v>
      </c>
      <c r="AC32" s="101">
        <v>9.2976948844471399E-2</v>
      </c>
      <c r="AD32" s="101">
        <v>103.460739507212</v>
      </c>
      <c r="AE32" s="101">
        <v>0.99999931740116299</v>
      </c>
      <c r="AF32" s="101">
        <v>-0.13276743732476001</v>
      </c>
      <c r="AG32" s="101">
        <v>0.68270728600395603</v>
      </c>
      <c r="AI32" s="101">
        <v>1.1810462093611699E-3</v>
      </c>
    </row>
    <row r="33" spans="1:35" x14ac:dyDescent="0.25">
      <c r="A33" s="71">
        <v>44397</v>
      </c>
      <c r="B33" s="101" t="s">
        <v>53</v>
      </c>
      <c r="C33" s="69">
        <v>6.638461538461538</v>
      </c>
      <c r="D33" s="69"/>
      <c r="E33" s="69"/>
      <c r="F33" s="75">
        <v>1626</v>
      </c>
      <c r="G33" s="69">
        <v>1519.1032081210899</v>
      </c>
      <c r="H33" s="69"/>
      <c r="I33" s="69">
        <v>1.0984191185871901</v>
      </c>
      <c r="J33" s="69">
        <v>5.04127744609204E-2</v>
      </c>
      <c r="K33" s="69">
        <v>1.99636294360822</v>
      </c>
      <c r="L33" s="69">
        <v>99.505699811619095</v>
      </c>
      <c r="M33" s="69">
        <v>0.99751978220266302</v>
      </c>
      <c r="N33" s="69">
        <v>1.83653067349243E-4</v>
      </c>
      <c r="O33" s="69">
        <v>0.11549598909106</v>
      </c>
      <c r="P33" s="74">
        <v>1.04426619937465</v>
      </c>
      <c r="Q33" s="69">
        <v>32</v>
      </c>
      <c r="R33" s="69"/>
      <c r="S33" s="69"/>
      <c r="T33" s="69"/>
      <c r="U33" s="69"/>
      <c r="V33" s="69"/>
      <c r="W33" s="69"/>
      <c r="X33" s="69"/>
      <c r="Y33" s="101">
        <v>1873.2269971984299</v>
      </c>
      <c r="AA33" s="102">
        <v>6.5628657708316496E-7</v>
      </c>
      <c r="AB33" s="101">
        <v>0.99999994675131698</v>
      </c>
      <c r="AC33" s="101">
        <v>3.99435397987404E-2</v>
      </c>
      <c r="AD33" s="101">
        <v>187.07559740679801</v>
      </c>
      <c r="AE33" s="101">
        <v>0.99999995321183699</v>
      </c>
      <c r="AF33" s="101">
        <v>-8.8062375218570105E-2</v>
      </c>
      <c r="AG33" s="101">
        <v>0.68052218078089499</v>
      </c>
      <c r="AI33" s="101">
        <v>1.24073541875999E-3</v>
      </c>
    </row>
    <row r="34" spans="1:35" x14ac:dyDescent="0.25">
      <c r="A34" s="71">
        <v>44398</v>
      </c>
      <c r="B34" s="101" t="s">
        <v>53</v>
      </c>
      <c r="C34" s="69">
        <v>8.1923076923076916</v>
      </c>
      <c r="D34" s="69"/>
      <c r="E34" s="69"/>
      <c r="F34" s="75">
        <v>1651</v>
      </c>
      <c r="G34" s="69">
        <v>1674.4883816107799</v>
      </c>
      <c r="H34" s="69"/>
      <c r="I34" s="69">
        <v>0.92938798287091196</v>
      </c>
      <c r="J34" s="69">
        <v>2.6249701131407999E-2</v>
      </c>
      <c r="K34" s="69">
        <v>1.9849143108420499</v>
      </c>
      <c r="L34" s="69">
        <v>97.4260129735558</v>
      </c>
      <c r="M34" s="69">
        <v>0.82848072208307599</v>
      </c>
      <c r="N34" s="69">
        <v>1.86205774218906E-4</v>
      </c>
      <c r="O34" s="69">
        <v>0.115495591275565</v>
      </c>
      <c r="P34" s="74">
        <v>1.0442880735381099</v>
      </c>
      <c r="Q34" s="69">
        <v>33</v>
      </c>
      <c r="R34" s="69"/>
      <c r="S34" s="69"/>
      <c r="T34" s="69"/>
      <c r="U34" s="69"/>
      <c r="V34" s="69"/>
      <c r="W34" s="69"/>
      <c r="X34" s="69"/>
      <c r="Y34" s="101">
        <v>1643.71839394634</v>
      </c>
      <c r="AA34" s="101">
        <v>9.1907095985643795E-4</v>
      </c>
      <c r="AB34" s="101">
        <v>0.139132625041331</v>
      </c>
      <c r="AC34" s="101">
        <v>9.6523093474473104E-2</v>
      </c>
      <c r="AD34" s="101">
        <v>98.974377468401599</v>
      </c>
      <c r="AE34" s="101">
        <v>0.99999958395892297</v>
      </c>
      <c r="AF34" s="101">
        <v>-0.133649027746987</v>
      </c>
      <c r="AG34" s="101">
        <v>0.67953856698390003</v>
      </c>
      <c r="AI34" s="101">
        <v>1.30393092563745E-3</v>
      </c>
    </row>
    <row r="35" spans="1:35" x14ac:dyDescent="0.25">
      <c r="A35" s="71">
        <v>44399</v>
      </c>
      <c r="B35" s="101" t="s">
        <v>53</v>
      </c>
      <c r="C35" s="69">
        <v>10.215384615384609</v>
      </c>
      <c r="D35" s="69"/>
      <c r="E35" s="69"/>
      <c r="F35" s="75">
        <v>1928</v>
      </c>
      <c r="G35" s="69">
        <v>1952.4292514167601</v>
      </c>
      <c r="H35" s="69"/>
      <c r="I35" s="69">
        <v>1.09203295736092</v>
      </c>
      <c r="J35" s="69">
        <v>9.5944883455416595E-3</v>
      </c>
      <c r="K35" s="73">
        <v>1.89348541069097</v>
      </c>
      <c r="L35" s="69">
        <v>99.651884979787695</v>
      </c>
      <c r="M35" s="69">
        <v>0.99113526134146102</v>
      </c>
      <c r="N35" s="69">
        <v>1.8324040939754501E-4</v>
      </c>
      <c r="O35" s="69">
        <v>0.11549243378386</v>
      </c>
      <c r="P35" s="74">
        <v>1.0443108764267299</v>
      </c>
      <c r="Q35" s="69">
        <v>34</v>
      </c>
      <c r="R35" s="69"/>
      <c r="S35" s="69"/>
      <c r="T35" s="69"/>
      <c r="U35" s="69"/>
      <c r="V35" s="69"/>
      <c r="W35" s="69"/>
      <c r="X35" s="69"/>
      <c r="Y35" s="101">
        <v>1526.76403269156</v>
      </c>
      <c r="AA35" s="101">
        <v>9.2777386537501504E-4</v>
      </c>
      <c r="AB35" s="101">
        <v>0.64879016606332296</v>
      </c>
      <c r="AC35" s="101">
        <v>9.7384208212085502E-2</v>
      </c>
      <c r="AD35" s="101">
        <v>115.358092779259</v>
      </c>
      <c r="AE35" s="101">
        <v>0.99999990093596802</v>
      </c>
      <c r="AF35" s="101">
        <v>-0.139945041782674</v>
      </c>
      <c r="AG35" s="101">
        <v>0.678446152847062</v>
      </c>
      <c r="AI35" s="101">
        <v>1.3708382148944799E-3</v>
      </c>
    </row>
    <row r="36" spans="1:35" x14ac:dyDescent="0.25">
      <c r="A36" s="71">
        <v>44400</v>
      </c>
      <c r="B36" s="101" t="s">
        <v>53</v>
      </c>
      <c r="C36" s="69">
        <v>8.7999999999999989</v>
      </c>
      <c r="D36" s="69"/>
      <c r="E36" s="69"/>
      <c r="F36" s="75">
        <v>1866</v>
      </c>
      <c r="G36" s="69">
        <v>2293.3091507284598</v>
      </c>
      <c r="H36" s="69"/>
      <c r="I36" s="69">
        <v>0.95536131771480304</v>
      </c>
      <c r="J36" s="69">
        <v>2.2288252098797E-2</v>
      </c>
      <c r="K36" s="69">
        <v>1.9879908144562399</v>
      </c>
      <c r="L36" s="69">
        <v>99.693016296487201</v>
      </c>
      <c r="M36" s="69">
        <v>0.85446444810877198</v>
      </c>
      <c r="N36" s="69">
        <v>1.8272171990074701E-4</v>
      </c>
      <c r="O36" s="69">
        <v>0.11548950306721099</v>
      </c>
      <c r="P36" s="74">
        <v>1.0443346431126801</v>
      </c>
      <c r="Q36" s="69">
        <v>35</v>
      </c>
      <c r="R36" s="69"/>
      <c r="S36" s="69"/>
      <c r="T36" s="69"/>
      <c r="U36" s="69"/>
      <c r="V36" s="69"/>
      <c r="W36" s="69"/>
      <c r="X36" s="69"/>
      <c r="Y36" s="101">
        <v>1303.2768094159401</v>
      </c>
      <c r="AA36" s="101">
        <v>9.4466204967413902E-4</v>
      </c>
      <c r="AB36" s="101">
        <v>0.109358359472136</v>
      </c>
      <c r="AC36" s="101">
        <v>9.8810693662904098E-2</v>
      </c>
      <c r="AD36" s="101">
        <v>95.7123154191992</v>
      </c>
      <c r="AE36" s="101">
        <v>0.99999952323994501</v>
      </c>
      <c r="AF36" s="101">
        <v>-0.13522431258548501</v>
      </c>
      <c r="AG36" s="101">
        <v>0.67748059454777998</v>
      </c>
      <c r="AI36" s="101">
        <v>1.4416747551908101E-3</v>
      </c>
    </row>
    <row r="37" spans="1:35" x14ac:dyDescent="0.25">
      <c r="A37" s="71">
        <v>44401</v>
      </c>
      <c r="B37" s="101" t="s">
        <v>53</v>
      </c>
      <c r="C37" s="69">
        <v>8.1076923076923073</v>
      </c>
      <c r="D37" s="69"/>
      <c r="E37" s="69"/>
      <c r="F37" s="75">
        <v>1578</v>
      </c>
      <c r="G37" s="69">
        <v>2205.3960562464799</v>
      </c>
      <c r="H37" s="69"/>
      <c r="I37" s="69">
        <v>1.01091033924202</v>
      </c>
      <c r="J37" s="69">
        <v>0.14485677234637501</v>
      </c>
      <c r="K37" s="73">
        <v>1.99461033940315</v>
      </c>
      <c r="L37" s="69">
        <v>99.4350624301089</v>
      </c>
      <c r="M37" s="69">
        <v>0.90999839323365594</v>
      </c>
      <c r="N37" s="69">
        <v>1.8709122877880199E-4</v>
      </c>
      <c r="O37" s="69">
        <v>0.115486998727339</v>
      </c>
      <c r="P37" s="74">
        <v>1.0443594095975499</v>
      </c>
      <c r="Q37" s="69">
        <v>36</v>
      </c>
      <c r="R37" s="69"/>
      <c r="S37" s="69"/>
      <c r="T37" s="69"/>
      <c r="U37" s="69"/>
      <c r="V37" s="69"/>
      <c r="W37" s="69"/>
      <c r="X37" s="69"/>
      <c r="Y37" s="101">
        <v>1069.9992529538299</v>
      </c>
      <c r="AA37" s="101">
        <v>9.5722682434096196E-4</v>
      </c>
      <c r="AB37" s="101">
        <v>0.97361396068542405</v>
      </c>
      <c r="AC37" s="101">
        <v>0.101261743491892</v>
      </c>
      <c r="AD37" s="101">
        <v>117.87968584775901</v>
      </c>
      <c r="AE37" s="101">
        <v>0.99998857574748601</v>
      </c>
      <c r="AF37" s="101">
        <v>-0.142965853045669</v>
      </c>
      <c r="AG37" s="101">
        <v>0.67473235227473705</v>
      </c>
      <c r="AI37" s="101">
        <v>1.5166706907366401E-3</v>
      </c>
    </row>
    <row r="38" spans="1:35" x14ac:dyDescent="0.25">
      <c r="A38" s="71">
        <v>44402</v>
      </c>
      <c r="B38" s="101" t="s">
        <v>53</v>
      </c>
      <c r="C38" s="69">
        <v>5.3692307692307697</v>
      </c>
      <c r="D38" s="69"/>
      <c r="E38" s="69"/>
      <c r="F38" s="75">
        <v>1149</v>
      </c>
      <c r="G38" s="69">
        <v>2212.17462263262</v>
      </c>
      <c r="H38" s="69"/>
      <c r="I38" s="69">
        <v>0.33314848240516398</v>
      </c>
      <c r="J38" s="69">
        <v>9.69259678376138E-2</v>
      </c>
      <c r="K38" s="69">
        <v>1.9089738253458599</v>
      </c>
      <c r="L38" s="69">
        <v>99.897274884277493</v>
      </c>
      <c r="M38" s="69">
        <v>0.23223102322320299</v>
      </c>
      <c r="N38" s="69">
        <v>1.89453555350161E-4</v>
      </c>
      <c r="O38" s="69">
        <v>0.115451809537248</v>
      </c>
      <c r="P38" s="74">
        <v>1.04438521279973</v>
      </c>
      <c r="Q38" s="69">
        <v>37</v>
      </c>
      <c r="R38" s="69"/>
      <c r="S38" s="69"/>
      <c r="T38" s="69"/>
      <c r="U38" s="69"/>
      <c r="V38" s="69"/>
      <c r="W38" s="69"/>
      <c r="X38" s="69"/>
      <c r="Y38" s="101">
        <v>1339.2001829009801</v>
      </c>
      <c r="AA38" s="101">
        <v>9.6241351984272005E-4</v>
      </c>
      <c r="AB38" s="101">
        <v>0.756202427476386</v>
      </c>
      <c r="AC38" s="101">
        <v>0.103923578391397</v>
      </c>
      <c r="AD38" s="101">
        <v>114.19554967113601</v>
      </c>
      <c r="AE38" s="101">
        <v>0.99999982700002199</v>
      </c>
      <c r="AF38" s="101">
        <v>-0.14342619451510999</v>
      </c>
      <c r="AG38" s="101">
        <v>0.672159863666829</v>
      </c>
      <c r="AI38" s="101">
        <v>1.5960695721591201E-3</v>
      </c>
    </row>
    <row r="39" spans="1:35" x14ac:dyDescent="0.25">
      <c r="A39" s="71">
        <v>44403</v>
      </c>
      <c r="B39" s="101" t="s">
        <v>53</v>
      </c>
      <c r="C39" s="69">
        <v>7.6384615384615397</v>
      </c>
      <c r="D39" s="69"/>
      <c r="E39" s="69"/>
      <c r="F39" s="75">
        <v>1423</v>
      </c>
      <c r="G39" s="69">
        <v>1964.8773344292999</v>
      </c>
      <c r="H39" s="69"/>
      <c r="I39" s="69">
        <v>0.77859505314059596</v>
      </c>
      <c r="J39" s="69">
        <v>8.2431012694294398E-2</v>
      </c>
      <c r="K39" s="73">
        <v>1.9694950909333599</v>
      </c>
      <c r="L39" s="69">
        <v>99.631655769663993</v>
      </c>
      <c r="M39" s="69">
        <v>0.67767008862362998</v>
      </c>
      <c r="N39" s="69">
        <v>1.92290169349962E-4</v>
      </c>
      <c r="O39" s="69">
        <v>0.115374772877417</v>
      </c>
      <c r="P39" s="74">
        <v>1.04441209053726</v>
      </c>
      <c r="Q39" s="69">
        <v>38</v>
      </c>
      <c r="R39" s="69"/>
      <c r="S39" s="69"/>
      <c r="T39" s="69"/>
      <c r="U39" s="69"/>
      <c r="V39" s="69"/>
      <c r="W39" s="69"/>
      <c r="X39" s="69"/>
      <c r="Y39" s="101">
        <v>1500.50299560588</v>
      </c>
      <c r="AA39" s="101">
        <v>9.7118352673231101E-4</v>
      </c>
      <c r="AB39" s="101">
        <v>0.93241172034769704</v>
      </c>
      <c r="AC39" s="101">
        <v>0.104748638736736</v>
      </c>
      <c r="AD39" s="101">
        <v>115.990012370477</v>
      </c>
      <c r="AE39" s="101">
        <v>0.99999853802598604</v>
      </c>
      <c r="AF39" s="101">
        <v>-0.14522143567632301</v>
      </c>
      <c r="AG39" s="101">
        <v>0.67138054532226499</v>
      </c>
      <c r="AI39" s="101">
        <v>1.6801291285456299E-3</v>
      </c>
    </row>
    <row r="40" spans="1:35" x14ac:dyDescent="0.25">
      <c r="A40" s="71">
        <v>44404</v>
      </c>
      <c r="B40" s="101" t="s">
        <v>53</v>
      </c>
      <c r="C40" s="69">
        <v>7.046153846153846</v>
      </c>
      <c r="D40" s="69"/>
      <c r="E40" s="69"/>
      <c r="F40" s="75">
        <v>2060</v>
      </c>
      <c r="G40" s="69">
        <v>2352.8773502279701</v>
      </c>
      <c r="H40" s="69"/>
      <c r="I40" s="69">
        <v>0.71619753476525405</v>
      </c>
      <c r="J40" s="69">
        <v>5.7533814241823397E-2</v>
      </c>
      <c r="K40" s="69">
        <v>1.9802046522635099</v>
      </c>
      <c r="L40" s="69">
        <v>99.784611357507103</v>
      </c>
      <c r="M40" s="69">
        <v>0.61526862981814301</v>
      </c>
      <c r="N40" s="69">
        <v>1.93626095504773E-4</v>
      </c>
      <c r="O40" s="69">
        <v>0.11532597955175999</v>
      </c>
      <c r="P40" s="74">
        <v>1.04444008150596</v>
      </c>
      <c r="Q40" s="69">
        <v>39</v>
      </c>
      <c r="R40" s="69"/>
      <c r="S40" s="69"/>
      <c r="T40" s="69"/>
      <c r="U40" s="69"/>
      <c r="V40" s="69"/>
      <c r="W40" s="69"/>
      <c r="X40" s="69"/>
      <c r="Y40" s="101">
        <v>2024.09954023727</v>
      </c>
      <c r="AA40" s="101">
        <v>1.007080078125E-3</v>
      </c>
      <c r="AB40" s="101">
        <v>0.71609628500743705</v>
      </c>
      <c r="AC40" s="101">
        <v>0.10939180096764101</v>
      </c>
      <c r="AD40" s="101">
        <v>111.74614347883499</v>
      </c>
      <c r="AE40" s="101">
        <v>0.99999977071016299</v>
      </c>
      <c r="AF40" s="101">
        <v>-0.146798880336519</v>
      </c>
      <c r="AG40" s="101">
        <v>0.66684565121183303</v>
      </c>
      <c r="AI40" s="101">
        <v>1.76912208286618E-3</v>
      </c>
    </row>
    <row r="41" spans="1:35" x14ac:dyDescent="0.25">
      <c r="A41" s="71">
        <v>44405</v>
      </c>
      <c r="B41" s="101" t="s">
        <v>53</v>
      </c>
      <c r="C41" s="69">
        <v>6.7384615384615394</v>
      </c>
      <c r="D41" s="69"/>
      <c r="E41" s="69"/>
      <c r="F41" s="75">
        <v>3051</v>
      </c>
      <c r="G41" s="69">
        <v>2384.5561625747901</v>
      </c>
      <c r="H41" s="69"/>
      <c r="I41" s="69">
        <v>0.74486673804373205</v>
      </c>
      <c r="J41" s="69">
        <v>1.5373910089225199E-2</v>
      </c>
      <c r="K41" s="69">
        <v>1.9988939665282199</v>
      </c>
      <c r="L41" s="69">
        <v>99.432337169601794</v>
      </c>
      <c r="M41" s="69">
        <v>0.64393282370863703</v>
      </c>
      <c r="N41" s="69">
        <v>1.9542376352665899E-4</v>
      </c>
      <c r="O41" s="69">
        <v>0.115247677342545</v>
      </c>
      <c r="P41" s="74">
        <v>1.0444692252521901</v>
      </c>
      <c r="Q41" s="69">
        <v>40</v>
      </c>
      <c r="R41" s="69"/>
      <c r="S41" s="69"/>
      <c r="T41" s="69"/>
      <c r="U41" s="69"/>
      <c r="V41" s="69"/>
      <c r="W41" s="69"/>
      <c r="X41" s="69"/>
      <c r="Y41" s="101">
        <v>1784.9074785627099</v>
      </c>
      <c r="AA41" s="101">
        <v>1.08925536710591E-3</v>
      </c>
      <c r="AB41" s="101">
        <v>0.38580451846383701</v>
      </c>
      <c r="AC41" s="101">
        <v>0.109073129295927</v>
      </c>
      <c r="AD41" s="101">
        <v>106.037593233355</v>
      </c>
      <c r="AE41" s="101">
        <v>0.99999984960217003</v>
      </c>
      <c r="AF41" s="101">
        <v>-0.14238305687219799</v>
      </c>
      <c r="AG41" s="101">
        <v>0.66672632786330299</v>
      </c>
      <c r="AI41" s="101">
        <v>1.8633370130802E-3</v>
      </c>
    </row>
    <row r="42" spans="1:35" x14ac:dyDescent="0.25">
      <c r="A42" s="71">
        <v>44406</v>
      </c>
      <c r="B42" s="101" t="s">
        <v>53</v>
      </c>
      <c r="C42" s="69">
        <v>5.9846153846153847</v>
      </c>
      <c r="D42" s="69"/>
      <c r="E42" s="69"/>
      <c r="F42" s="75">
        <v>2774</v>
      </c>
      <c r="G42" s="69">
        <v>2456.5659845288001</v>
      </c>
      <c r="H42" s="69"/>
      <c r="I42" s="69">
        <v>0.35623911228736299</v>
      </c>
      <c r="J42" s="69">
        <v>1.0231437191683601E-2</v>
      </c>
      <c r="K42" s="69">
        <v>1.9616680799213599</v>
      </c>
      <c r="L42" s="69">
        <v>99.0135872835654</v>
      </c>
      <c r="M42" s="69">
        <v>0.25530400602846398</v>
      </c>
      <c r="N42" s="69">
        <v>1.9579207810815899E-4</v>
      </c>
      <c r="O42" s="69">
        <v>0.11522984221309</v>
      </c>
      <c r="P42" s="74">
        <v>1.0444995621401201</v>
      </c>
      <c r="Q42" s="69">
        <v>41</v>
      </c>
      <c r="R42" s="69"/>
      <c r="S42" s="69"/>
      <c r="T42" s="69"/>
      <c r="U42" s="69"/>
      <c r="V42" s="69"/>
      <c r="W42" s="69"/>
      <c r="X42" s="69"/>
      <c r="Y42" s="101">
        <v>1955.38735354594</v>
      </c>
      <c r="AA42" s="101">
        <v>1.0528564453125E-3</v>
      </c>
      <c r="AB42" s="101">
        <v>0.72815608978271495</v>
      </c>
      <c r="AC42" s="101">
        <v>0.119925521092432</v>
      </c>
      <c r="AD42" s="101">
        <v>108.36441811168601</v>
      </c>
      <c r="AE42" s="101">
        <v>0.99999980622755302</v>
      </c>
      <c r="AF42" s="101">
        <v>-0.15270055070989499</v>
      </c>
      <c r="AG42" s="101">
        <v>0.65581394174989704</v>
      </c>
      <c r="AI42" s="101">
        <v>1.9630792613391898E-3</v>
      </c>
    </row>
    <row r="43" spans="1:35" x14ac:dyDescent="0.25">
      <c r="A43" s="71">
        <v>44407</v>
      </c>
      <c r="B43" s="101" t="s">
        <v>53</v>
      </c>
      <c r="C43" s="69">
        <v>8.407692307692308</v>
      </c>
      <c r="D43" s="69"/>
      <c r="E43" s="69"/>
      <c r="F43" s="75">
        <v>2592</v>
      </c>
      <c r="G43" s="69">
        <v>2476.80730914173</v>
      </c>
      <c r="H43" s="69"/>
      <c r="I43" s="69">
        <v>0.99017115868140904</v>
      </c>
      <c r="J43" s="69">
        <v>0.15258701397094199</v>
      </c>
      <c r="K43" s="69">
        <v>1.9984880324008101</v>
      </c>
      <c r="L43" s="69">
        <v>99.462042998668593</v>
      </c>
      <c r="M43" s="69">
        <v>0.88923098396507105</v>
      </c>
      <c r="N43" s="69">
        <v>1.9757163282074799E-4</v>
      </c>
      <c r="O43" s="69">
        <v>0.115135124993426</v>
      </c>
      <c r="P43" s="74">
        <v>1.0445311333127401</v>
      </c>
      <c r="Q43" s="69">
        <v>42</v>
      </c>
      <c r="R43" s="69"/>
      <c r="S43" s="69"/>
      <c r="T43" s="69"/>
      <c r="U43" s="69"/>
      <c r="V43" s="69"/>
      <c r="W43" s="69"/>
      <c r="X43" s="69"/>
      <c r="Y43" s="101">
        <v>2133.4055196669501</v>
      </c>
      <c r="AA43" s="101">
        <v>1.2712792682561E-3</v>
      </c>
      <c r="AB43" s="101">
        <v>6.0388846127926402E-2</v>
      </c>
      <c r="AC43" s="101">
        <v>0.119029790073114</v>
      </c>
      <c r="AD43" s="101">
        <v>86.677376545790906</v>
      </c>
      <c r="AE43" s="101">
        <v>0.99999889329787905</v>
      </c>
      <c r="AF43" s="101">
        <v>-0.14239415869948199</v>
      </c>
      <c r="AG43" s="101">
        <v>0.65457353286253295</v>
      </c>
      <c r="AI43" s="101">
        <v>2.0686718938057501E-3</v>
      </c>
    </row>
    <row r="44" spans="1:35" x14ac:dyDescent="0.25">
      <c r="A44" s="71">
        <v>44408</v>
      </c>
      <c r="B44" s="101" t="s">
        <v>53</v>
      </c>
      <c r="C44" s="69">
        <v>4.3769230769230756</v>
      </c>
      <c r="D44" s="69"/>
      <c r="E44" s="69"/>
      <c r="F44" s="75">
        <v>1806</v>
      </c>
      <c r="G44" s="69">
        <v>2903.49966213875</v>
      </c>
      <c r="H44" s="69"/>
      <c r="I44" s="69">
        <v>0.94902659408372303</v>
      </c>
      <c r="J44" s="69">
        <v>2.5419072840853402E-2</v>
      </c>
      <c r="K44" s="69">
        <v>1.8575082143787101</v>
      </c>
      <c r="L44" s="69">
        <v>99.255912802688698</v>
      </c>
      <c r="M44" s="69">
        <v>0.84808625238035396</v>
      </c>
      <c r="N44" s="69">
        <v>1.97732319586641E-4</v>
      </c>
      <c r="O44" s="69">
        <v>0.115125875234942</v>
      </c>
      <c r="P44" s="74">
        <v>1.0445639806464699</v>
      </c>
      <c r="Q44" s="69">
        <v>43</v>
      </c>
      <c r="R44" s="69"/>
      <c r="S44" s="69"/>
      <c r="T44" s="69"/>
      <c r="U44" s="69"/>
      <c r="V44" s="69"/>
      <c r="W44" s="69"/>
      <c r="X44" s="69"/>
      <c r="Y44" s="101">
        <v>2432.1609467635299</v>
      </c>
      <c r="AA44" s="102">
        <v>7.1565535038287096E-5</v>
      </c>
      <c r="AB44" s="101">
        <v>0.86534534322120504</v>
      </c>
      <c r="AC44" s="101">
        <v>3.5517376582722103E-2</v>
      </c>
      <c r="AD44" s="101">
        <v>197.22208167716499</v>
      </c>
      <c r="AE44" s="101">
        <v>0.99999676375492896</v>
      </c>
      <c r="AF44" s="101">
        <v>-6.7526940929229201E-2</v>
      </c>
      <c r="AG44" s="101">
        <v>0.65428585518678495</v>
      </c>
      <c r="AI44" s="101">
        <v>2.1804567137206701E-3</v>
      </c>
    </row>
    <row r="45" spans="1:35" x14ac:dyDescent="0.25">
      <c r="A45" s="71">
        <v>44409</v>
      </c>
      <c r="B45" s="101" t="s">
        <v>53</v>
      </c>
      <c r="C45" s="69">
        <v>4.4923076923076932</v>
      </c>
      <c r="D45" s="69"/>
      <c r="E45" s="69"/>
      <c r="F45" s="75">
        <v>1553</v>
      </c>
      <c r="G45" s="69">
        <v>2519.1000431674802</v>
      </c>
      <c r="H45" s="69"/>
      <c r="I45" s="69">
        <v>0.44031774925362299</v>
      </c>
      <c r="J45" s="69">
        <v>0.102114043735177</v>
      </c>
      <c r="K45" s="69">
        <v>1.9748712692160599</v>
      </c>
      <c r="L45" s="69">
        <v>99.311788030634304</v>
      </c>
      <c r="M45" s="69">
        <v>0.33936929500517699</v>
      </c>
      <c r="N45" s="69">
        <v>2.0079344895951301E-4</v>
      </c>
      <c r="O45" s="69">
        <v>0.11492727469842499</v>
      </c>
      <c r="P45" s="74">
        <v>1.04459814669869</v>
      </c>
      <c r="Q45" s="69">
        <v>44</v>
      </c>
      <c r="R45" s="69"/>
      <c r="S45" s="69"/>
      <c r="T45" s="69"/>
      <c r="U45" s="69"/>
      <c r="V45" s="69"/>
      <c r="W45" s="69"/>
      <c r="X45" s="69"/>
      <c r="Y45" s="101">
        <v>1974.14275531884</v>
      </c>
      <c r="AA45" s="101">
        <v>1.08927931659786E-3</v>
      </c>
      <c r="AB45" s="101">
        <v>0.38905463160228798</v>
      </c>
      <c r="AC45" s="101">
        <v>0.125135682288221</v>
      </c>
      <c r="AD45" s="101">
        <v>101.753611416791</v>
      </c>
      <c r="AE45" s="101">
        <v>0.99941177149666804</v>
      </c>
      <c r="AF45" s="101">
        <v>-0.149220628244219</v>
      </c>
      <c r="AG45" s="101">
        <v>0.65022150148908497</v>
      </c>
      <c r="AI45" s="101">
        <v>2.29879533046351E-3</v>
      </c>
    </row>
    <row r="46" spans="1:35" x14ac:dyDescent="0.25">
      <c r="A46" s="71">
        <v>44410</v>
      </c>
      <c r="B46" s="101" t="s">
        <v>53</v>
      </c>
      <c r="C46" s="69">
        <v>5.5615384615384613</v>
      </c>
      <c r="D46" s="69"/>
      <c r="E46" s="69"/>
      <c r="F46" s="75">
        <v>1520</v>
      </c>
      <c r="G46" s="69">
        <v>2663.9552997687101</v>
      </c>
      <c r="H46" s="69"/>
      <c r="I46" s="69">
        <v>0.63263130697912695</v>
      </c>
      <c r="J46" s="69">
        <v>1.35366848149359E-2</v>
      </c>
      <c r="K46" s="73">
        <v>1.93301583000383</v>
      </c>
      <c r="L46" s="69">
        <v>98.497540823880499</v>
      </c>
      <c r="M46" s="69">
        <v>0.53164363537353998</v>
      </c>
      <c r="N46" s="73">
        <v>2.14459829305014E-4</v>
      </c>
      <c r="O46" s="69">
        <v>0.11353056145204</v>
      </c>
      <c r="P46" s="74">
        <v>1.0446336746479501</v>
      </c>
      <c r="Q46" s="69">
        <v>45</v>
      </c>
      <c r="R46" s="69"/>
      <c r="S46" s="69"/>
      <c r="T46" s="69"/>
      <c r="U46" s="69"/>
      <c r="V46" s="69"/>
      <c r="W46" s="69"/>
      <c r="X46" s="69"/>
      <c r="Y46" s="101">
        <v>2926.0551790121299</v>
      </c>
      <c r="AA46" s="101">
        <v>1.0717562333288899E-3</v>
      </c>
      <c r="AB46" s="101">
        <v>0.490577976628292</v>
      </c>
      <c r="AC46" s="101">
        <v>0.131044045703403</v>
      </c>
      <c r="AD46" s="101">
        <v>102.636603401127</v>
      </c>
      <c r="AE46" s="101">
        <v>0.99999962187666902</v>
      </c>
      <c r="AF46" s="101">
        <v>-0.159936067383909</v>
      </c>
      <c r="AG46" s="101">
        <v>0.64565644373654596</v>
      </c>
      <c r="AI46" s="101">
        <v>2.42407028746762E-3</v>
      </c>
    </row>
    <row r="47" spans="1:35" x14ac:dyDescent="0.25">
      <c r="A47" s="71">
        <v>44411</v>
      </c>
      <c r="B47" s="101" t="s">
        <v>53</v>
      </c>
      <c r="C47" s="69">
        <v>7.7692307692307701</v>
      </c>
      <c r="D47" s="69"/>
      <c r="E47" s="69"/>
      <c r="F47" s="75">
        <v>2547</v>
      </c>
      <c r="G47" s="69">
        <v>2935.12790144776</v>
      </c>
      <c r="H47" s="69"/>
      <c r="I47" s="69">
        <v>0.88502451912416902</v>
      </c>
      <c r="J47" s="69">
        <v>3.1021469963753E-2</v>
      </c>
      <c r="K47" s="69">
        <v>1.99999999271618</v>
      </c>
      <c r="L47" s="69">
        <v>0</v>
      </c>
      <c r="M47" s="69">
        <v>0.81511335355479597</v>
      </c>
      <c r="N47" s="69">
        <v>1.7775595188140899E-4</v>
      </c>
      <c r="O47" s="69">
        <v>7.2632098898407702E-2</v>
      </c>
      <c r="P47" s="74">
        <v>1.0446706082261501</v>
      </c>
      <c r="Q47" s="69">
        <v>46</v>
      </c>
      <c r="R47" s="69"/>
      <c r="S47" s="69"/>
      <c r="T47" s="69"/>
      <c r="U47" s="69"/>
      <c r="V47" s="69"/>
      <c r="W47" s="69"/>
      <c r="X47" s="69"/>
      <c r="Y47" s="101">
        <v>3426.77550929988</v>
      </c>
      <c r="AA47" s="101">
        <v>1.1156404594276899E-3</v>
      </c>
      <c r="AB47" s="101">
        <v>0.174234221693464</v>
      </c>
      <c r="AC47" s="101">
        <v>0.14637776490881199</v>
      </c>
      <c r="AD47" s="101">
        <v>92.303616861354996</v>
      </c>
      <c r="AE47" s="101">
        <v>0.99999826833066097</v>
      </c>
      <c r="AF47" s="101">
        <v>-0.16666659243729101</v>
      </c>
      <c r="AG47" s="101">
        <v>0.63100599435867999</v>
      </c>
      <c r="AI47" s="101">
        <v>2.5566862519672299E-3</v>
      </c>
    </row>
    <row r="48" spans="1:35" x14ac:dyDescent="0.25">
      <c r="A48" s="71">
        <v>44412</v>
      </c>
      <c r="B48" s="101" t="s">
        <v>53</v>
      </c>
      <c r="C48" s="69">
        <v>7.4384615384615378</v>
      </c>
      <c r="D48" s="69"/>
      <c r="E48" s="69"/>
      <c r="F48" s="75">
        <v>3659</v>
      </c>
      <c r="G48" s="69">
        <v>3356.6091537879001</v>
      </c>
      <c r="H48" s="69"/>
      <c r="I48" s="69">
        <v>1.0662912551767101</v>
      </c>
      <c r="J48" s="69">
        <v>1.7265958780669199</v>
      </c>
      <c r="K48" s="69">
        <v>0.52856459591605198</v>
      </c>
      <c r="L48" s="69">
        <v>95.153159434373507</v>
      </c>
      <c r="M48" s="69">
        <v>0.96476386740429099</v>
      </c>
      <c r="N48" s="69">
        <v>4.36020373382751E-4</v>
      </c>
      <c r="O48" s="69">
        <v>6.9820929046237098E-3</v>
      </c>
      <c r="P48" s="74">
        <v>1.0447089916425101</v>
      </c>
      <c r="Q48" s="69">
        <v>47</v>
      </c>
      <c r="R48" s="69"/>
      <c r="S48" s="69"/>
      <c r="T48" s="69"/>
      <c r="U48" s="69"/>
      <c r="V48" s="69"/>
      <c r="W48" s="69"/>
      <c r="X48" s="69"/>
      <c r="Y48" s="101">
        <v>3363.6241911109801</v>
      </c>
      <c r="AA48" s="101">
        <v>1.10720305648082E-3</v>
      </c>
      <c r="AB48" s="101">
        <v>0.67233117554865696</v>
      </c>
      <c r="AC48" s="101">
        <v>0.14664274064824601</v>
      </c>
      <c r="AD48" s="101">
        <v>101.95655594469601</v>
      </c>
      <c r="AE48" s="101">
        <v>0.999999443346266</v>
      </c>
      <c r="AF48" s="101">
        <v>-0.17004285294257901</v>
      </c>
      <c r="AG48" s="101">
        <v>0.63085201582553796</v>
      </c>
      <c r="AI48" s="101">
        <v>2.6970712696721302E-3</v>
      </c>
    </row>
    <row r="49" spans="1:35" x14ac:dyDescent="0.25">
      <c r="A49" s="71">
        <v>44413</v>
      </c>
      <c r="B49" s="101" t="s">
        <v>53</v>
      </c>
      <c r="C49" s="69">
        <v>8.0538461538461537</v>
      </c>
      <c r="D49" s="69"/>
      <c r="E49" s="69"/>
      <c r="F49" s="75">
        <v>3457</v>
      </c>
      <c r="G49" s="69">
        <v>3462.3739554354102</v>
      </c>
      <c r="H49" s="69"/>
      <c r="I49" s="69">
        <v>0.82822255465299799</v>
      </c>
      <c r="J49" s="69">
        <v>7.6877394517509204E-2</v>
      </c>
      <c r="K49" s="69">
        <v>1.9999999880311601</v>
      </c>
      <c r="L49" s="73">
        <v>1.49123665060813E-5</v>
      </c>
      <c r="M49" s="69">
        <v>0.80409783170504101</v>
      </c>
      <c r="N49" s="69">
        <v>1.74154040795127E-4</v>
      </c>
      <c r="O49" s="69">
        <v>-0.35207905522354799</v>
      </c>
      <c r="P49" s="74">
        <v>1.04474886949865</v>
      </c>
      <c r="Q49" s="69">
        <v>48</v>
      </c>
      <c r="R49" s="69"/>
      <c r="S49" s="69"/>
      <c r="T49" s="69"/>
      <c r="U49" s="69"/>
      <c r="V49" s="69"/>
      <c r="W49" s="69"/>
      <c r="X49" s="69"/>
      <c r="Y49" s="101">
        <v>2659.67792290333</v>
      </c>
      <c r="AA49" s="101">
        <v>1.1589305122106099E-3</v>
      </c>
      <c r="AB49" s="101">
        <v>0.295486450195313</v>
      </c>
      <c r="AC49" s="101">
        <v>0.15299445411812199</v>
      </c>
      <c r="AD49" s="101">
        <v>95.2079465134222</v>
      </c>
      <c r="AE49" s="101">
        <v>0.99999784409762005</v>
      </c>
      <c r="AF49" s="101">
        <v>-0.16881164223984599</v>
      </c>
      <c r="AG49" s="101">
        <v>0.62473120692020601</v>
      </c>
      <c r="AI49" s="101">
        <v>2.8456780875833398E-3</v>
      </c>
    </row>
    <row r="50" spans="1:35" x14ac:dyDescent="0.25">
      <c r="A50" s="71">
        <v>44414</v>
      </c>
      <c r="B50" s="101" t="s">
        <v>53</v>
      </c>
      <c r="C50" s="69">
        <v>7.1461538461538474</v>
      </c>
      <c r="D50" s="69"/>
      <c r="E50" s="69"/>
      <c r="F50" s="75">
        <v>3388</v>
      </c>
      <c r="G50" s="69">
        <v>3694.28860473435</v>
      </c>
      <c r="H50" s="69"/>
      <c r="I50" s="69">
        <v>0.35300568694435902</v>
      </c>
      <c r="J50" s="69">
        <v>8.5799999574388996E-2</v>
      </c>
      <c r="K50" s="69">
        <v>1.9999999915824</v>
      </c>
      <c r="L50" s="73">
        <v>6.1494551673035899E-9</v>
      </c>
      <c r="M50" s="69">
        <v>0.33781831027018799</v>
      </c>
      <c r="N50" s="69">
        <v>1.6628174553356999E-4</v>
      </c>
      <c r="O50" s="69">
        <v>-0.48477233871319098</v>
      </c>
      <c r="P50" s="74">
        <v>1.04479028669456</v>
      </c>
      <c r="Q50" s="69">
        <v>49</v>
      </c>
      <c r="R50" s="69"/>
      <c r="S50" s="69"/>
      <c r="T50" s="69"/>
      <c r="U50" s="69"/>
      <c r="V50" s="69"/>
      <c r="W50" s="69"/>
      <c r="X50" s="69"/>
      <c r="Y50" s="101">
        <v>2819.3758818895999</v>
      </c>
      <c r="AA50" s="101">
        <v>1.13854496080756E-3</v>
      </c>
      <c r="AB50" s="101">
        <v>0.31640967145418097</v>
      </c>
      <c r="AC50" s="101">
        <v>0.15572767119674799</v>
      </c>
      <c r="AD50" s="101">
        <v>95.413875655504597</v>
      </c>
      <c r="AE50" s="101">
        <v>0.99999715993628302</v>
      </c>
      <c r="AF50" s="101">
        <v>-0.172008601200068</v>
      </c>
      <c r="AG50" s="101">
        <v>0.62233132775316302</v>
      </c>
      <c r="AI50" s="101">
        <v>3.0029855482804702E-3</v>
      </c>
    </row>
    <row r="51" spans="1:35" x14ac:dyDescent="0.25">
      <c r="A51" s="71">
        <v>44415</v>
      </c>
      <c r="B51" s="101" t="s">
        <v>53</v>
      </c>
      <c r="C51" s="69">
        <v>6.638461538461538</v>
      </c>
      <c r="D51" s="69"/>
      <c r="E51" s="69"/>
      <c r="F51" s="75">
        <v>2761</v>
      </c>
      <c r="G51" s="69">
        <v>3738.9577118237498</v>
      </c>
      <c r="H51" s="69"/>
      <c r="I51" s="69">
        <v>0.25014005144562201</v>
      </c>
      <c r="J51" s="69">
        <v>1.37451106978495E-2</v>
      </c>
      <c r="K51" s="69">
        <v>1.9936479797810001</v>
      </c>
      <c r="L51" s="69">
        <v>98.668196632962704</v>
      </c>
      <c r="M51" s="69">
        <v>0.138568840552723</v>
      </c>
      <c r="N51" s="69">
        <v>4.6234592770473303E-3</v>
      </c>
      <c r="O51" s="69">
        <v>-33.130353956886097</v>
      </c>
      <c r="P51" s="74">
        <v>1.0448332883248399</v>
      </c>
      <c r="Q51" s="69">
        <v>50</v>
      </c>
      <c r="R51" s="69"/>
      <c r="S51" s="69"/>
      <c r="T51" s="69"/>
      <c r="U51" s="69"/>
      <c r="V51" s="69"/>
      <c r="W51" s="69"/>
      <c r="X51" s="69"/>
      <c r="Y51" s="101">
        <v>2784.3702590529001</v>
      </c>
      <c r="AA51" s="101">
        <v>4.3548240743629396E-3</v>
      </c>
      <c r="AB51" s="101">
        <v>0.563503945266289</v>
      </c>
      <c r="AC51" s="101">
        <v>0.99985488284302604</v>
      </c>
      <c r="AD51" s="101">
        <v>188.873045000601</v>
      </c>
      <c r="AE51" s="101">
        <v>0.67885440899309002</v>
      </c>
      <c r="AF51" s="101">
        <v>0.121858719445463</v>
      </c>
      <c r="AG51" s="101">
        <v>6.4629725742813199E-2</v>
      </c>
      <c r="AI51" s="101">
        <v>3.1695000591276299E-3</v>
      </c>
    </row>
    <row r="52" spans="1:35" x14ac:dyDescent="0.25">
      <c r="A52" s="71">
        <v>44416</v>
      </c>
      <c r="B52" s="101" t="s">
        <v>53</v>
      </c>
      <c r="C52" s="69">
        <v>3.600000000000001</v>
      </c>
      <c r="D52" s="69"/>
      <c r="E52" s="69"/>
      <c r="F52" s="75">
        <v>2240</v>
      </c>
      <c r="G52" s="69">
        <v>3840.67192861583</v>
      </c>
      <c r="H52" s="69"/>
      <c r="I52" s="69"/>
      <c r="J52" s="69"/>
      <c r="K52" s="69"/>
      <c r="L52" s="69"/>
      <c r="M52" s="69"/>
      <c r="N52" s="69"/>
      <c r="O52" s="69"/>
      <c r="P52" s="74">
        <v>1.0448779195650599</v>
      </c>
      <c r="Q52" s="69">
        <v>51</v>
      </c>
      <c r="R52" s="69"/>
      <c r="S52" s="69"/>
      <c r="T52" s="69"/>
      <c r="U52" s="69"/>
      <c r="V52" s="69"/>
      <c r="W52" s="69"/>
      <c r="X52" s="69"/>
      <c r="Y52" s="101">
        <v>3195.7802789280299</v>
      </c>
      <c r="AI52" s="101">
        <v>3.34575713995817E-3</v>
      </c>
    </row>
    <row r="53" spans="1:35" x14ac:dyDescent="0.25">
      <c r="A53" s="71">
        <v>44417</v>
      </c>
      <c r="B53" s="101" t="s">
        <v>53</v>
      </c>
      <c r="C53" s="69">
        <v>6.5846153846153834</v>
      </c>
      <c r="D53" s="69"/>
      <c r="E53" s="69"/>
      <c r="F53" s="75">
        <v>2220</v>
      </c>
      <c r="G53" s="69">
        <v>3626.31729246432</v>
      </c>
      <c r="H53" s="69"/>
      <c r="I53" s="69"/>
      <c r="J53" s="69"/>
      <c r="K53" s="69"/>
      <c r="L53" s="69"/>
      <c r="M53" s="69"/>
      <c r="N53" s="69"/>
      <c r="O53" s="69"/>
      <c r="P53" s="74">
        <v>1.0449242255476801</v>
      </c>
      <c r="Q53" s="69">
        <v>52</v>
      </c>
      <c r="R53" s="69"/>
      <c r="S53" s="69"/>
      <c r="T53" s="69"/>
      <c r="U53" s="69"/>
      <c r="V53" s="69"/>
      <c r="W53" s="69"/>
      <c r="X53" s="69"/>
      <c r="Y53" s="101">
        <v>3582.5791529702101</v>
      </c>
      <c r="AI53" s="101">
        <v>3.5323230529085399E-3</v>
      </c>
    </row>
    <row r="54" spans="1:35" x14ac:dyDescent="0.25">
      <c r="A54" s="71">
        <v>44418</v>
      </c>
      <c r="B54" s="101" t="s">
        <v>53</v>
      </c>
      <c r="C54" s="69">
        <v>8.1923076923076916</v>
      </c>
      <c r="D54" s="69"/>
      <c r="E54" s="69"/>
      <c r="F54" s="75">
        <v>3282</v>
      </c>
      <c r="G54" s="69">
        <v>4186.0319702923898</v>
      </c>
      <c r="H54" s="69"/>
      <c r="I54" s="69"/>
      <c r="J54" s="69"/>
      <c r="K54" s="69"/>
      <c r="L54" s="69"/>
      <c r="M54" s="69"/>
      <c r="N54" s="69"/>
      <c r="O54" s="69"/>
      <c r="P54" s="74">
        <v>1.04497225122737</v>
      </c>
      <c r="Q54" s="69"/>
      <c r="R54" s="69"/>
      <c r="S54" s="69"/>
      <c r="T54" s="69"/>
      <c r="U54" s="69"/>
      <c r="V54" s="69"/>
      <c r="W54" s="69"/>
      <c r="X54" s="69"/>
      <c r="Y54" s="101">
        <v>4995.3403678494797</v>
      </c>
      <c r="AI54" s="101">
        <v>3.7297965181764402E-3</v>
      </c>
    </row>
    <row r="55" spans="1:35" x14ac:dyDescent="0.25">
      <c r="A55" s="71">
        <v>44419</v>
      </c>
      <c r="B55" s="101" t="s">
        <v>53</v>
      </c>
      <c r="C55" s="69">
        <v>9.5999999999999979</v>
      </c>
      <c r="D55" s="69"/>
      <c r="E55" s="69"/>
      <c r="F55" s="75">
        <v>5487</v>
      </c>
      <c r="G55" s="69">
        <v>4578.1895209700997</v>
      </c>
      <c r="H55" s="69"/>
      <c r="I55" s="69"/>
      <c r="J55" s="69"/>
      <c r="K55" s="69"/>
      <c r="L55" s="69"/>
      <c r="M55" s="69"/>
      <c r="N55" s="69"/>
      <c r="O55" s="69"/>
      <c r="P55" s="74">
        <v>1.04502204123547</v>
      </c>
      <c r="Q55" s="69"/>
      <c r="R55" s="69"/>
      <c r="S55" s="69"/>
      <c r="T55" s="69"/>
      <c r="U55" s="69"/>
      <c r="V55" s="69"/>
      <c r="W55" s="69"/>
      <c r="X55" s="69"/>
      <c r="Y55" s="101">
        <v>4308.4525799042804</v>
      </c>
      <c r="AI55" s="101">
        <v>3.9388105195770698E-3</v>
      </c>
    </row>
    <row r="56" spans="1:35" x14ac:dyDescent="0.25">
      <c r="A56" s="71">
        <v>44420</v>
      </c>
      <c r="B56" s="101" t="s">
        <v>53</v>
      </c>
      <c r="C56" s="69">
        <v>11.53846153846154</v>
      </c>
      <c r="D56" s="69"/>
      <c r="E56" s="69"/>
      <c r="F56" s="75">
        <v>5497</v>
      </c>
      <c r="G56" s="69">
        <v>4952.8448248639497</v>
      </c>
      <c r="H56" s="69"/>
      <c r="I56" s="69"/>
      <c r="J56" s="69"/>
      <c r="K56" s="69"/>
      <c r="L56" s="69"/>
      <c r="M56" s="69"/>
      <c r="N56" s="69"/>
      <c r="O56" s="69"/>
      <c r="P56" s="74">
        <v>1.04507363972329</v>
      </c>
      <c r="Q56" s="69"/>
      <c r="R56" s="69"/>
      <c r="S56" s="69"/>
      <c r="T56" s="69"/>
      <c r="U56" s="69"/>
      <c r="V56" s="69"/>
      <c r="W56" s="69"/>
      <c r="X56" s="69"/>
      <c r="Y56" s="101">
        <v>3587.2933683730798</v>
      </c>
      <c r="AI56" s="101">
        <v>4.1600342038608804E-3</v>
      </c>
    </row>
    <row r="57" spans="1:35" x14ac:dyDescent="0.25">
      <c r="A57" s="71">
        <v>44421</v>
      </c>
      <c r="B57" s="101" t="s">
        <v>53</v>
      </c>
      <c r="C57" s="69">
        <v>11.976923076923081</v>
      </c>
      <c r="D57" s="69"/>
      <c r="E57" s="69"/>
      <c r="F57" s="75">
        <v>5536</v>
      </c>
      <c r="G57" s="69">
        <v>5403.7483774462598</v>
      </c>
      <c r="H57" s="69"/>
      <c r="I57" s="69"/>
      <c r="J57" s="69"/>
      <c r="K57" s="69"/>
      <c r="L57" s="69"/>
      <c r="M57" s="69"/>
      <c r="N57" s="69"/>
      <c r="O57" s="69"/>
      <c r="P57" s="74">
        <v>1.04512709019426</v>
      </c>
      <c r="Q57" s="69"/>
      <c r="R57" s="69"/>
      <c r="S57" s="69"/>
      <c r="T57" s="69"/>
      <c r="U57" s="69"/>
      <c r="V57" s="69"/>
      <c r="W57" s="69"/>
      <c r="X57" s="69"/>
      <c r="Y57" s="101">
        <v>3197.09833081446</v>
      </c>
      <c r="AI57" s="101">
        <v>4.3941748778365099E-3</v>
      </c>
    </row>
    <row r="58" spans="1:35" x14ac:dyDescent="0.25">
      <c r="A58" s="71">
        <v>44422</v>
      </c>
      <c r="B58" s="101" t="s">
        <v>53</v>
      </c>
      <c r="C58" s="69">
        <v>8.4076923076923062</v>
      </c>
      <c r="D58" s="69"/>
      <c r="E58" s="69"/>
      <c r="F58" s="75">
        <v>4675</v>
      </c>
      <c r="G58" s="69">
        <v>5671.2380880766405</v>
      </c>
      <c r="H58" s="69"/>
      <c r="I58" s="69"/>
      <c r="J58" s="69"/>
      <c r="K58" s="69"/>
      <c r="L58" s="69"/>
      <c r="M58" s="69"/>
      <c r="N58" s="69"/>
      <c r="O58" s="69"/>
      <c r="P58" s="74">
        <v>1.04518243532488</v>
      </c>
      <c r="Q58" s="69"/>
      <c r="R58" s="69"/>
      <c r="S58" s="69"/>
      <c r="T58" s="69"/>
      <c r="U58" s="69"/>
      <c r="V58" s="69"/>
      <c r="W58" s="69"/>
      <c r="X58" s="69"/>
      <c r="Y58" s="101">
        <v>2766.68121092107</v>
      </c>
      <c r="AI58" s="101">
        <v>4.64198010740903E-3</v>
      </c>
    </row>
    <row r="59" spans="1:35" x14ac:dyDescent="0.25">
      <c r="A59" s="71">
        <v>44423</v>
      </c>
      <c r="B59" s="101" t="s">
        <v>53</v>
      </c>
      <c r="C59" s="69">
        <v>8.0384615384615365</v>
      </c>
      <c r="D59" s="69"/>
      <c r="E59" s="69"/>
      <c r="F59" s="75">
        <v>3732</v>
      </c>
      <c r="G59" s="69">
        <v>5432.5074375968497</v>
      </c>
      <c r="H59" s="69"/>
      <c r="I59" s="69"/>
      <c r="J59" s="69"/>
      <c r="K59" s="69"/>
      <c r="L59" s="69"/>
      <c r="M59" s="69"/>
      <c r="N59" s="69"/>
      <c r="O59" s="69"/>
      <c r="P59" s="74">
        <v>1.0452397167744201</v>
      </c>
      <c r="Q59" s="69"/>
      <c r="R59" s="69"/>
      <c r="S59" s="69"/>
      <c r="T59" s="69"/>
      <c r="U59" s="69"/>
      <c r="V59" s="69"/>
      <c r="W59" s="69"/>
      <c r="X59" s="69"/>
      <c r="Y59" s="101">
        <v>2980.4558623983598</v>
      </c>
      <c r="AI59" s="101">
        <v>4.9042399226955496E-3</v>
      </c>
    </row>
    <row r="60" spans="1:35" x14ac:dyDescent="0.25">
      <c r="A60" s="71">
        <v>44424</v>
      </c>
      <c r="B60" s="101" t="s">
        <v>53</v>
      </c>
      <c r="C60" s="69">
        <v>6.1769230769230763</v>
      </c>
      <c r="D60" s="69"/>
      <c r="E60" s="69"/>
      <c r="F60" s="75">
        <v>3549</v>
      </c>
      <c r="G60" s="69">
        <v>5611.5907249025204</v>
      </c>
      <c r="H60" s="69"/>
      <c r="I60" s="69"/>
      <c r="J60" s="69"/>
      <c r="K60" s="69"/>
      <c r="L60" s="69"/>
      <c r="M60" s="69"/>
      <c r="N60" s="69"/>
      <c r="O60" s="69"/>
      <c r="P60" s="74">
        <v>1.04529897498372</v>
      </c>
      <c r="Q60" s="69"/>
      <c r="R60" s="69"/>
      <c r="S60" s="69"/>
      <c r="T60" s="69"/>
      <c r="U60" s="69"/>
      <c r="V60" s="69"/>
      <c r="W60" s="69"/>
      <c r="X60" s="69"/>
      <c r="Y60" s="101">
        <v>4269.1533316176301</v>
      </c>
      <c r="AI60" s="101">
        <v>5.1817891334134296E-3</v>
      </c>
    </row>
    <row r="61" spans="1:35" x14ac:dyDescent="0.25">
      <c r="A61" s="71">
        <v>44425</v>
      </c>
      <c r="B61" s="101" t="s">
        <v>53</v>
      </c>
      <c r="C61" s="69">
        <v>5.1846153846153848</v>
      </c>
      <c r="D61" s="69"/>
      <c r="E61" s="69"/>
      <c r="F61" s="75">
        <v>5391</v>
      </c>
      <c r="G61" s="69">
        <v>5606.8228264373001</v>
      </c>
      <c r="H61" s="69"/>
      <c r="I61" s="69"/>
      <c r="J61" s="69"/>
      <c r="K61" s="69"/>
      <c r="L61" s="69"/>
      <c r="M61" s="69"/>
      <c r="N61" s="69"/>
      <c r="O61" s="69"/>
      <c r="P61" s="74">
        <v>1.0453602489631399</v>
      </c>
      <c r="Q61" s="69"/>
      <c r="R61" s="69"/>
      <c r="S61" s="69"/>
      <c r="T61" s="69"/>
      <c r="U61" s="69"/>
      <c r="V61" s="69"/>
      <c r="W61" s="69"/>
      <c r="X61" s="69"/>
      <c r="Y61" s="101">
        <v>4692.23850858681</v>
      </c>
      <c r="AI61" s="101">
        <v>5.47550975874789E-3</v>
      </c>
    </row>
    <row r="62" spans="1:35" x14ac:dyDescent="0.25">
      <c r="A62" s="71">
        <v>44426</v>
      </c>
      <c r="B62" s="101" t="s">
        <v>53</v>
      </c>
      <c r="C62" s="69">
        <v>5.4461538461538463</v>
      </c>
      <c r="D62" s="69"/>
      <c r="E62" s="69"/>
      <c r="F62" s="75">
        <v>9008</v>
      </c>
      <c r="G62" s="69">
        <v>5721.8324271931797</v>
      </c>
      <c r="H62" s="69"/>
      <c r="I62" s="69"/>
      <c r="J62" s="69"/>
      <c r="K62" s="69"/>
      <c r="L62" s="69"/>
      <c r="M62" s="69"/>
      <c r="N62" s="69"/>
      <c r="O62" s="69"/>
      <c r="P62" s="74">
        <v>1.0454235760703201</v>
      </c>
      <c r="Q62" s="69"/>
      <c r="R62" s="69"/>
      <c r="S62" s="69"/>
      <c r="T62" s="69"/>
      <c r="U62" s="69"/>
      <c r="V62" s="69"/>
      <c r="W62" s="69"/>
      <c r="X62" s="69"/>
      <c r="Y62" s="101">
        <v>5902.0842391774204</v>
      </c>
      <c r="AI62" s="101">
        <v>5.7863335758920201E-3</v>
      </c>
    </row>
    <row r="63" spans="1:35" x14ac:dyDescent="0.25">
      <c r="A63" s="71">
        <v>44427</v>
      </c>
      <c r="B63" s="101" t="s">
        <v>53</v>
      </c>
      <c r="C63" s="69">
        <v>5.6769230769230781</v>
      </c>
      <c r="D63" s="69"/>
      <c r="E63" s="69"/>
      <c r="F63" s="75">
        <v>8303</v>
      </c>
      <c r="G63" s="69">
        <v>6007.1500735980799</v>
      </c>
      <c r="H63" s="69"/>
      <c r="I63" s="69"/>
      <c r="J63" s="69"/>
      <c r="K63" s="69"/>
      <c r="L63" s="69"/>
      <c r="M63" s="69"/>
      <c r="N63" s="69"/>
      <c r="O63" s="69"/>
      <c r="P63" s="74">
        <v>1.0454889917781001</v>
      </c>
      <c r="Q63" s="69"/>
      <c r="R63" s="69"/>
      <c r="S63" s="69"/>
      <c r="T63" s="69"/>
      <c r="U63" s="69"/>
      <c r="V63" s="69"/>
      <c r="W63" s="69"/>
      <c r="X63" s="69"/>
      <c r="Y63" s="101">
        <v>7102.4112085357701</v>
      </c>
      <c r="AI63" s="101">
        <v>6.1152447914086102E-3</v>
      </c>
    </row>
    <row r="64" spans="1:35" x14ac:dyDescent="0.25">
      <c r="A64" s="71">
        <v>44428</v>
      </c>
      <c r="B64" s="101" t="s">
        <v>53</v>
      </c>
      <c r="C64" s="69">
        <v>8.138461538461538</v>
      </c>
      <c r="D64" s="69"/>
      <c r="E64" s="69"/>
      <c r="F64" s="75">
        <v>8966</v>
      </c>
      <c r="G64" s="69">
        <v>6297.8068845777898</v>
      </c>
      <c r="H64" s="69"/>
      <c r="I64" s="69"/>
      <c r="J64" s="69"/>
      <c r="K64" s="69"/>
      <c r="L64" s="69"/>
      <c r="M64" s="69"/>
      <c r="N64" s="69"/>
      <c r="O64" s="69"/>
      <c r="P64" s="74">
        <v>1.04555652943337</v>
      </c>
      <c r="Q64" s="69"/>
      <c r="R64" s="69"/>
      <c r="S64" s="69"/>
      <c r="T64" s="69"/>
      <c r="U64" s="69"/>
      <c r="V64" s="69"/>
      <c r="W64" s="69"/>
      <c r="X64" s="69"/>
      <c r="Y64" s="101">
        <v>7608.9039553335797</v>
      </c>
      <c r="AI64" s="101">
        <v>6.4632828394852503E-3</v>
      </c>
    </row>
    <row r="65" spans="1:35" x14ac:dyDescent="0.25">
      <c r="A65" s="71">
        <v>44429</v>
      </c>
      <c r="B65" s="101" t="s">
        <v>53</v>
      </c>
      <c r="C65" s="69">
        <v>8.8538461538461526</v>
      </c>
      <c r="D65" s="69"/>
      <c r="E65" s="69"/>
      <c r="F65" s="75">
        <v>6600</v>
      </c>
      <c r="G65" s="69">
        <v>6887.0511845852598</v>
      </c>
      <c r="H65" s="69"/>
      <c r="I65" s="69"/>
      <c r="J65" s="69"/>
      <c r="K65" s="69"/>
      <c r="L65" s="69"/>
      <c r="M65" s="69"/>
      <c r="N65" s="69"/>
      <c r="O65" s="69"/>
      <c r="P65" s="74">
        <v>1.04562622000772</v>
      </c>
      <c r="Q65" s="62"/>
      <c r="R65" s="62"/>
      <c r="S65" s="62"/>
      <c r="T65" s="62"/>
      <c r="U65" s="62"/>
      <c r="V65" s="62"/>
      <c r="W65" s="62"/>
      <c r="X65" s="62"/>
      <c r="Y65" s="101">
        <v>7872.3620948601201</v>
      </c>
      <c r="AI65" s="101">
        <v>6.8315453110361002E-3</v>
      </c>
    </row>
    <row r="66" spans="1:35" x14ac:dyDescent="0.25">
      <c r="A66" s="71">
        <v>44430</v>
      </c>
      <c r="B66" s="101" t="s">
        <v>53</v>
      </c>
      <c r="C66" s="69">
        <v>5.0461538461538469</v>
      </c>
      <c r="D66" s="69"/>
      <c r="E66" s="69"/>
      <c r="F66" s="75">
        <v>5946</v>
      </c>
      <c r="G66" s="69">
        <v>7260.9797048527398</v>
      </c>
      <c r="H66" s="69"/>
      <c r="I66" s="69"/>
      <c r="J66" s="69"/>
      <c r="K66" s="69"/>
      <c r="L66" s="69"/>
      <c r="M66" s="69"/>
      <c r="N66" s="69"/>
      <c r="O66" s="69"/>
      <c r="P66" s="74">
        <v>1.04569809184089</v>
      </c>
      <c r="Q66" s="62"/>
      <c r="R66" s="62"/>
      <c r="S66" s="62"/>
      <c r="T66" s="62"/>
      <c r="U66" s="62"/>
      <c r="V66" s="62"/>
      <c r="W66" s="62"/>
      <c r="X66" s="62"/>
      <c r="Y66" s="101">
        <v>6159.5381375679299</v>
      </c>
      <c r="AI66" s="101">
        <v>7.2211910174407902E-3</v>
      </c>
    </row>
    <row r="67" spans="1:35" x14ac:dyDescent="0.25">
      <c r="A67" s="71">
        <v>44431</v>
      </c>
      <c r="B67" s="101" t="s">
        <v>53</v>
      </c>
      <c r="C67" s="69">
        <v>5.6923076923076934</v>
      </c>
      <c r="D67" s="69"/>
      <c r="E67" s="69"/>
      <c r="F67" s="75">
        <v>5592</v>
      </c>
      <c r="G67" s="69">
        <v>7057.1540168177498</v>
      </c>
      <c r="H67" s="69"/>
      <c r="I67" s="69"/>
      <c r="J67" s="69"/>
      <c r="K67" s="69"/>
      <c r="L67" s="69"/>
      <c r="M67" s="69"/>
      <c r="N67" s="69"/>
      <c r="O67" s="69"/>
      <c r="P67" s="74">
        <v>1.0457721703782401</v>
      </c>
      <c r="Q67" s="62"/>
      <c r="R67" s="62"/>
      <c r="S67" s="62"/>
      <c r="T67" s="62"/>
      <c r="U67" s="62"/>
      <c r="V67" s="62"/>
      <c r="W67" s="62"/>
      <c r="X67" s="62"/>
      <c r="Y67" s="101">
        <v>5918.2772217682596</v>
      </c>
      <c r="AI67" s="101">
        <v>7.6334431924948301E-3</v>
      </c>
    </row>
    <row r="68" spans="1:35" x14ac:dyDescent="0.25">
      <c r="A68" s="71">
        <v>44432</v>
      </c>
      <c r="B68" s="101" t="s">
        <v>53</v>
      </c>
      <c r="C68" s="69">
        <v>5.8230769230769237</v>
      </c>
      <c r="D68" s="69"/>
      <c r="E68" s="69"/>
      <c r="F68" s="75">
        <v>16654</v>
      </c>
      <c r="G68" s="69">
        <v>7440.9584102526997</v>
      </c>
      <c r="H68" s="69"/>
      <c r="I68" s="69"/>
      <c r="J68" s="69"/>
      <c r="K68" s="69"/>
      <c r="L68" s="69"/>
      <c r="M68" s="69"/>
      <c r="N68" s="69"/>
      <c r="O68" s="69"/>
      <c r="P68" s="74">
        <v>1.04584847790352</v>
      </c>
      <c r="Q68" s="62"/>
      <c r="R68" s="62"/>
      <c r="S68" s="62"/>
      <c r="T68" s="62"/>
      <c r="U68" s="62"/>
      <c r="V68" s="62"/>
      <c r="W68" s="62"/>
      <c r="X68" s="62"/>
      <c r="Y68" s="101">
        <v>8692.6976697647806</v>
      </c>
      <c r="AI68" s="101">
        <v>8.0695928358710499E-3</v>
      </c>
    </row>
    <row r="69" spans="1:35" x14ac:dyDescent="0.25">
      <c r="A69" s="71">
        <v>44433</v>
      </c>
      <c r="B69" s="101" t="s">
        <v>53</v>
      </c>
      <c r="C69" s="69">
        <v>7.2000000000000011</v>
      </c>
      <c r="D69" s="69"/>
      <c r="E69" s="69"/>
      <c r="F69" s="75">
        <v>13275</v>
      </c>
      <c r="G69" s="69">
        <v>7768.2584083890497</v>
      </c>
      <c r="H69" s="69"/>
      <c r="I69" s="69"/>
      <c r="J69" s="69"/>
      <c r="K69" s="69"/>
      <c r="L69" s="69"/>
      <c r="M69" s="69"/>
      <c r="N69" s="69"/>
      <c r="O69" s="69"/>
      <c r="P69" s="74">
        <v>1.0459270332686199</v>
      </c>
      <c r="Q69" s="62"/>
      <c r="R69" s="62"/>
      <c r="S69" s="62"/>
      <c r="T69" s="62"/>
      <c r="U69" s="62"/>
      <c r="V69" s="62"/>
      <c r="W69" s="62"/>
      <c r="X69" s="62"/>
      <c r="Y69" s="101">
        <v>9492.9309316680792</v>
      </c>
      <c r="AI69" s="101">
        <v>8.5310022010489095E-3</v>
      </c>
    </row>
    <row r="70" spans="1:35" x14ac:dyDescent="0.25">
      <c r="A70" s="71">
        <v>44434</v>
      </c>
      <c r="B70" s="101" t="s">
        <v>53</v>
      </c>
      <c r="C70" s="69">
        <v>6.2076923076923078</v>
      </c>
      <c r="D70" s="69"/>
      <c r="E70" s="69"/>
      <c r="F70" s="75">
        <v>11688</v>
      </c>
      <c r="G70" s="69">
        <v>8269.1687620125595</v>
      </c>
      <c r="H70" s="69"/>
      <c r="I70" s="69"/>
      <c r="J70" s="69"/>
      <c r="K70" s="69"/>
      <c r="L70" s="69"/>
      <c r="M70" s="69"/>
      <c r="N70" s="69"/>
      <c r="O70" s="69"/>
      <c r="P70" s="74">
        <v>1.0460078516220399</v>
      </c>
      <c r="Q70" s="62"/>
      <c r="R70" s="62"/>
      <c r="S70" s="62"/>
      <c r="T70" s="62"/>
      <c r="U70" s="62"/>
      <c r="V70" s="62"/>
      <c r="W70" s="62"/>
      <c r="X70" s="62"/>
      <c r="Y70" s="101">
        <v>9974.3397401878901</v>
      </c>
      <c r="AI70" s="101">
        <v>9.0191084302494295E-3</v>
      </c>
    </row>
    <row r="71" spans="1:35" x14ac:dyDescent="0.25">
      <c r="A71" s="71">
        <v>44435</v>
      </c>
      <c r="B71" s="101" t="s">
        <v>53</v>
      </c>
      <c r="C71" s="69">
        <v>5.7384615384615376</v>
      </c>
      <c r="D71" s="69"/>
      <c r="E71" s="69"/>
      <c r="F71" s="75">
        <v>1940</v>
      </c>
      <c r="G71" s="69">
        <v>8471.4140962047404</v>
      </c>
      <c r="H71" s="69"/>
      <c r="I71" s="69"/>
      <c r="J71" s="69"/>
      <c r="K71" s="69"/>
      <c r="L71" s="69"/>
      <c r="M71" s="69"/>
      <c r="N71" s="69"/>
      <c r="O71" s="69"/>
      <c r="P71" s="74">
        <v>1.0460909441378199</v>
      </c>
      <c r="Q71" s="62"/>
      <c r="R71" s="62"/>
      <c r="S71" s="62"/>
      <c r="T71" s="62"/>
      <c r="U71" s="62"/>
      <c r="V71" s="62"/>
      <c r="W71" s="62"/>
      <c r="X71" s="62"/>
      <c r="Y71" s="101">
        <v>9019.7405618684807</v>
      </c>
      <c r="AI71" s="101">
        <v>9.5354273384086006E-3</v>
      </c>
    </row>
    <row r="72" spans="1:35" x14ac:dyDescent="0.25">
      <c r="A72" s="71">
        <v>44436</v>
      </c>
      <c r="B72" s="101" t="s">
        <v>53</v>
      </c>
      <c r="C72" s="69">
        <v>5.2692307692307692</v>
      </c>
      <c r="D72" s="69"/>
      <c r="E72" s="69"/>
      <c r="F72" s="75">
        <v>8395</v>
      </c>
      <c r="G72" s="69">
        <v>8752.4796258108108</v>
      </c>
      <c r="H72" s="69"/>
      <c r="I72" s="69"/>
      <c r="J72" s="69"/>
      <c r="K72" s="69"/>
      <c r="L72" s="69"/>
      <c r="M72" s="69"/>
      <c r="N72" s="69"/>
      <c r="O72" s="69"/>
      <c r="P72" s="74">
        <v>1.04617631774731</v>
      </c>
      <c r="Q72" s="62"/>
      <c r="R72" s="62"/>
      <c r="S72" s="62"/>
      <c r="T72" s="62"/>
      <c r="U72" s="62"/>
      <c r="V72" s="62"/>
      <c r="W72" s="62"/>
      <c r="X72" s="62"/>
      <c r="Y72" s="101">
        <v>10251.4531832672</v>
      </c>
      <c r="AI72" s="101">
        <v>1.0081557347619801E-2</v>
      </c>
    </row>
    <row r="73" spans="1:35" x14ac:dyDescent="0.25">
      <c r="A73" s="71">
        <v>44437</v>
      </c>
      <c r="B73" s="101" t="s">
        <v>53</v>
      </c>
      <c r="C73" s="69">
        <v>4.7769230769230777</v>
      </c>
      <c r="D73" s="69"/>
      <c r="E73" s="69"/>
      <c r="F73" s="75">
        <v>6627</v>
      </c>
      <c r="G73" s="69">
        <v>9044.2567502520997</v>
      </c>
      <c r="H73" s="69"/>
      <c r="I73" s="69"/>
      <c r="J73" s="69"/>
      <c r="K73" s="69"/>
      <c r="L73" s="69"/>
      <c r="M73" s="69"/>
      <c r="N73" s="69"/>
      <c r="O73" s="69"/>
      <c r="P73" s="74">
        <v>1.0462639748757401</v>
      </c>
      <c r="Q73" s="62"/>
      <c r="R73" s="62"/>
      <c r="S73" s="62"/>
      <c r="T73" s="62"/>
      <c r="U73" s="62"/>
      <c r="V73" s="62"/>
      <c r="W73" s="62"/>
      <c r="X73" s="62"/>
      <c r="Y73" s="101">
        <v>11514.372609246</v>
      </c>
      <c r="AI73" s="101">
        <v>1.06591835727659E-2</v>
      </c>
    </row>
    <row r="74" spans="1:35" x14ac:dyDescent="0.25">
      <c r="A74" s="71">
        <v>44438</v>
      </c>
      <c r="B74" s="101" t="s">
        <v>53</v>
      </c>
      <c r="C74" s="69">
        <v>6.4</v>
      </c>
      <c r="D74" s="69"/>
      <c r="E74" s="69"/>
      <c r="F74" s="75">
        <v>6823</v>
      </c>
      <c r="G74" s="69">
        <v>9343.8538739375108</v>
      </c>
      <c r="H74" s="69"/>
      <c r="I74" s="69"/>
      <c r="J74" s="69"/>
      <c r="K74" s="69"/>
      <c r="L74" s="69"/>
      <c r="M74" s="69"/>
      <c r="N74" s="69"/>
      <c r="O74" s="69"/>
      <c r="P74" s="74">
        <v>1.04635391318631</v>
      </c>
      <c r="Q74" s="62"/>
      <c r="R74" s="62"/>
      <c r="S74" s="62"/>
      <c r="T74" s="62"/>
      <c r="U74" s="62"/>
      <c r="V74" s="62"/>
      <c r="W74" s="62"/>
      <c r="X74" s="62"/>
      <c r="Y74" s="101">
        <v>12933.941250641499</v>
      </c>
      <c r="AI74" s="101">
        <v>1.1270082058228799E-2</v>
      </c>
    </row>
    <row r="75" spans="1:35" x14ac:dyDescent="0.25">
      <c r="A75" s="71">
        <v>44439</v>
      </c>
      <c r="B75" s="101" t="s">
        <v>53</v>
      </c>
      <c r="C75" s="69">
        <v>7.2769230769230768</v>
      </c>
      <c r="D75" s="69"/>
      <c r="E75" s="69"/>
      <c r="F75" s="75">
        <v>18646</v>
      </c>
      <c r="G75" s="69">
        <v>9934.2458512947796</v>
      </c>
      <c r="H75" s="69"/>
      <c r="I75" s="69"/>
      <c r="J75" s="69"/>
      <c r="K75" s="69"/>
      <c r="L75" s="69"/>
      <c r="M75" s="69"/>
      <c r="N75" s="69"/>
      <c r="O75" s="69"/>
      <c r="P75" s="74">
        <v>1.04644612533411</v>
      </c>
      <c r="Q75" s="62"/>
      <c r="R75" s="62"/>
      <c r="S75" s="62"/>
      <c r="T75" s="62"/>
      <c r="U75" s="62"/>
      <c r="V75" s="62"/>
      <c r="W75" s="62"/>
      <c r="X75" s="62"/>
      <c r="Y75" s="101">
        <v>14598.9965226358</v>
      </c>
      <c r="AI75" s="101">
        <v>1.19161241645997E-2</v>
      </c>
    </row>
    <row r="76" spans="1:35" x14ac:dyDescent="0.25">
      <c r="A76" s="71">
        <v>44440</v>
      </c>
      <c r="B76" s="101" t="s">
        <v>53</v>
      </c>
      <c r="C76" s="69">
        <v>8.523076923076923</v>
      </c>
      <c r="D76" s="69"/>
      <c r="E76" s="69"/>
      <c r="F76" s="75">
        <v>14158</v>
      </c>
      <c r="G76" s="69">
        <v>10438.929635480201</v>
      </c>
      <c r="H76" s="69"/>
      <c r="I76" s="69"/>
      <c r="J76" s="69"/>
      <c r="K76" s="69"/>
      <c r="L76" s="69"/>
      <c r="M76" s="69"/>
      <c r="N76" s="69"/>
      <c r="O76" s="69"/>
      <c r="P76" s="74">
        <v>1.0465405987326899</v>
      </c>
      <c r="Q76" s="62"/>
      <c r="R76" s="62"/>
      <c r="S76" s="62"/>
      <c r="T76" s="62"/>
      <c r="U76" s="62"/>
      <c r="V76" s="62"/>
      <c r="W76" s="62"/>
      <c r="X76" s="62"/>
      <c r="Y76" s="101">
        <v>13215.6819138222</v>
      </c>
      <c r="AI76" s="101">
        <v>1.25992811031931E-2</v>
      </c>
    </row>
    <row r="77" spans="1:35" x14ac:dyDescent="0.25">
      <c r="A77" s="71">
        <v>44441</v>
      </c>
      <c r="B77" s="101" t="s">
        <v>53</v>
      </c>
      <c r="C77" s="69">
        <v>9.6307692307692303</v>
      </c>
      <c r="D77" s="69"/>
      <c r="E77" s="69"/>
      <c r="F77" s="75">
        <v>13950</v>
      </c>
      <c r="G77" s="69">
        <v>11005.455469217401</v>
      </c>
      <c r="H77" s="69"/>
      <c r="I77" s="69"/>
      <c r="J77" s="69"/>
      <c r="K77" s="69"/>
      <c r="L77" s="69"/>
      <c r="M77" s="69"/>
      <c r="N77" s="69"/>
      <c r="O77" s="69"/>
      <c r="P77" s="74">
        <v>1.04663731533597</v>
      </c>
      <c r="Q77" s="62"/>
      <c r="R77" s="62"/>
      <c r="S77" s="62"/>
      <c r="T77" s="62"/>
      <c r="U77" s="62"/>
      <c r="V77" s="62"/>
      <c r="W77" s="62"/>
      <c r="X77" s="62"/>
      <c r="Y77" s="101">
        <v>12157.067205780701</v>
      </c>
      <c r="AI77" s="101">
        <v>1.33216286148885E-2</v>
      </c>
    </row>
    <row r="78" spans="1:35" x14ac:dyDescent="0.25">
      <c r="A78" s="71">
        <v>44442</v>
      </c>
      <c r="B78" s="101" t="s">
        <v>53</v>
      </c>
      <c r="C78" s="69">
        <v>10.15384615384615</v>
      </c>
      <c r="D78" s="69"/>
      <c r="E78" s="69"/>
      <c r="F78" s="75">
        <v>2899</v>
      </c>
      <c r="G78" s="69">
        <v>11566.9096411921</v>
      </c>
      <c r="H78" s="69"/>
      <c r="I78" s="69"/>
      <c r="J78" s="69"/>
      <c r="K78" s="69"/>
      <c r="L78" s="69"/>
      <c r="M78" s="69"/>
      <c r="N78" s="69"/>
      <c r="O78" s="69"/>
      <c r="P78" s="74">
        <v>1.04673625143836</v>
      </c>
      <c r="Q78" s="62"/>
      <c r="R78" s="62"/>
      <c r="S78" s="62"/>
      <c r="T78" s="62"/>
      <c r="U78" s="62"/>
      <c r="V78" s="62"/>
      <c r="W78" s="62"/>
      <c r="X78" s="62"/>
      <c r="Y78" s="101">
        <v>10920.5402858409</v>
      </c>
      <c r="AI78" s="101">
        <v>1.4085351788352799E-2</v>
      </c>
    </row>
    <row r="79" spans="1:35" x14ac:dyDescent="0.25">
      <c r="A79" s="71">
        <v>44443</v>
      </c>
      <c r="B79" s="101" t="s">
        <v>53</v>
      </c>
      <c r="C79" s="69">
        <v>8.3076923076923066</v>
      </c>
      <c r="D79" s="69"/>
      <c r="E79" s="69"/>
      <c r="F79" s="75">
        <v>8944</v>
      </c>
      <c r="G79" s="69">
        <v>12063.6711824288</v>
      </c>
      <c r="H79" s="69"/>
      <c r="I79" s="69"/>
      <c r="J79" s="69"/>
      <c r="K79" s="69"/>
      <c r="L79" s="69"/>
      <c r="M79" s="69"/>
      <c r="N79" s="69"/>
      <c r="O79" s="69"/>
      <c r="P79" s="74">
        <v>1.04683737749598</v>
      </c>
      <c r="Q79" s="62"/>
      <c r="R79" s="62"/>
      <c r="S79" s="62"/>
      <c r="T79" s="62"/>
      <c r="U79" s="62"/>
      <c r="V79" s="62"/>
      <c r="W79" s="62"/>
      <c r="X79" s="62"/>
      <c r="Y79" s="101">
        <v>10186.209428976301</v>
      </c>
      <c r="AI79" s="101">
        <v>1.48927500110324E-2</v>
      </c>
    </row>
    <row r="80" spans="1:35" x14ac:dyDescent="0.25">
      <c r="A80" s="71">
        <v>44444</v>
      </c>
      <c r="B80" s="101" t="s">
        <v>53</v>
      </c>
      <c r="C80" s="69">
        <v>7.3307692307692296</v>
      </c>
      <c r="D80" s="69"/>
      <c r="E80" s="69"/>
      <c r="F80" s="75">
        <v>8176</v>
      </c>
      <c r="G80" s="69">
        <v>12255.648321430899</v>
      </c>
      <c r="H80" s="69"/>
      <c r="I80" s="69"/>
      <c r="J80" s="69"/>
      <c r="K80" s="69"/>
      <c r="L80" s="69"/>
      <c r="M80" s="69"/>
      <c r="N80" s="69"/>
      <c r="O80" s="69"/>
      <c r="P80" s="74">
        <v>1.04694065797168</v>
      </c>
      <c r="Q80" s="62"/>
      <c r="R80" s="62"/>
      <c r="S80" s="62"/>
      <c r="T80" s="62"/>
      <c r="U80" s="62"/>
      <c r="V80" s="62"/>
      <c r="W80" s="62"/>
      <c r="X80" s="62"/>
      <c r="Y80" s="101">
        <v>10305.693762630301</v>
      </c>
      <c r="AI80" s="101">
        <v>1.5746242044409602E-2</v>
      </c>
    </row>
    <row r="81" spans="1:35" x14ac:dyDescent="0.25">
      <c r="A81" s="71">
        <v>44445</v>
      </c>
      <c r="B81" s="101" t="s">
        <v>53</v>
      </c>
      <c r="C81" s="69">
        <v>12</v>
      </c>
      <c r="D81" s="69"/>
      <c r="E81" s="69"/>
      <c r="F81" s="75">
        <v>6779</v>
      </c>
      <c r="G81" s="69">
        <v>12574.7193767962</v>
      </c>
      <c r="H81" s="69"/>
      <c r="I81" s="69"/>
      <c r="J81" s="69"/>
      <c r="K81" s="69"/>
      <c r="L81" s="69"/>
      <c r="M81" s="69"/>
      <c r="N81" s="69"/>
      <c r="O81" s="69"/>
      <c r="P81" s="74">
        <v>1.0470460512069</v>
      </c>
      <c r="Q81" s="62"/>
      <c r="R81" s="62"/>
      <c r="S81" s="62"/>
      <c r="T81" s="62"/>
      <c r="U81" s="62"/>
      <c r="V81" s="62"/>
      <c r="W81" s="62"/>
      <c r="X81" s="62"/>
      <c r="Y81" s="101">
        <v>12983.0676723261</v>
      </c>
      <c r="AI81" s="101">
        <v>1.6648371212887401E-2</v>
      </c>
    </row>
    <row r="82" spans="1:35" x14ac:dyDescent="0.25">
      <c r="A82" s="71">
        <v>44446</v>
      </c>
      <c r="B82" s="101" t="s">
        <v>53</v>
      </c>
      <c r="C82" s="69">
        <v>12.61538461538461</v>
      </c>
      <c r="D82" s="69"/>
      <c r="E82" s="69"/>
      <c r="F82" s="75">
        <v>19080</v>
      </c>
      <c r="G82" s="69">
        <v>13667.023214205699</v>
      </c>
      <c r="H82" s="69"/>
      <c r="I82" s="69"/>
      <c r="J82" s="69"/>
      <c r="K82" s="69"/>
      <c r="L82" s="69"/>
      <c r="M82" s="69"/>
      <c r="N82" s="69"/>
      <c r="O82" s="69"/>
      <c r="P82" s="74">
        <v>1.0471535093228099</v>
      </c>
      <c r="Q82" s="62"/>
      <c r="R82" s="62"/>
      <c r="S82" s="62"/>
      <c r="T82" s="62"/>
      <c r="U82" s="62"/>
      <c r="V82" s="62"/>
      <c r="W82" s="62"/>
      <c r="X82" s="62"/>
      <c r="Y82" s="101">
        <v>15102.686131607101</v>
      </c>
      <c r="AI82" s="101">
        <v>1.7601810693269999E-2</v>
      </c>
    </row>
    <row r="83" spans="1:35" x14ac:dyDescent="0.25">
      <c r="A83" s="71">
        <v>44447</v>
      </c>
      <c r="B83" s="101" t="s">
        <v>53</v>
      </c>
      <c r="C83" s="69">
        <v>11.53846153846154</v>
      </c>
      <c r="D83" s="69"/>
      <c r="E83" s="69"/>
      <c r="F83" s="75">
        <v>5110</v>
      </c>
      <c r="G83" s="69">
        <v>14229.2723282318</v>
      </c>
      <c r="H83" s="69"/>
      <c r="I83" s="69"/>
      <c r="J83" s="69"/>
      <c r="K83" s="69"/>
      <c r="L83" s="69"/>
      <c r="M83" s="69"/>
      <c r="N83" s="69"/>
      <c r="O83" s="69"/>
      <c r="P83" s="74">
        <v>1.0472629781535101</v>
      </c>
      <c r="Q83" s="62"/>
      <c r="R83" s="62"/>
      <c r="S83" s="62"/>
      <c r="T83" s="62"/>
      <c r="U83" s="62"/>
      <c r="V83" s="62"/>
      <c r="W83" s="62"/>
      <c r="X83" s="62"/>
      <c r="Y83" s="101">
        <v>8470.8960063307604</v>
      </c>
      <c r="AI83" s="101">
        <v>1.8609368889121701E-2</v>
      </c>
    </row>
    <row r="84" spans="1:35" x14ac:dyDescent="0.25">
      <c r="A84" s="71">
        <v>44448</v>
      </c>
      <c r="B84" s="101" t="s">
        <v>53</v>
      </c>
      <c r="C84" s="69">
        <v>12.42307692307693</v>
      </c>
      <c r="D84" s="69"/>
      <c r="E84" s="69"/>
      <c r="F84" s="75">
        <v>23718</v>
      </c>
      <c r="G84" s="69">
        <v>14575.219330588499</v>
      </c>
      <c r="H84" s="69"/>
      <c r="I84" s="69"/>
      <c r="J84" s="69"/>
      <c r="K84" s="69"/>
      <c r="L84" s="69"/>
      <c r="M84" s="69"/>
      <c r="N84" s="69"/>
      <c r="O84" s="69"/>
      <c r="P84" s="74">
        <v>0</v>
      </c>
      <c r="Q84" s="62"/>
      <c r="R84" s="62"/>
      <c r="S84" s="62"/>
      <c r="T84" s="62"/>
      <c r="U84" s="62"/>
      <c r="V84" s="62"/>
      <c r="W84" s="62"/>
      <c r="X84" s="62"/>
      <c r="Y84" s="101">
        <v>11095.219297432601</v>
      </c>
      <c r="AI84" s="101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workbookViewId="0">
      <selection activeCell="N2" sqref="N2"/>
    </sheetView>
  </sheetViews>
  <sheetFormatPr defaultRowHeight="14.4" x14ac:dyDescent="0.25"/>
  <cols>
    <col min="1" max="1" width="14.5546875" customWidth="1"/>
    <col min="9" max="13" width="9" bestFit="1" customWidth="1"/>
    <col min="14" max="14" width="9.5546875" bestFit="1" customWidth="1"/>
    <col min="15" max="15" width="9" bestFit="1" customWidth="1"/>
    <col min="16" max="16" width="8.44140625" style="11" customWidth="1"/>
    <col min="17" max="17" width="8.88671875" style="8"/>
    <col min="19" max="19" width="8.88671875" style="8"/>
    <col min="20" max="20" width="9.5546875" bestFit="1" customWidth="1"/>
  </cols>
  <sheetData>
    <row r="1" spans="1:47" s="8" customFormat="1" x14ac:dyDescent="0.25">
      <c r="A1" s="79" t="s">
        <v>1</v>
      </c>
      <c r="B1" s="77" t="s">
        <v>2</v>
      </c>
      <c r="C1" s="76" t="s">
        <v>3</v>
      </c>
      <c r="D1" s="76" t="s">
        <v>0</v>
      </c>
      <c r="E1" s="76" t="s">
        <v>4</v>
      </c>
      <c r="F1" s="76" t="s">
        <v>30</v>
      </c>
      <c r="G1" s="76" t="s">
        <v>31</v>
      </c>
      <c r="H1" s="82" t="s">
        <v>37</v>
      </c>
      <c r="I1" s="112" t="s">
        <v>32</v>
      </c>
      <c r="J1" s="112"/>
      <c r="K1" s="112"/>
      <c r="L1" s="112"/>
      <c r="M1" s="112"/>
      <c r="N1" s="112"/>
      <c r="O1" s="112"/>
      <c r="P1" s="76"/>
      <c r="Q1" s="81" t="s">
        <v>33</v>
      </c>
      <c r="R1" s="76" t="s">
        <v>34</v>
      </c>
      <c r="S1" s="76"/>
      <c r="T1" s="112" t="s">
        <v>35</v>
      </c>
      <c r="U1" s="112"/>
      <c r="V1" s="112"/>
      <c r="W1" s="112"/>
      <c r="X1" s="112"/>
      <c r="Y1" s="76"/>
      <c r="Z1" s="101" t="s">
        <v>50</v>
      </c>
      <c r="AA1" s="103" t="s">
        <v>37</v>
      </c>
      <c r="AB1" s="112" t="s">
        <v>32</v>
      </c>
      <c r="AC1" s="112"/>
      <c r="AD1" s="112"/>
      <c r="AE1" s="112"/>
      <c r="AF1" s="112"/>
      <c r="AG1" s="112"/>
      <c r="AH1" s="112"/>
      <c r="AI1" s="101"/>
      <c r="AJ1" s="95" t="s">
        <v>33</v>
      </c>
      <c r="AK1" s="101" t="s">
        <v>34</v>
      </c>
      <c r="AL1" s="101"/>
      <c r="AM1" s="112" t="s">
        <v>35</v>
      </c>
      <c r="AN1" s="112"/>
      <c r="AO1" s="112"/>
      <c r="AP1" s="112"/>
      <c r="AQ1" s="112"/>
      <c r="AR1" s="101"/>
      <c r="AS1" s="101"/>
    </row>
    <row r="2" spans="1:47" x14ac:dyDescent="0.25">
      <c r="A2" s="78">
        <v>44448</v>
      </c>
      <c r="B2" s="101" t="s">
        <v>53</v>
      </c>
      <c r="C2" s="76">
        <v>12.42307692307693</v>
      </c>
      <c r="D2" s="76"/>
      <c r="E2" s="76"/>
      <c r="F2" s="83">
        <v>23718</v>
      </c>
      <c r="G2" s="76">
        <v>14575.219330588499</v>
      </c>
      <c r="H2" s="76"/>
      <c r="I2" s="103">
        <v>0.50850575013505905</v>
      </c>
      <c r="J2" s="103">
        <v>0.52963786566683702</v>
      </c>
      <c r="K2" s="103">
        <v>0.39807326132986598</v>
      </c>
      <c r="L2" s="103">
        <v>133.92511868301199</v>
      </c>
      <c r="M2" s="103">
        <v>0.93683025778824203</v>
      </c>
      <c r="N2" s="104">
        <v>1.10497421163092E-4</v>
      </c>
      <c r="O2" s="103">
        <v>0.42703089552133</v>
      </c>
      <c r="P2" s="76"/>
      <c r="Q2" s="76">
        <v>1</v>
      </c>
      <c r="R2" s="76">
        <v>1.0381436158019</v>
      </c>
      <c r="S2" s="76"/>
      <c r="T2" s="76">
        <v>4223490.1390668703</v>
      </c>
      <c r="U2" s="76">
        <v>98383310.858586103</v>
      </c>
      <c r="V2" s="76">
        <v>8331.0457930405391</v>
      </c>
      <c r="W2" s="76">
        <v>0.50850575013505905</v>
      </c>
      <c r="X2" s="76">
        <v>9.9263810999999993E-2</v>
      </c>
      <c r="Y2" s="76"/>
      <c r="Z2" s="101">
        <v>11095.219297432601</v>
      </c>
      <c r="AB2" s="101">
        <v>6.1518101004098195E-4</v>
      </c>
      <c r="AC2" s="101">
        <v>7.51495361328125E-3</v>
      </c>
      <c r="AD2" s="101">
        <v>1</v>
      </c>
      <c r="AE2" s="101">
        <v>50.425321067666403</v>
      </c>
      <c r="AF2" s="101">
        <v>0.99999999375284598</v>
      </c>
      <c r="AG2" s="101">
        <v>2.54510565535069E-2</v>
      </c>
      <c r="AH2" s="101">
        <v>-0.14850614816808499</v>
      </c>
      <c r="AJ2" s="101">
        <v>8.1301346233222296E-3</v>
      </c>
      <c r="AM2" s="101">
        <v>121885031.677515</v>
      </c>
      <c r="AN2" s="101">
        <v>5220879.9396852599</v>
      </c>
      <c r="AO2" s="101">
        <v>435569.04367723397</v>
      </c>
      <c r="AP2" s="101">
        <v>430053.89882287697</v>
      </c>
      <c r="AQ2" s="101">
        <v>106823.199528824</v>
      </c>
      <c r="AR2" s="101">
        <v>74121068.483089104</v>
      </c>
      <c r="AS2" s="101">
        <v>7533.5301909514801</v>
      </c>
      <c r="AT2" s="102">
        <v>1.31E-7</v>
      </c>
      <c r="AU2" s="101">
        <v>1.7614613000000001E-2</v>
      </c>
    </row>
    <row r="3" spans="1:47" x14ac:dyDescent="0.25">
      <c r="A3" s="78">
        <v>44449</v>
      </c>
      <c r="B3" s="101" t="s">
        <v>53</v>
      </c>
      <c r="C3" s="76">
        <v>11.507692307692309</v>
      </c>
      <c r="D3" s="76"/>
      <c r="E3" s="76"/>
      <c r="F3" s="83">
        <v>3148</v>
      </c>
      <c r="G3" s="76">
        <v>9389.7170129003407</v>
      </c>
      <c r="H3" s="76"/>
      <c r="I3" s="76">
        <v>0.55035487097020097</v>
      </c>
      <c r="J3" s="76">
        <v>0.52104762426443396</v>
      </c>
      <c r="K3" s="76">
        <v>0.81099556517476501</v>
      </c>
      <c r="L3" s="76">
        <v>106.71942461199301</v>
      </c>
      <c r="M3" s="76">
        <v>0.97008912099334199</v>
      </c>
      <c r="N3" s="80">
        <v>1.1050450031446799E-4</v>
      </c>
      <c r="O3" s="76">
        <v>0.427030895028017</v>
      </c>
      <c r="P3" s="76"/>
      <c r="Q3" s="76">
        <v>2</v>
      </c>
      <c r="R3" s="76">
        <v>1.0381436158019</v>
      </c>
      <c r="S3" s="76"/>
      <c r="T3" s="76"/>
      <c r="U3" s="76"/>
      <c r="V3" s="76"/>
      <c r="W3" s="76"/>
      <c r="X3" s="76"/>
      <c r="Y3" s="76"/>
      <c r="Z3" s="101">
        <v>12025.3812988401</v>
      </c>
      <c r="AB3" s="101">
        <v>2.74419784545898E-4</v>
      </c>
      <c r="AC3" s="101">
        <v>1.5711882297497801E-2</v>
      </c>
      <c r="AD3" s="101">
        <v>0</v>
      </c>
      <c r="AE3" s="101">
        <v>76.993658598252395</v>
      </c>
      <c r="AF3" s="101">
        <v>0.99999998582038097</v>
      </c>
      <c r="AG3" s="101">
        <v>2.5473108232099102E-2</v>
      </c>
      <c r="AH3" s="101">
        <v>-0.14850616487288201</v>
      </c>
      <c r="AJ3" s="101">
        <v>8.1301346233222296E-3</v>
      </c>
    </row>
    <row r="4" spans="1:47" x14ac:dyDescent="0.25">
      <c r="A4" s="78">
        <v>44450</v>
      </c>
      <c r="B4" s="101" t="s">
        <v>53</v>
      </c>
      <c r="C4" s="76">
        <v>7.6999999999999993</v>
      </c>
      <c r="D4" s="76"/>
      <c r="E4" s="76"/>
      <c r="F4" s="83">
        <v>8537</v>
      </c>
      <c r="G4" s="76">
        <v>9000.6733415442905</v>
      </c>
      <c r="H4" s="76"/>
      <c r="I4" s="76">
        <v>3.0082409887064201E-2</v>
      </c>
      <c r="J4" s="76">
        <v>0.46494366134249399</v>
      </c>
      <c r="K4" s="76">
        <v>0.47388214535798401</v>
      </c>
      <c r="L4" s="76">
        <v>134.04290855313701</v>
      </c>
      <c r="M4" s="76">
        <v>0.39371267037971902</v>
      </c>
      <c r="N4" s="80">
        <v>1.1049661241291399E-4</v>
      </c>
      <c r="O4" s="76">
        <v>0.427030893551958</v>
      </c>
      <c r="P4" s="76"/>
      <c r="Q4" s="76">
        <v>3</v>
      </c>
      <c r="R4" s="76">
        <v>1.0381436158019</v>
      </c>
      <c r="S4" s="76"/>
      <c r="T4" s="76"/>
      <c r="U4" s="76"/>
      <c r="V4" s="76"/>
      <c r="W4" s="76"/>
      <c r="X4" s="76"/>
      <c r="Y4" s="76"/>
      <c r="Z4" s="101">
        <v>15281.7394231943</v>
      </c>
      <c r="AB4" s="101">
        <v>3.9980040172745701E-3</v>
      </c>
      <c r="AC4" s="101">
        <v>4.1327883624595598E-3</v>
      </c>
      <c r="AD4" s="101">
        <v>0.51320454316073205</v>
      </c>
      <c r="AE4" s="101">
        <v>98.453367314873105</v>
      </c>
      <c r="AF4" s="101">
        <v>0.99999999950130602</v>
      </c>
      <c r="AG4" s="101">
        <v>2.5430944572411199E-2</v>
      </c>
      <c r="AH4" s="101">
        <v>-0.14850616527702101</v>
      </c>
      <c r="AJ4" s="101">
        <v>8.1301346233222296E-3</v>
      </c>
    </row>
    <row r="5" spans="1:47" x14ac:dyDescent="0.25">
      <c r="A5" s="78">
        <v>44451</v>
      </c>
      <c r="B5" s="101" t="s">
        <v>53</v>
      </c>
      <c r="C5" s="76">
        <v>6.6692307692307704</v>
      </c>
      <c r="D5" s="76"/>
      <c r="E5" s="76"/>
      <c r="F5" s="83">
        <v>6945</v>
      </c>
      <c r="G5" s="76">
        <v>7308.0333781629997</v>
      </c>
      <c r="H5" s="76"/>
      <c r="I5" s="76">
        <v>0.204212143873824</v>
      </c>
      <c r="J5" s="76">
        <v>6.2668816396184407E-2</v>
      </c>
      <c r="K5" s="76">
        <v>0.82939384545681105</v>
      </c>
      <c r="L5" s="76">
        <v>183.721826443417</v>
      </c>
      <c r="M5" s="76">
        <v>0.16556740386607699</v>
      </c>
      <c r="N5" s="80">
        <v>1.1056637519590899E-4</v>
      </c>
      <c r="O5" s="76">
        <v>0.42703085699926202</v>
      </c>
      <c r="P5" s="76"/>
      <c r="Q5" s="76">
        <v>4</v>
      </c>
      <c r="R5" s="76">
        <v>1.0381436158019</v>
      </c>
      <c r="S5" s="76"/>
      <c r="T5" s="76"/>
      <c r="U5" s="76"/>
      <c r="V5" s="76"/>
      <c r="W5" s="76"/>
      <c r="X5" s="76"/>
      <c r="Y5" s="76"/>
      <c r="Z5" s="101">
        <v>13123.3997570069</v>
      </c>
      <c r="AB5" s="101">
        <v>3.4977941420295498E-3</v>
      </c>
      <c r="AC5" s="101">
        <v>4.6337765512889399E-3</v>
      </c>
      <c r="AD5" s="101">
        <v>0.781903827765557</v>
      </c>
      <c r="AE5" s="101">
        <v>79.848586719973994</v>
      </c>
      <c r="AF5" s="101">
        <v>0.99999998920987998</v>
      </c>
      <c r="AG5" s="101">
        <v>2.5470287973154999E-2</v>
      </c>
      <c r="AH5" s="101">
        <v>-0.148506202083591</v>
      </c>
      <c r="AJ5" s="101">
        <v>8.1301346233222296E-3</v>
      </c>
    </row>
    <row r="6" spans="1:47" x14ac:dyDescent="0.25">
      <c r="A6" s="78">
        <v>44452</v>
      </c>
      <c r="B6" s="101" t="s">
        <v>53</v>
      </c>
      <c r="C6" s="76">
        <v>10.246153846153851</v>
      </c>
      <c r="D6" s="76"/>
      <c r="E6" s="76"/>
      <c r="F6" s="83">
        <v>6287</v>
      </c>
      <c r="G6" s="76">
        <v>6856.71253650787</v>
      </c>
      <c r="H6" s="76"/>
      <c r="I6" s="76">
        <v>1.13740563392639E-4</v>
      </c>
      <c r="J6" s="76">
        <v>0.20322451251833401</v>
      </c>
      <c r="K6" s="76">
        <v>0</v>
      </c>
      <c r="L6" s="76">
        <v>0.71365737915039096</v>
      </c>
      <c r="M6" s="76">
        <v>4.1255354881286599E-4</v>
      </c>
      <c r="N6" s="80">
        <v>1.10626220703125E-4</v>
      </c>
      <c r="O6" s="76">
        <v>0.42703084494634802</v>
      </c>
      <c r="P6" s="76"/>
      <c r="Q6" s="76">
        <v>5</v>
      </c>
      <c r="R6" s="76">
        <v>1.0381436158019</v>
      </c>
      <c r="S6" s="76"/>
      <c r="T6" s="76"/>
      <c r="U6" s="76"/>
      <c r="V6" s="76"/>
      <c r="W6" s="76"/>
      <c r="X6" s="76"/>
      <c r="Y6" s="76"/>
      <c r="Z6" s="101">
        <v>10896.332462211099</v>
      </c>
      <c r="AB6" s="101">
        <v>8.1294282919763799E-3</v>
      </c>
      <c r="AC6" s="102">
        <v>2.1459372945287201E-8</v>
      </c>
      <c r="AD6" s="101">
        <v>0.99999997726061396</v>
      </c>
      <c r="AE6" s="102">
        <v>2.7980869532484602E-7</v>
      </c>
      <c r="AF6" s="101">
        <v>0.99999999304044396</v>
      </c>
      <c r="AG6" s="101">
        <v>2.5438942977127801E-2</v>
      </c>
      <c r="AH6" s="101">
        <v>-0.14850622138287001</v>
      </c>
      <c r="AJ6" s="101">
        <v>8.1301346233222296E-3</v>
      </c>
    </row>
    <row r="7" spans="1:47" x14ac:dyDescent="0.25">
      <c r="A7" s="78">
        <v>44453</v>
      </c>
      <c r="B7" s="101" t="s">
        <v>53</v>
      </c>
      <c r="C7" s="76">
        <v>11.13846153846154</v>
      </c>
      <c r="D7" s="76"/>
      <c r="E7" s="76"/>
      <c r="F7" s="83">
        <v>8840</v>
      </c>
      <c r="G7" s="76">
        <v>8482.6342299698208</v>
      </c>
      <c r="H7" s="76"/>
      <c r="I7" s="76">
        <v>0.43927346833456898</v>
      </c>
      <c r="J7" s="76">
        <v>0.117663921198545</v>
      </c>
      <c r="K7" s="76">
        <v>0.98520998742482102</v>
      </c>
      <c r="L7" s="76">
        <v>62.090496112661398</v>
      </c>
      <c r="M7" s="76">
        <v>0.45562379688015697</v>
      </c>
      <c r="N7" s="80">
        <v>1.1057069418440901E-4</v>
      </c>
      <c r="O7" s="76">
        <v>0.42703084398039098</v>
      </c>
      <c r="P7" s="76"/>
      <c r="Q7" s="76">
        <v>6</v>
      </c>
      <c r="R7" s="76">
        <v>1.0381436158019</v>
      </c>
      <c r="S7" s="76"/>
      <c r="T7" s="76"/>
      <c r="U7" s="76"/>
      <c r="V7" s="76"/>
      <c r="W7" s="76"/>
      <c r="X7" s="76"/>
      <c r="Y7" s="76"/>
      <c r="Z7" s="101">
        <v>10120.657253879799</v>
      </c>
      <c r="AB7" s="101">
        <v>7.9131817761376507E-3</v>
      </c>
      <c r="AC7" s="101">
        <v>4.3776327988054298E-4</v>
      </c>
      <c r="AD7" s="101">
        <v>0</v>
      </c>
      <c r="AE7" s="101">
        <v>2.7411920443029199E-2</v>
      </c>
      <c r="AF7" s="101">
        <v>1</v>
      </c>
      <c r="AG7" s="101">
        <v>2.54670209729553E-2</v>
      </c>
      <c r="AH7" s="101">
        <v>-0.148506231295537</v>
      </c>
      <c r="AJ7" s="101">
        <v>8.1301346233222296E-3</v>
      </c>
    </row>
    <row r="8" spans="1:47" x14ac:dyDescent="0.25">
      <c r="A8" s="78">
        <v>44454</v>
      </c>
      <c r="B8" s="101" t="s">
        <v>53</v>
      </c>
      <c r="C8" s="76">
        <v>10.69230769230769</v>
      </c>
      <c r="D8" s="76"/>
      <c r="E8" s="76"/>
      <c r="F8" s="83">
        <v>13090</v>
      </c>
      <c r="G8" s="76">
        <v>8903.8169485960407</v>
      </c>
      <c r="H8" s="76"/>
      <c r="I8" s="76">
        <v>5.5232408234216802E-2</v>
      </c>
      <c r="J8" s="76">
        <v>0.483138773268183</v>
      </c>
      <c r="K8" s="76">
        <v>0.99332463487192202</v>
      </c>
      <c r="L8" s="76">
        <v>191.30441715801001</v>
      </c>
      <c r="M8" s="76">
        <v>0.43705766718130701</v>
      </c>
      <c r="N8" s="80">
        <v>1.10626220703125E-4</v>
      </c>
      <c r="O8" s="76">
        <v>0.42703083994679097</v>
      </c>
      <c r="P8" s="76"/>
      <c r="Q8" s="76">
        <v>7</v>
      </c>
      <c r="R8" s="76">
        <v>1.0381436158019</v>
      </c>
      <c r="S8" s="76"/>
      <c r="T8" s="76"/>
      <c r="U8" s="76"/>
      <c r="V8" s="76"/>
      <c r="W8" s="76"/>
      <c r="X8" s="76"/>
      <c r="Y8" s="76"/>
      <c r="Z8" s="101">
        <v>10456.8116458319</v>
      </c>
      <c r="AB8" s="101">
        <v>8.1303821247902305E-3</v>
      </c>
      <c r="AC8" s="101">
        <v>0</v>
      </c>
      <c r="AD8" s="101">
        <v>0.99987988173961595</v>
      </c>
      <c r="AE8" s="101">
        <v>0.56548628896064501</v>
      </c>
      <c r="AF8" s="101">
        <v>0.99999998940422896</v>
      </c>
      <c r="AG8" s="101">
        <v>2.5375087823762198E-2</v>
      </c>
      <c r="AH8" s="101">
        <v>-0.148506255554119</v>
      </c>
      <c r="AJ8" s="101">
        <v>8.1301346233222296E-3</v>
      </c>
    </row>
    <row r="9" spans="1:47" x14ac:dyDescent="0.25">
      <c r="A9" s="78">
        <v>44455</v>
      </c>
      <c r="B9" s="101" t="s">
        <v>53</v>
      </c>
      <c r="C9" s="76">
        <v>7.3999999999999986</v>
      </c>
      <c r="D9" s="76"/>
      <c r="E9" s="76"/>
      <c r="F9" s="83">
        <v>11816</v>
      </c>
      <c r="G9" s="76">
        <v>8720.9636467803502</v>
      </c>
      <c r="H9" s="76"/>
      <c r="I9" s="76">
        <v>0.87080783950486396</v>
      </c>
      <c r="J9" s="76">
        <v>5.1464851043394197E-2</v>
      </c>
      <c r="K9" s="76">
        <v>0.627851649563821</v>
      </c>
      <c r="L9" s="76">
        <v>143.600774070813</v>
      </c>
      <c r="M9" s="76">
        <v>0.82095961574406495</v>
      </c>
      <c r="N9" s="80">
        <v>1.1043250560760499E-4</v>
      </c>
      <c r="O9" s="76">
        <v>0.42703082962634498</v>
      </c>
      <c r="P9" s="76"/>
      <c r="Q9" s="76">
        <v>8</v>
      </c>
      <c r="R9" s="76">
        <v>1.0381436158019</v>
      </c>
      <c r="S9" s="76"/>
      <c r="T9" s="76"/>
      <c r="U9" s="76"/>
      <c r="V9" s="76"/>
      <c r="W9" s="76"/>
      <c r="X9" s="76"/>
      <c r="Y9" s="76"/>
      <c r="Z9" s="101">
        <v>10026.601457094201</v>
      </c>
      <c r="AB9" s="101">
        <v>8.1319679844909006E-3</v>
      </c>
      <c r="AC9" s="102">
        <v>9.6238295110850897E-9</v>
      </c>
      <c r="AD9" s="101">
        <v>0.99999996694710402</v>
      </c>
      <c r="AE9" s="102">
        <v>5.9208839053859201E-8</v>
      </c>
      <c r="AF9" s="101">
        <v>0.99999998561747105</v>
      </c>
      <c r="AG9" s="101">
        <v>2.5493991305953999E-2</v>
      </c>
      <c r="AH9" s="101">
        <v>-0.14850627115342199</v>
      </c>
      <c r="AJ9" s="101">
        <v>8.1301346233222296E-3</v>
      </c>
    </row>
    <row r="10" spans="1:47" x14ac:dyDescent="0.25">
      <c r="A10" s="78">
        <v>44456</v>
      </c>
      <c r="B10" s="101" t="s">
        <v>53</v>
      </c>
      <c r="C10" s="76">
        <v>8.8461538461538467</v>
      </c>
      <c r="D10" s="76"/>
      <c r="E10" s="76"/>
      <c r="F10" s="83">
        <v>9904</v>
      </c>
      <c r="G10" s="76">
        <v>7244.0720664048004</v>
      </c>
      <c r="H10" s="76"/>
      <c r="I10" s="76">
        <v>0.21176541866929899</v>
      </c>
      <c r="J10" s="76">
        <v>0.83564519261938097</v>
      </c>
      <c r="K10" s="76">
        <v>0.87224556222352001</v>
      </c>
      <c r="L10" s="76">
        <v>102.66852194237801</v>
      </c>
      <c r="M10" s="76">
        <v>0.94609735284091601</v>
      </c>
      <c r="N10" s="80">
        <v>1.10652430851843E-4</v>
      </c>
      <c r="O10" s="76">
        <v>0.42703078295248598</v>
      </c>
      <c r="P10" s="76"/>
      <c r="Q10" s="76">
        <v>9</v>
      </c>
      <c r="R10" s="76">
        <v>1.0381436158019</v>
      </c>
      <c r="S10" s="76"/>
      <c r="T10" s="76"/>
      <c r="U10" s="76"/>
      <c r="V10" s="76"/>
      <c r="W10" s="76"/>
      <c r="X10" s="76"/>
      <c r="Y10" s="76"/>
      <c r="Z10" s="101">
        <v>9470.0569751453004</v>
      </c>
      <c r="AB10" s="101">
        <v>2.3934348781474699E-3</v>
      </c>
      <c r="AC10" s="101">
        <v>5.7389578937306904E-3</v>
      </c>
      <c r="AD10" s="101">
        <v>0.84215205977622198</v>
      </c>
      <c r="AE10" s="101">
        <v>85.294946299911501</v>
      </c>
      <c r="AF10" s="101">
        <v>0.99999998583208705</v>
      </c>
      <c r="AG10" s="101">
        <v>2.5478541628099999E-2</v>
      </c>
      <c r="AH10" s="101">
        <v>-0.14850627693574101</v>
      </c>
      <c r="AJ10" s="101">
        <v>8.1301346233222296E-3</v>
      </c>
    </row>
    <row r="11" spans="1:47" x14ac:dyDescent="0.25">
      <c r="A11" s="78">
        <v>44457</v>
      </c>
      <c r="B11" s="101" t="s">
        <v>53</v>
      </c>
      <c r="C11" s="76">
        <v>7.8230769230769237</v>
      </c>
      <c r="D11" s="76"/>
      <c r="E11" s="76"/>
      <c r="F11" s="83">
        <v>7103</v>
      </c>
      <c r="G11" s="76">
        <v>7914.8678616368597</v>
      </c>
      <c r="H11" s="76"/>
      <c r="I11" s="76">
        <v>0.101653423871649</v>
      </c>
      <c r="J11" s="76">
        <v>0.43205421319468201</v>
      </c>
      <c r="K11" s="76">
        <v>0.87712211973211995</v>
      </c>
      <c r="L11" s="76">
        <v>64.063017192197904</v>
      </c>
      <c r="M11" s="76">
        <v>0.43239447097082301</v>
      </c>
      <c r="N11" s="80">
        <v>1.10707306384517E-4</v>
      </c>
      <c r="O11" s="76">
        <v>0.42703065679142299</v>
      </c>
      <c r="P11" s="76"/>
      <c r="Q11" s="76">
        <v>10</v>
      </c>
      <c r="R11" s="76">
        <v>1.0381436158019</v>
      </c>
      <c r="S11" s="76"/>
      <c r="T11" s="76"/>
      <c r="U11" s="76"/>
      <c r="V11" s="76"/>
      <c r="W11" s="76"/>
      <c r="X11" s="76"/>
      <c r="Y11" s="76"/>
      <c r="Z11" s="101">
        <v>8353.8814101886401</v>
      </c>
      <c r="AB11" s="101">
        <v>6.7662808537351004E-3</v>
      </c>
      <c r="AC11" s="101">
        <v>1.36655569076538E-3</v>
      </c>
      <c r="AD11" s="101">
        <v>0.95034295579564798</v>
      </c>
      <c r="AE11" s="101">
        <v>54.402325503467402</v>
      </c>
      <c r="AF11" s="101">
        <v>0.99999999830359199</v>
      </c>
      <c r="AG11" s="101">
        <v>2.5566628523353799E-2</v>
      </c>
      <c r="AH11" s="101">
        <v>-0.148506430386803</v>
      </c>
      <c r="AJ11" s="101">
        <v>8.1301346233222296E-3</v>
      </c>
    </row>
    <row r="12" spans="1:47" x14ac:dyDescent="0.25">
      <c r="A12" s="78">
        <v>44458</v>
      </c>
      <c r="B12" s="101" t="s">
        <v>53</v>
      </c>
      <c r="C12" s="76">
        <v>5.2153846153846164</v>
      </c>
      <c r="D12" s="76"/>
      <c r="E12" s="76"/>
      <c r="F12" s="83">
        <v>5667</v>
      </c>
      <c r="G12" s="76">
        <v>7463.6647241126102</v>
      </c>
      <c r="H12" s="76"/>
      <c r="I12" s="76">
        <v>0.13760352832550299</v>
      </c>
      <c r="J12" s="76">
        <v>0.908923680998725</v>
      </c>
      <c r="K12" s="76">
        <v>0.33701719678882702</v>
      </c>
      <c r="L12" s="76">
        <v>181.26078712639099</v>
      </c>
      <c r="M12" s="76">
        <v>0.94521427773848998</v>
      </c>
      <c r="N12" s="80">
        <v>1.10600750479528E-4</v>
      </c>
      <c r="O12" s="76">
        <v>0.42703062249941798</v>
      </c>
      <c r="P12" s="76"/>
      <c r="Q12" s="76">
        <v>11</v>
      </c>
      <c r="R12" s="76">
        <v>1.0381436158019</v>
      </c>
      <c r="S12" s="76"/>
      <c r="T12" s="76"/>
      <c r="U12" s="76"/>
      <c r="V12" s="76"/>
      <c r="W12" s="76"/>
      <c r="X12" s="76"/>
      <c r="Y12" s="76"/>
      <c r="Z12" s="101">
        <v>8587.5133836062996</v>
      </c>
      <c r="AB12" s="101">
        <v>7.7692734797757401E-3</v>
      </c>
      <c r="AC12" s="101">
        <v>7.18631976232897E-4</v>
      </c>
      <c r="AD12" s="101">
        <v>0</v>
      </c>
      <c r="AE12" s="101">
        <v>4.07154623248345E-2</v>
      </c>
      <c r="AF12" s="101">
        <v>0.99999998647904698</v>
      </c>
      <c r="AG12" s="101">
        <v>2.5544208533605499E-2</v>
      </c>
      <c r="AH12" s="101">
        <v>-0.14850643551632001</v>
      </c>
      <c r="AJ12" s="101">
        <v>8.1301346233222296E-3</v>
      </c>
    </row>
    <row r="13" spans="1:47" x14ac:dyDescent="0.25">
      <c r="A13" s="78">
        <v>44459</v>
      </c>
      <c r="B13" s="101" t="s">
        <v>53</v>
      </c>
      <c r="C13" s="76">
        <v>7.8307692307692296</v>
      </c>
      <c r="D13" s="76"/>
      <c r="E13" s="76"/>
      <c r="F13" s="83">
        <v>5328</v>
      </c>
      <c r="G13" s="76">
        <v>6286.1813729003197</v>
      </c>
      <c r="H13" s="76"/>
      <c r="I13" s="76">
        <v>0.69212799421982396</v>
      </c>
      <c r="J13" s="76">
        <v>0.19250668965442999</v>
      </c>
      <c r="K13" s="76">
        <v>0.597043864125825</v>
      </c>
      <c r="L13" s="76">
        <v>159.78666622910799</v>
      </c>
      <c r="M13" s="76">
        <v>0.783321912889135</v>
      </c>
      <c r="N13" s="80">
        <v>1.10384517130968E-4</v>
      </c>
      <c r="O13" s="76">
        <v>0.42703060725440201</v>
      </c>
      <c r="P13" s="76"/>
      <c r="Q13" s="76">
        <v>12</v>
      </c>
      <c r="R13" s="76">
        <v>1.0381436158019</v>
      </c>
      <c r="S13" s="76"/>
      <c r="T13" s="76"/>
      <c r="U13" s="76"/>
      <c r="V13" s="76"/>
      <c r="W13" s="76"/>
      <c r="X13" s="76"/>
      <c r="Y13" s="76"/>
      <c r="Z13" s="101">
        <v>8064.2191945826298</v>
      </c>
      <c r="AB13" s="101">
        <v>1.7797017028709E-3</v>
      </c>
      <c r="AC13" s="101">
        <v>6.3549651905680004E-3</v>
      </c>
      <c r="AD13" s="101">
        <v>0.99746599035060701</v>
      </c>
      <c r="AE13" s="101">
        <v>52.185594200088701</v>
      </c>
      <c r="AF13" s="101">
        <v>0.99999999286160801</v>
      </c>
      <c r="AG13" s="101">
        <v>2.5499752294552602E-2</v>
      </c>
      <c r="AH13" s="101">
        <v>-0.14850663353330501</v>
      </c>
      <c r="AJ13" s="101">
        <v>8.1301346233222296E-3</v>
      </c>
    </row>
    <row r="14" spans="1:47" x14ac:dyDescent="0.25">
      <c r="A14" s="78">
        <v>44460</v>
      </c>
      <c r="B14" s="101" t="s">
        <v>53</v>
      </c>
      <c r="C14" s="76">
        <v>10.107692307692311</v>
      </c>
      <c r="D14" s="76"/>
      <c r="E14" s="76"/>
      <c r="F14" s="83">
        <v>7277</v>
      </c>
      <c r="G14" s="76">
        <v>7492.0568054626901</v>
      </c>
      <c r="H14" s="76"/>
      <c r="I14" s="80">
        <v>0.78310852976128797</v>
      </c>
      <c r="J14" s="76">
        <v>1.6814096784225002E-2</v>
      </c>
      <c r="K14" s="76">
        <v>0.50085499701958702</v>
      </c>
      <c r="L14" s="76">
        <v>88.5087906697715</v>
      </c>
      <c r="M14" s="76">
        <v>0.69860900899698597</v>
      </c>
      <c r="N14" s="80">
        <v>1.10810662266037E-4</v>
      </c>
      <c r="O14" s="76">
        <v>0.427030605552356</v>
      </c>
      <c r="P14" s="76"/>
      <c r="Q14" s="76">
        <v>13</v>
      </c>
      <c r="R14" s="76">
        <v>1.0381436158019</v>
      </c>
      <c r="S14" s="76"/>
      <c r="T14" s="76"/>
      <c r="U14" s="76"/>
      <c r="V14" s="76"/>
      <c r="W14" s="76"/>
      <c r="X14" s="76"/>
      <c r="Y14" s="76"/>
      <c r="Z14" s="101">
        <v>7431.4817942620803</v>
      </c>
      <c r="AB14" s="101">
        <v>8.1365930315775402E-3</v>
      </c>
      <c r="AC14" s="102">
        <v>5.3441555403210801E-8</v>
      </c>
      <c r="AD14" s="101">
        <v>0.99999996630769605</v>
      </c>
      <c r="AE14" s="102">
        <v>4.92892556991365E-7</v>
      </c>
      <c r="AF14" s="101">
        <v>0.99999994681866</v>
      </c>
      <c r="AG14" s="101">
        <v>2.5537428651509299E-2</v>
      </c>
      <c r="AH14" s="101">
        <v>-0.14850732746827799</v>
      </c>
      <c r="AJ14" s="101">
        <v>8.1301346233222296E-3</v>
      </c>
    </row>
    <row r="15" spans="1:47" x14ac:dyDescent="0.25">
      <c r="A15" s="78">
        <v>44461</v>
      </c>
      <c r="B15" s="101" t="s">
        <v>53</v>
      </c>
      <c r="C15" s="76">
        <v>11.192307692307701</v>
      </c>
      <c r="D15" s="76"/>
      <c r="E15" s="76"/>
      <c r="F15" s="83">
        <v>10920</v>
      </c>
      <c r="G15" s="76">
        <v>8548.9990765390103</v>
      </c>
      <c r="H15" s="76"/>
      <c r="I15" s="76">
        <v>0.66018761698141304</v>
      </c>
      <c r="J15" s="76">
        <v>0.29644081432439801</v>
      </c>
      <c r="K15" s="76">
        <v>0.995858349230335</v>
      </c>
      <c r="L15" s="76">
        <v>56.361245064778302</v>
      </c>
      <c r="M15" s="76">
        <v>0.85531491932269899</v>
      </c>
      <c r="N15" s="80">
        <v>1.10834799801895E-4</v>
      </c>
      <c r="O15" s="76">
        <v>0.427030557745742</v>
      </c>
      <c r="P15" s="76"/>
      <c r="Q15" s="76">
        <v>14</v>
      </c>
      <c r="R15" s="76">
        <v>1.0381436158019</v>
      </c>
      <c r="S15" s="76"/>
      <c r="T15" s="76"/>
      <c r="U15" s="76"/>
      <c r="V15" s="76"/>
      <c r="W15" s="76"/>
      <c r="X15" s="76"/>
      <c r="Y15" s="76"/>
      <c r="Z15" s="101">
        <v>7934.0446491890098</v>
      </c>
      <c r="AB15" s="101">
        <v>5.2843992436836197E-3</v>
      </c>
      <c r="AC15" s="101">
        <v>5.6746663806017698E-3</v>
      </c>
      <c r="AD15" s="102">
        <v>2.3251440381955001E-6</v>
      </c>
      <c r="AE15" s="101">
        <v>0.63803006219724401</v>
      </c>
      <c r="AF15" s="101">
        <v>0.99999999303604203</v>
      </c>
      <c r="AG15" s="101">
        <v>2.5289385218808299E-2</v>
      </c>
      <c r="AH15" s="101">
        <v>-0.148508633775432</v>
      </c>
      <c r="AJ15" s="101">
        <v>8.1301346233222296E-3</v>
      </c>
    </row>
    <row r="16" spans="1:47" x14ac:dyDescent="0.25">
      <c r="A16" s="78">
        <v>44462</v>
      </c>
      <c r="B16" s="101" t="s">
        <v>53</v>
      </c>
      <c r="C16" s="76">
        <v>11.04615384615385</v>
      </c>
      <c r="D16" s="76"/>
      <c r="E16" s="76"/>
      <c r="F16" s="83">
        <v>10315</v>
      </c>
      <c r="G16" s="76">
        <v>9064.6637405518595</v>
      </c>
      <c r="H16" s="76"/>
      <c r="I16" s="76">
        <v>7.4795359478552301E-2</v>
      </c>
      <c r="J16" s="76">
        <v>0.595960213832606</v>
      </c>
      <c r="K16" s="76">
        <v>0.70194402854889304</v>
      </c>
      <c r="L16" s="76">
        <v>81.954855770753198</v>
      </c>
      <c r="M16" s="76">
        <v>0.56944222758604901</v>
      </c>
      <c r="N16" s="80">
        <v>1.10998749732971E-4</v>
      </c>
      <c r="O16" s="76">
        <v>0.42703004827690599</v>
      </c>
      <c r="P16" s="76"/>
      <c r="Q16" s="76">
        <v>15</v>
      </c>
      <c r="R16" s="76">
        <v>1.0381436158019</v>
      </c>
      <c r="S16" s="76"/>
      <c r="T16" s="76"/>
      <c r="U16" s="76"/>
      <c r="V16" s="76"/>
      <c r="W16" s="76"/>
      <c r="X16" s="76"/>
      <c r="Y16" s="76"/>
      <c r="Z16" s="101">
        <v>8153.8209726678497</v>
      </c>
      <c r="AB16" s="101">
        <v>7.7231853128805197E-3</v>
      </c>
      <c r="AC16" s="101">
        <v>8.20159912109375E-4</v>
      </c>
      <c r="AD16" s="102">
        <v>9.8577458507165303E-7</v>
      </c>
      <c r="AE16" s="101">
        <v>3.3566874553817998</v>
      </c>
      <c r="AF16" s="101">
        <v>0.99999890447253303</v>
      </c>
      <c r="AG16" s="101">
        <v>2.5933656479176601E-2</v>
      </c>
      <c r="AH16" s="101">
        <v>-0.148510850092645</v>
      </c>
      <c r="AJ16" s="101">
        <v>8.1301346233222296E-3</v>
      </c>
    </row>
    <row r="17" spans="1:36" x14ac:dyDescent="0.25">
      <c r="A17" s="78">
        <v>44463</v>
      </c>
      <c r="B17" s="101" t="s">
        <v>53</v>
      </c>
      <c r="C17" s="76">
        <v>8.8615384615384603</v>
      </c>
      <c r="D17" s="76"/>
      <c r="E17" s="76"/>
      <c r="F17" s="83">
        <v>8934</v>
      </c>
      <c r="G17" s="76">
        <v>9017.1780897127501</v>
      </c>
      <c r="H17" s="76"/>
      <c r="I17" s="76">
        <v>0.63899202760157303</v>
      </c>
      <c r="J17" s="76">
        <v>0.45486268469450297</v>
      </c>
      <c r="K17" s="76">
        <v>0.99449855526020303</v>
      </c>
      <c r="L17" s="76">
        <v>55.870599374516203</v>
      </c>
      <c r="M17" s="76">
        <v>0.99254064593881697</v>
      </c>
      <c r="N17" s="76">
        <v>1.11065174713265E-4</v>
      </c>
      <c r="O17" s="76">
        <v>0.427029857359148</v>
      </c>
      <c r="P17" s="76"/>
      <c r="Q17" s="76">
        <v>16</v>
      </c>
      <c r="R17" s="76">
        <v>1.0381436158019</v>
      </c>
      <c r="S17" s="76"/>
      <c r="T17" s="76"/>
      <c r="U17" s="76"/>
      <c r="V17" s="76"/>
      <c r="W17" s="76"/>
      <c r="X17" s="76"/>
      <c r="Y17" s="76"/>
      <c r="Z17" s="101">
        <v>8235.4649141563405</v>
      </c>
      <c r="AB17" s="101">
        <v>3.3739444417794102E-3</v>
      </c>
      <c r="AC17" s="101">
        <v>9.5413567318050098E-3</v>
      </c>
      <c r="AD17" s="102">
        <v>2.32881627204584E-7</v>
      </c>
      <c r="AE17" s="101">
        <v>20.815553414499199</v>
      </c>
      <c r="AF17" s="101">
        <v>0.99999988461910305</v>
      </c>
      <c r="AG17" s="101">
        <v>2.56902471893274E-2</v>
      </c>
      <c r="AH17" s="101">
        <v>-0.14851134844542299</v>
      </c>
      <c r="AJ17" s="101">
        <v>8.1301346233222192E-3</v>
      </c>
    </row>
    <row r="18" spans="1:36" x14ac:dyDescent="0.25">
      <c r="A18" s="78">
        <v>44464</v>
      </c>
      <c r="B18" s="101" t="s">
        <v>53</v>
      </c>
      <c r="C18" s="76">
        <v>9.9384615384615369</v>
      </c>
      <c r="D18" s="76"/>
      <c r="E18" s="76"/>
      <c r="F18" s="83">
        <v>6423</v>
      </c>
      <c r="G18" s="76">
        <v>8029.1895948843503</v>
      </c>
      <c r="H18" s="76"/>
      <c r="I18" s="76">
        <v>0.15459864847324201</v>
      </c>
      <c r="J18" s="76">
        <v>0.65084258006748297</v>
      </c>
      <c r="K18" s="76">
        <v>0.86737640973062202</v>
      </c>
      <c r="L18" s="76">
        <v>117.089248251124</v>
      </c>
      <c r="M18" s="76">
        <v>0.70412754732509497</v>
      </c>
      <c r="N18" s="80">
        <v>1.11161588676856E-4</v>
      </c>
      <c r="O18" s="76">
        <v>0.42702960800955903</v>
      </c>
      <c r="P18" s="76"/>
      <c r="Q18" s="76">
        <v>17</v>
      </c>
      <c r="R18" s="76">
        <v>1.0381436158019</v>
      </c>
      <c r="S18" s="76"/>
      <c r="T18" s="76"/>
      <c r="U18" s="76"/>
      <c r="V18" s="76"/>
      <c r="W18" s="76"/>
      <c r="X18" s="76"/>
      <c r="Y18" s="76"/>
      <c r="Z18" s="101">
        <v>8104.5093127576401</v>
      </c>
      <c r="AB18" s="101">
        <v>8.1468900011465503E-3</v>
      </c>
      <c r="AC18" s="102">
        <v>1.4716111218504601E-7</v>
      </c>
      <c r="AD18" s="101">
        <v>0.99999995567876399</v>
      </c>
      <c r="AE18" s="102">
        <v>3.0089523064269498E-6</v>
      </c>
      <c r="AF18" s="101">
        <v>0.99999996488366205</v>
      </c>
      <c r="AG18" s="101">
        <v>2.5638244293402401E-2</v>
      </c>
      <c r="AH18" s="101">
        <v>-0.14851318099649799</v>
      </c>
      <c r="AJ18" s="101">
        <v>8.1301346233222105E-3</v>
      </c>
    </row>
    <row r="19" spans="1:36" x14ac:dyDescent="0.25">
      <c r="A19" s="78">
        <v>44465</v>
      </c>
      <c r="B19" s="101" t="s">
        <v>53</v>
      </c>
      <c r="C19" s="76">
        <v>8.615384615384615</v>
      </c>
      <c r="D19" s="76"/>
      <c r="E19" s="76"/>
      <c r="F19" s="83">
        <v>5271</v>
      </c>
      <c r="G19" s="76">
        <v>8542.2520377464207</v>
      </c>
      <c r="H19" s="76"/>
      <c r="I19" s="76">
        <v>0.55677720339881398</v>
      </c>
      <c r="J19" s="76">
        <v>0.170676936153771</v>
      </c>
      <c r="K19" s="76">
        <v>1</v>
      </c>
      <c r="L19" s="76">
        <v>150.55247166635701</v>
      </c>
      <c r="M19" s="76">
        <v>0.62614258093461705</v>
      </c>
      <c r="N19" s="76">
        <v>1.10134482383728E-4</v>
      </c>
      <c r="O19" s="76">
        <v>0.427028159123092</v>
      </c>
      <c r="P19" s="76"/>
      <c r="Q19" s="76">
        <v>18</v>
      </c>
      <c r="R19" s="76">
        <v>1.0381436158019</v>
      </c>
      <c r="S19" s="76"/>
      <c r="T19" s="76"/>
      <c r="U19" s="76"/>
      <c r="V19" s="76"/>
      <c r="W19" s="76"/>
      <c r="X19" s="76"/>
      <c r="Y19" s="76"/>
      <c r="Z19" s="101">
        <v>7596.5641989288197</v>
      </c>
      <c r="AB19" s="101">
        <v>5.7911872863769499E-4</v>
      </c>
      <c r="AC19" s="101">
        <v>1.513671875E-2</v>
      </c>
      <c r="AD19" s="102">
        <v>1.0241619388118299E-6</v>
      </c>
      <c r="AE19" s="101">
        <v>3.2379540903573201E-3</v>
      </c>
      <c r="AF19" s="101">
        <v>0.999999963221332</v>
      </c>
      <c r="AG19" s="101">
        <v>2.5908156188468399E-2</v>
      </c>
      <c r="AH19" s="101">
        <v>-0.14851502335957101</v>
      </c>
      <c r="AJ19" s="101">
        <v>8.1301346233221706E-3</v>
      </c>
    </row>
    <row r="20" spans="1:36" x14ac:dyDescent="0.25">
      <c r="A20" s="78">
        <v>44466</v>
      </c>
      <c r="B20" s="101" t="s">
        <v>53</v>
      </c>
      <c r="C20" s="76">
        <v>10.13846153846154</v>
      </c>
      <c r="D20" s="76"/>
      <c r="E20" s="76"/>
      <c r="F20" s="83">
        <v>4798</v>
      </c>
      <c r="G20" s="76">
        <v>7947.0956948196399</v>
      </c>
      <c r="H20" s="76"/>
      <c r="I20" s="76">
        <v>0.107282656007022</v>
      </c>
      <c r="J20" s="76">
        <v>0.67299965594449795</v>
      </c>
      <c r="K20" s="76">
        <v>0.487042874192741</v>
      </c>
      <c r="L20" s="76">
        <v>110.67843911126501</v>
      </c>
      <c r="M20" s="76">
        <v>0.67896827029940099</v>
      </c>
      <c r="N20" s="80">
        <v>1.11608054513601E-4</v>
      </c>
      <c r="O20" s="76">
        <v>0.427027351666874</v>
      </c>
      <c r="P20" s="76"/>
      <c r="Q20" s="76">
        <v>19</v>
      </c>
      <c r="R20" s="76">
        <v>1.0381436158019</v>
      </c>
      <c r="S20" s="76"/>
      <c r="T20" s="76"/>
      <c r="U20" s="76"/>
      <c r="V20" s="76"/>
      <c r="W20" s="76"/>
      <c r="X20" s="76"/>
      <c r="Y20" s="76"/>
      <c r="Z20" s="101">
        <v>7837.1544882510498</v>
      </c>
      <c r="AB20" s="101">
        <v>8.11767578125E-3</v>
      </c>
      <c r="AC20" s="102">
        <v>2.37059975760623E-6</v>
      </c>
      <c r="AD20" s="101">
        <v>0.99999979305796505</v>
      </c>
      <c r="AE20" s="101">
        <v>1.8794428771085099E-4</v>
      </c>
      <c r="AF20" s="101">
        <v>1</v>
      </c>
      <c r="AG20" s="101">
        <v>2.5358356103898999E-2</v>
      </c>
      <c r="AH20" s="101">
        <v>-0.148516615410659</v>
      </c>
      <c r="AJ20" s="101">
        <v>8.13013462332207E-3</v>
      </c>
    </row>
    <row r="21" spans="1:36" x14ac:dyDescent="0.25">
      <c r="A21" s="78">
        <v>44467</v>
      </c>
      <c r="B21" s="101" t="s">
        <v>53</v>
      </c>
      <c r="C21" s="76">
        <v>9.2076923076923087</v>
      </c>
      <c r="D21" s="76"/>
      <c r="E21" s="76"/>
      <c r="F21" s="83">
        <v>7409</v>
      </c>
      <c r="G21" s="76">
        <v>8668.7144660987506</v>
      </c>
      <c r="H21" s="76"/>
      <c r="I21" s="76">
        <v>0.40764155878826802</v>
      </c>
      <c r="J21" s="76">
        <v>0.35318611741431899</v>
      </c>
      <c r="K21" s="76">
        <v>0.99976979235719698</v>
      </c>
      <c r="L21" s="76">
        <v>56.776302935515297</v>
      </c>
      <c r="M21" s="76">
        <v>0.65951269058595896</v>
      </c>
      <c r="N21" s="80">
        <v>1.11607649927348E-4</v>
      </c>
      <c r="O21" s="76">
        <v>0.42702659260943598</v>
      </c>
      <c r="P21" s="76"/>
      <c r="Q21" s="76">
        <v>20</v>
      </c>
      <c r="R21" s="76">
        <v>1.0381436158019</v>
      </c>
      <c r="S21" s="76"/>
      <c r="T21" s="76"/>
      <c r="U21" s="76"/>
      <c r="V21" s="76"/>
      <c r="W21" s="76"/>
      <c r="X21" s="76"/>
      <c r="Y21" s="76"/>
      <c r="Z21" s="101">
        <v>7485.8139339024601</v>
      </c>
      <c r="AB21" s="102">
        <v>1.6217043945054902E-5</v>
      </c>
      <c r="AC21" s="101">
        <v>1.6259324649634799E-2</v>
      </c>
      <c r="AD21" s="102">
        <v>1.0722143606312101E-6</v>
      </c>
      <c r="AE21" s="101">
        <v>4.1549538018574399</v>
      </c>
      <c r="AF21" s="101">
        <v>0.999996571878906</v>
      </c>
      <c r="AG21" s="101">
        <v>2.57877973132743E-2</v>
      </c>
      <c r="AH21" s="101">
        <v>-0.148516702842837</v>
      </c>
      <c r="AJ21" s="101">
        <v>8.1301346233217699E-3</v>
      </c>
    </row>
    <row r="22" spans="1:36" x14ac:dyDescent="0.25">
      <c r="A22" s="78">
        <v>44468</v>
      </c>
      <c r="B22" s="101" t="s">
        <v>53</v>
      </c>
      <c r="C22" s="76">
        <v>9.338461538461539</v>
      </c>
      <c r="D22" s="76"/>
      <c r="E22" s="76"/>
      <c r="F22" s="83">
        <v>12267</v>
      </c>
      <c r="G22" s="76">
        <v>8253.9439354145998</v>
      </c>
      <c r="H22" s="76"/>
      <c r="I22" s="76">
        <v>0.20187187343663501</v>
      </c>
      <c r="J22" s="76">
        <v>0.50826480029944499</v>
      </c>
      <c r="K22" s="76">
        <v>0.55380506246147398</v>
      </c>
      <c r="L22" s="76">
        <v>100.00976033305</v>
      </c>
      <c r="M22" s="76">
        <v>0.60882240086602502</v>
      </c>
      <c r="N22" s="80">
        <v>1.1179825907881E-4</v>
      </c>
      <c r="O22" s="76">
        <v>0.42702604308384601</v>
      </c>
      <c r="P22" s="76"/>
      <c r="Q22" s="76">
        <v>21</v>
      </c>
      <c r="R22" s="76">
        <v>1.0381436158019</v>
      </c>
      <c r="S22" s="76"/>
      <c r="T22" s="76"/>
      <c r="U22" s="76"/>
      <c r="V22" s="76"/>
      <c r="W22" s="76"/>
      <c r="X22" s="76"/>
      <c r="Y22" s="76"/>
      <c r="Z22" s="101">
        <v>7800.7875596151298</v>
      </c>
      <c r="AB22" s="101">
        <v>8.1431052262467309E-3</v>
      </c>
      <c r="AC22" s="102">
        <v>1.3161502566694201E-6</v>
      </c>
      <c r="AD22" s="101">
        <v>0.99999917477973899</v>
      </c>
      <c r="AE22" s="102">
        <v>2.46402417758418E-6</v>
      </c>
      <c r="AF22" s="101">
        <v>0.99999979089875302</v>
      </c>
      <c r="AG22" s="101">
        <v>2.6043771489848499E-2</v>
      </c>
      <c r="AH22" s="101">
        <v>-0.14851712287275901</v>
      </c>
      <c r="AJ22" s="101">
        <v>8.1301346233209806E-3</v>
      </c>
    </row>
    <row r="23" spans="1:36" x14ac:dyDescent="0.25">
      <c r="A23" s="78">
        <v>44469</v>
      </c>
      <c r="B23" s="101" t="s">
        <v>53</v>
      </c>
      <c r="C23" s="76">
        <v>7.7307692307692308</v>
      </c>
      <c r="D23" s="76"/>
      <c r="E23" s="76"/>
      <c r="F23" s="83">
        <v>10999</v>
      </c>
      <c r="G23" s="76">
        <v>8331.0457930405391</v>
      </c>
      <c r="H23" s="76"/>
      <c r="I23" s="76">
        <v>0.23908565563365999</v>
      </c>
      <c r="J23" s="76">
        <v>0.34346203575617701</v>
      </c>
      <c r="K23" s="76">
        <v>0.61536057534999899</v>
      </c>
      <c r="L23" s="76">
        <v>192.89276614027099</v>
      </c>
      <c r="M23" s="76">
        <v>0.48123347270745698</v>
      </c>
      <c r="N23" s="80">
        <v>1.1190251564952E-4</v>
      </c>
      <c r="O23" s="76">
        <v>0.42702523236780399</v>
      </c>
      <c r="P23" s="76"/>
      <c r="Q23" s="76">
        <v>22</v>
      </c>
      <c r="R23" s="76">
        <v>0</v>
      </c>
      <c r="S23" s="76"/>
      <c r="T23" s="76"/>
      <c r="U23" s="76"/>
      <c r="V23" s="76"/>
      <c r="W23" s="76"/>
      <c r="X23" s="76"/>
      <c r="Y23" s="76"/>
      <c r="Z23" s="101">
        <v>7533.5301909514801</v>
      </c>
      <c r="AB23" s="101">
        <v>4.5182233978933199E-3</v>
      </c>
      <c r="AC23" s="101">
        <v>7.1851165528188403E-3</v>
      </c>
      <c r="AD23" s="102">
        <v>2.0162963196401799E-5</v>
      </c>
      <c r="AE23" s="101">
        <v>21.074954823676801</v>
      </c>
      <c r="AF23" s="101">
        <v>0.999999067804478</v>
      </c>
      <c r="AG23" s="101">
        <v>2.5644481221471799E-2</v>
      </c>
      <c r="AH23" s="101">
        <v>-0.14852743980828501</v>
      </c>
      <c r="AJ23" s="101">
        <v>0</v>
      </c>
    </row>
    <row r="24" spans="1:36" x14ac:dyDescent="0.2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B24" s="101">
        <v>5.9326023171073503E-3</v>
      </c>
      <c r="AC24" s="101">
        <v>4.4602168414002996E-3</v>
      </c>
      <c r="AD24" s="102">
        <v>1.55093815012997E-7</v>
      </c>
      <c r="AE24" s="101">
        <v>5.5105682097866202</v>
      </c>
      <c r="AF24" s="101">
        <v>0.99999944636117999</v>
      </c>
      <c r="AG24" s="101">
        <v>2.5848247323288401E-2</v>
      </c>
      <c r="AH24" s="101">
        <v>-0.14853153534893301</v>
      </c>
    </row>
    <row r="25" spans="1:36" x14ac:dyDescent="0.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B25" s="101">
        <v>8.1649417900714304E-3</v>
      </c>
      <c r="AC25" s="102">
        <v>6.1521608840653396E-7</v>
      </c>
      <c r="AD25" s="101">
        <v>0.99999933010377595</v>
      </c>
      <c r="AE25" s="101">
        <v>3.28591171809833E-4</v>
      </c>
      <c r="AF25" s="101">
        <v>0.99999995033364897</v>
      </c>
      <c r="AG25" s="101">
        <v>2.58928547037756E-2</v>
      </c>
      <c r="AH25" s="101">
        <v>-0.148536263979786</v>
      </c>
    </row>
    <row r="26" spans="1:36" x14ac:dyDescent="0.2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B26" s="101">
        <v>3.90625E-3</v>
      </c>
      <c r="AC26" s="101">
        <v>8.4469848749530105E-3</v>
      </c>
      <c r="AD26" s="102">
        <v>4.9991785934899697E-5</v>
      </c>
      <c r="AE26" s="101">
        <v>18.5604858398438</v>
      </c>
      <c r="AF26" s="101">
        <v>0.99999812930566601</v>
      </c>
      <c r="AG26" s="101">
        <v>2.6059124657693101E-2</v>
      </c>
      <c r="AH26" s="101">
        <v>-0.148539437577728</v>
      </c>
    </row>
    <row r="27" spans="1:36" x14ac:dyDescent="0.2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B27" s="101">
        <v>8.0876605632248504E-3</v>
      </c>
      <c r="AC27" s="102">
        <v>4.5448974905770701E-7</v>
      </c>
      <c r="AD27" s="101">
        <v>0.99999977599390699</v>
      </c>
      <c r="AE27" s="102">
        <v>1.65699954601806E-6</v>
      </c>
      <c r="AF27" s="101">
        <v>0.99999980624060303</v>
      </c>
      <c r="AG27" s="101">
        <v>2.4902370599168201E-2</v>
      </c>
      <c r="AH27" s="101">
        <v>-0.148549698804779</v>
      </c>
    </row>
    <row r="28" spans="1:36" x14ac:dyDescent="0.2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B28" s="101">
        <v>8.1673151891921199E-3</v>
      </c>
      <c r="AC28" s="102">
        <v>3.7026748405111199E-6</v>
      </c>
      <c r="AD28" s="101">
        <v>0.99999969799266197</v>
      </c>
      <c r="AE28" s="101">
        <v>1.4488611029683801E-4</v>
      </c>
      <c r="AF28" s="101">
        <v>0.99999983097672895</v>
      </c>
      <c r="AG28" s="101">
        <v>2.57338640343041E-2</v>
      </c>
      <c r="AH28" s="101">
        <v>-0.14855003084037799</v>
      </c>
    </row>
    <row r="29" spans="1:36" x14ac:dyDescent="0.2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B29" s="101">
        <v>8.0861875990040407E-3</v>
      </c>
      <c r="AC29" s="102">
        <v>7.4680285333528197E-7</v>
      </c>
      <c r="AD29" s="101">
        <v>0.99999995573775402</v>
      </c>
      <c r="AE29" s="102">
        <v>6.0618354602581803E-7</v>
      </c>
      <c r="AF29" s="101">
        <v>0.9999999528647</v>
      </c>
      <c r="AG29" s="101">
        <v>2.4996679126454199E-2</v>
      </c>
      <c r="AH29" s="101">
        <v>-0.14855361811838499</v>
      </c>
    </row>
    <row r="30" spans="1:36" x14ac:dyDescent="0.2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B30" s="101">
        <v>5.3930015768891603E-3</v>
      </c>
      <c r="AC30" s="101">
        <v>5.5234452308033904E-3</v>
      </c>
      <c r="AD30" s="101">
        <v>1.0056037420025399E-4</v>
      </c>
      <c r="AE30" s="101">
        <v>1.6717697807327301</v>
      </c>
      <c r="AF30" s="101">
        <v>0.99999987714681704</v>
      </c>
      <c r="AG30" s="101">
        <v>2.5347541468251099E-2</v>
      </c>
      <c r="AH30" s="101">
        <v>-0.148555402291558</v>
      </c>
    </row>
    <row r="31" spans="1:36" x14ac:dyDescent="0.2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B31" s="101">
        <v>8.1788620607727899E-3</v>
      </c>
      <c r="AC31" s="102">
        <v>5.3165074342942402E-8</v>
      </c>
      <c r="AD31" s="101">
        <v>0.99999977471051804</v>
      </c>
      <c r="AE31" s="102">
        <v>9.1430450055440804E-7</v>
      </c>
      <c r="AF31" s="101">
        <v>0.99999981175094699</v>
      </c>
      <c r="AG31" s="101">
        <v>2.62024756891019E-2</v>
      </c>
      <c r="AH31" s="101">
        <v>-0.148562124639013</v>
      </c>
    </row>
    <row r="32" spans="1:36" x14ac:dyDescent="0.2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B32" s="101">
        <v>8.1825304944172002E-3</v>
      </c>
      <c r="AC32" s="102">
        <v>8.0585107564701296E-7</v>
      </c>
      <c r="AD32" s="101">
        <v>0.99999967019457003</v>
      </c>
      <c r="AE32" s="101">
        <v>7.1078155829207301E-4</v>
      </c>
      <c r="AF32" s="101">
        <v>0.99999957449618504</v>
      </c>
      <c r="AG32" s="101">
        <v>2.6297313698034699E-2</v>
      </c>
      <c r="AH32" s="101">
        <v>-0.14857342838301599</v>
      </c>
    </row>
    <row r="33" spans="1:34" x14ac:dyDescent="0.25">
      <c r="A33" s="71"/>
      <c r="B33" s="69"/>
      <c r="C33" s="69"/>
      <c r="D33" s="69"/>
      <c r="E33" s="69"/>
      <c r="F33" s="69"/>
      <c r="G33" s="69"/>
      <c r="H33" s="69"/>
      <c r="I33" s="76"/>
      <c r="J33" s="76"/>
      <c r="K33" s="76"/>
      <c r="L33" s="76"/>
      <c r="M33" s="76"/>
      <c r="N33" s="76"/>
      <c r="O33" s="76"/>
      <c r="P33" s="74"/>
      <c r="Q33" s="69"/>
      <c r="R33" s="69"/>
      <c r="S33" s="69"/>
      <c r="T33" s="69"/>
      <c r="U33" s="69"/>
      <c r="V33" s="69"/>
      <c r="W33" s="69"/>
      <c r="X33" s="69"/>
      <c r="Y33" s="69"/>
      <c r="Z33" s="69"/>
      <c r="AB33" s="101">
        <v>2.64533792709376E-3</v>
      </c>
      <c r="AC33" s="101">
        <v>1.0876232407898799E-2</v>
      </c>
      <c r="AD33" s="102">
        <v>5.8022952932779202E-5</v>
      </c>
      <c r="AE33" s="101">
        <v>3.0711804563445599</v>
      </c>
      <c r="AF33" s="101">
        <v>0.99999917300684704</v>
      </c>
      <c r="AG33" s="101">
        <v>2.5044546310991001E-2</v>
      </c>
      <c r="AH33" s="101">
        <v>-0.148598821257099</v>
      </c>
    </row>
    <row r="34" spans="1:34" x14ac:dyDescent="0.25">
      <c r="A34" s="71"/>
      <c r="B34" s="69"/>
      <c r="C34" s="69"/>
      <c r="D34" s="69"/>
      <c r="E34" s="69"/>
      <c r="F34" s="69"/>
      <c r="G34" s="69"/>
      <c r="H34" s="69"/>
      <c r="I34" s="76"/>
      <c r="J34" s="76"/>
      <c r="K34" s="76"/>
      <c r="L34" s="76"/>
      <c r="M34" s="76"/>
      <c r="N34" s="76"/>
      <c r="O34" s="76"/>
      <c r="P34" s="74"/>
      <c r="Q34" s="69"/>
      <c r="R34" s="69"/>
      <c r="S34" s="69"/>
      <c r="T34" s="69"/>
      <c r="U34" s="69"/>
      <c r="V34" s="69"/>
      <c r="W34" s="69"/>
      <c r="X34" s="69"/>
      <c r="Y34" s="69"/>
      <c r="Z34" s="69"/>
      <c r="AB34" s="101">
        <v>8.1849550745151101E-3</v>
      </c>
      <c r="AC34" s="102">
        <v>1.0034497534561201E-5</v>
      </c>
      <c r="AD34" s="101">
        <v>0.99999976001905899</v>
      </c>
      <c r="AE34" s="102">
        <v>1.19336950579196E-5</v>
      </c>
      <c r="AF34" s="101">
        <v>0.999998661625908</v>
      </c>
      <c r="AG34" s="101">
        <v>2.6056830342713999E-2</v>
      </c>
      <c r="AH34" s="101">
        <v>-0.148607081930792</v>
      </c>
    </row>
    <row r="35" spans="1:34" x14ac:dyDescent="0.25">
      <c r="A35" s="71"/>
      <c r="B35" s="69"/>
      <c r="C35" s="69"/>
      <c r="D35" s="69"/>
      <c r="E35" s="69"/>
      <c r="F35" s="69"/>
      <c r="G35" s="69"/>
      <c r="H35" s="69"/>
      <c r="I35" s="76"/>
      <c r="J35" s="76"/>
      <c r="K35" s="76"/>
      <c r="L35" s="76"/>
      <c r="M35" s="76"/>
      <c r="N35" s="76"/>
      <c r="O35" s="76"/>
      <c r="P35" s="74"/>
      <c r="Q35" s="69"/>
      <c r="R35" s="69"/>
      <c r="S35" s="69"/>
      <c r="T35" s="69"/>
      <c r="U35" s="69"/>
      <c r="V35" s="69"/>
      <c r="W35" s="69"/>
      <c r="X35" s="69"/>
      <c r="Y35" s="69"/>
      <c r="Z35" s="69"/>
      <c r="AB35" s="101">
        <v>5.3611666239976596E-3</v>
      </c>
      <c r="AC35" s="101">
        <v>5.4236170640097302E-3</v>
      </c>
      <c r="AD35" s="102">
        <v>9.9320008140057994E-7</v>
      </c>
      <c r="AE35" s="101">
        <v>17.627343640540701</v>
      </c>
      <c r="AF35" s="101">
        <v>0.99995706755539704</v>
      </c>
      <c r="AG35" s="101">
        <v>2.4649610277462E-2</v>
      </c>
      <c r="AH35" s="101">
        <v>-0.14862430193090101</v>
      </c>
    </row>
    <row r="36" spans="1:34" x14ac:dyDescent="0.25">
      <c r="A36" s="71"/>
      <c r="B36" s="69"/>
      <c r="C36" s="69"/>
      <c r="D36" s="69"/>
      <c r="E36" s="69"/>
      <c r="F36" s="69"/>
      <c r="G36" s="69"/>
      <c r="H36" s="69"/>
      <c r="I36" s="76"/>
      <c r="J36" s="76"/>
      <c r="K36" s="76"/>
      <c r="L36" s="76"/>
      <c r="M36" s="76"/>
      <c r="N36" s="76"/>
      <c r="O36" s="76"/>
      <c r="P36" s="74"/>
      <c r="Q36" s="69"/>
      <c r="R36" s="69"/>
      <c r="S36" s="69"/>
      <c r="T36" s="69"/>
      <c r="U36" s="69"/>
      <c r="V36" s="69"/>
      <c r="W36" s="69"/>
      <c r="X36" s="69"/>
      <c r="Y36" s="69"/>
      <c r="Z36" s="69"/>
      <c r="AB36" s="101">
        <v>8.2124299241410608E-3</v>
      </c>
      <c r="AC36" s="102">
        <v>4.0926439048849501E-7</v>
      </c>
      <c r="AD36" s="101">
        <v>0.99999994550514104</v>
      </c>
      <c r="AE36" s="102">
        <v>2.38887767878282E-6</v>
      </c>
      <c r="AF36" s="101">
        <v>0.99999976671735602</v>
      </c>
      <c r="AG36" s="101">
        <v>2.6525586971977801E-2</v>
      </c>
      <c r="AH36" s="101">
        <v>-0.148665526561991</v>
      </c>
    </row>
    <row r="37" spans="1:34" x14ac:dyDescent="0.25">
      <c r="A37" s="71"/>
      <c r="B37" s="69"/>
      <c r="C37" s="69"/>
      <c r="D37" s="69"/>
      <c r="E37" s="69"/>
      <c r="F37" s="69"/>
      <c r="G37" s="69"/>
      <c r="H37" s="69"/>
      <c r="I37" s="76"/>
      <c r="J37" s="76"/>
      <c r="K37" s="76"/>
      <c r="L37" s="76"/>
      <c r="M37" s="76"/>
      <c r="N37" s="76"/>
      <c r="O37" s="76"/>
      <c r="P37" s="74"/>
      <c r="Q37" s="69"/>
      <c r="R37" s="69"/>
      <c r="S37" s="69"/>
      <c r="T37" s="69"/>
      <c r="U37" s="69"/>
      <c r="V37" s="69"/>
      <c r="W37" s="69"/>
      <c r="X37" s="69"/>
      <c r="Y37" s="69"/>
      <c r="Z37" s="69"/>
      <c r="AB37" s="101">
        <v>7.6615073308496902E-3</v>
      </c>
      <c r="AC37" s="101">
        <v>9.4285410515138101E-4</v>
      </c>
      <c r="AD37" s="101">
        <v>2.51055290977731E-3</v>
      </c>
      <c r="AE37" s="101">
        <v>9.9273844656138603</v>
      </c>
      <c r="AF37" s="101">
        <v>0.99999395633682098</v>
      </c>
      <c r="AG37" s="101">
        <v>2.6583294632114101E-2</v>
      </c>
      <c r="AH37" s="101">
        <v>-0.14867401499321001</v>
      </c>
    </row>
    <row r="38" spans="1:34" x14ac:dyDescent="0.25">
      <c r="A38" s="71"/>
      <c r="B38" s="69"/>
      <c r="C38" s="69"/>
      <c r="D38" s="69"/>
      <c r="E38" s="69"/>
      <c r="F38" s="69"/>
      <c r="G38" s="69"/>
      <c r="H38" s="69"/>
      <c r="I38" s="76"/>
      <c r="J38" s="76"/>
      <c r="K38" s="76"/>
      <c r="L38" s="76"/>
      <c r="M38" s="76"/>
      <c r="N38" s="76"/>
      <c r="O38" s="76"/>
      <c r="P38" s="74"/>
      <c r="Q38" s="69"/>
      <c r="R38" s="69"/>
      <c r="S38" s="69"/>
      <c r="T38" s="69"/>
      <c r="U38" s="69"/>
      <c r="V38" s="69"/>
      <c r="W38" s="69"/>
      <c r="X38" s="69"/>
      <c r="Y38" s="69"/>
      <c r="Z38" s="69"/>
      <c r="AB38" s="101">
        <v>8.2342711171092802E-3</v>
      </c>
      <c r="AC38" s="102">
        <v>6.6913825924608301E-8</v>
      </c>
      <c r="AD38" s="101">
        <v>0.99951264984792099</v>
      </c>
      <c r="AE38" s="101">
        <v>2.6535192791987699E-4</v>
      </c>
      <c r="AF38" s="101">
        <v>0.99999988690410102</v>
      </c>
      <c r="AG38" s="101">
        <v>2.6800267931628999E-2</v>
      </c>
      <c r="AH38" s="101">
        <v>-0.148759275663157</v>
      </c>
    </row>
    <row r="39" spans="1:34" x14ac:dyDescent="0.25">
      <c r="A39" s="71"/>
      <c r="B39" s="69"/>
      <c r="C39" s="69"/>
      <c r="D39" s="69"/>
      <c r="E39" s="69"/>
      <c r="F39" s="69"/>
      <c r="G39" s="69"/>
      <c r="H39" s="69"/>
      <c r="I39" s="76"/>
      <c r="J39" s="76"/>
      <c r="K39" s="76"/>
      <c r="L39" s="76"/>
      <c r="M39" s="76"/>
      <c r="N39" s="76"/>
      <c r="O39" s="76"/>
      <c r="P39" s="74"/>
      <c r="Q39" s="69"/>
      <c r="R39" s="69"/>
      <c r="S39" s="69"/>
      <c r="T39" s="69"/>
      <c r="U39" s="69"/>
      <c r="V39" s="69"/>
      <c r="W39" s="69"/>
      <c r="X39" s="69"/>
      <c r="Y39" s="69"/>
      <c r="Z39" s="69"/>
      <c r="AB39" s="101">
        <v>8.2506606296864904E-3</v>
      </c>
      <c r="AC39" s="102">
        <v>5.7560913402365799E-7</v>
      </c>
      <c r="AD39" s="101">
        <v>0.99999989467142403</v>
      </c>
      <c r="AE39" s="102">
        <v>5.4672859040039199E-7</v>
      </c>
      <c r="AF39" s="101">
        <v>0.99999997415784703</v>
      </c>
      <c r="AG39" s="101">
        <v>2.7006362053964901E-2</v>
      </c>
      <c r="AH39" s="101">
        <v>-0.14884645704970001</v>
      </c>
    </row>
    <row r="40" spans="1:34" x14ac:dyDescent="0.25">
      <c r="A40" s="71"/>
      <c r="B40" s="69"/>
      <c r="C40" s="69"/>
      <c r="D40" s="69"/>
      <c r="E40" s="69"/>
      <c r="F40" s="69"/>
      <c r="G40" s="69"/>
      <c r="H40" s="69"/>
      <c r="I40" s="76"/>
      <c r="J40" s="76"/>
      <c r="K40" s="80"/>
      <c r="L40" s="76"/>
      <c r="M40" s="76"/>
      <c r="N40" s="76"/>
      <c r="O40" s="76"/>
      <c r="P40" s="74"/>
      <c r="Q40" s="69"/>
      <c r="R40" s="69"/>
      <c r="S40" s="69"/>
      <c r="T40" s="69"/>
      <c r="U40" s="69"/>
      <c r="V40" s="69"/>
      <c r="W40" s="69"/>
      <c r="X40" s="69"/>
      <c r="Y40" s="69"/>
      <c r="Z40" s="69"/>
      <c r="AB40" s="101">
        <v>5.9843913275141603E-3</v>
      </c>
      <c r="AC40" s="101">
        <v>4.2393039311273703E-3</v>
      </c>
      <c r="AD40" s="101">
        <v>1.5161336609566E-3</v>
      </c>
      <c r="AE40" s="101">
        <v>16.830610716044198</v>
      </c>
      <c r="AF40" s="101">
        <v>0.99999534856196304</v>
      </c>
      <c r="AG40" s="101">
        <v>2.6297216632473301E-2</v>
      </c>
      <c r="AH40" s="101">
        <v>-0.148918687323327</v>
      </c>
    </row>
    <row r="41" spans="1:34" x14ac:dyDescent="0.25">
      <c r="A41" s="71"/>
      <c r="B41" s="69"/>
      <c r="C41" s="69"/>
      <c r="D41" s="69"/>
      <c r="E41" s="69"/>
      <c r="F41" s="69"/>
      <c r="G41" s="69"/>
      <c r="H41" s="69"/>
      <c r="I41" s="76"/>
      <c r="J41" s="76"/>
      <c r="K41" s="76"/>
      <c r="L41" s="76"/>
      <c r="M41" s="76"/>
      <c r="N41" s="76"/>
      <c r="O41" s="76"/>
      <c r="P41" s="74"/>
      <c r="Q41" s="69"/>
      <c r="R41" s="69"/>
      <c r="S41" s="69"/>
      <c r="T41" s="69"/>
      <c r="U41" s="69"/>
      <c r="V41" s="69"/>
      <c r="W41" s="69"/>
      <c r="X41" s="69"/>
      <c r="Y41" s="69"/>
      <c r="Z41" s="69"/>
      <c r="AB41" s="101">
        <v>2.57505804260128E-3</v>
      </c>
      <c r="AC41" s="101">
        <v>1.08219917111964E-2</v>
      </c>
      <c r="AD41" s="101">
        <v>4.6729190401673099E-4</v>
      </c>
      <c r="AE41" s="101">
        <v>65.065411222294998</v>
      </c>
      <c r="AF41" s="101">
        <v>0.99999683706829101</v>
      </c>
      <c r="AG41" s="101">
        <v>2.5534132540218499E-2</v>
      </c>
      <c r="AH41" s="101">
        <v>-0.14895918115769999</v>
      </c>
    </row>
    <row r="42" spans="1:34" x14ac:dyDescent="0.25">
      <c r="A42" s="71"/>
      <c r="B42" s="69"/>
      <c r="C42" s="69"/>
      <c r="D42" s="69"/>
      <c r="E42" s="69"/>
      <c r="F42" s="69"/>
      <c r="G42" s="69"/>
      <c r="H42" s="69"/>
      <c r="I42" s="76"/>
      <c r="J42" s="76"/>
      <c r="K42" s="76"/>
      <c r="L42" s="76"/>
      <c r="M42" s="76"/>
      <c r="N42" s="76"/>
      <c r="O42" s="76"/>
      <c r="P42" s="74"/>
      <c r="Q42" s="69"/>
      <c r="R42" s="69"/>
      <c r="S42" s="69"/>
      <c r="T42" s="69"/>
      <c r="U42" s="69"/>
      <c r="V42" s="69"/>
      <c r="W42" s="69"/>
      <c r="X42" s="69"/>
      <c r="Y42" s="69"/>
      <c r="Z42" s="69"/>
      <c r="AB42" s="101">
        <v>5.67626953125E-3</v>
      </c>
      <c r="AC42" s="101">
        <v>4.8356801742571696E-3</v>
      </c>
      <c r="AD42" s="101">
        <v>1.55804208079824E-3</v>
      </c>
      <c r="AE42" s="101">
        <v>14.690468392393001</v>
      </c>
      <c r="AF42" s="101">
        <v>0.99996097344229395</v>
      </c>
      <c r="AG42" s="101">
        <v>2.4766948901354401E-2</v>
      </c>
      <c r="AH42" s="101">
        <v>-0.14901792193035299</v>
      </c>
    </row>
    <row r="43" spans="1:34" x14ac:dyDescent="0.25">
      <c r="A43" s="71"/>
      <c r="B43" s="69"/>
      <c r="C43" s="69"/>
      <c r="D43" s="69"/>
      <c r="E43" s="69"/>
      <c r="F43" s="69"/>
      <c r="G43" s="69"/>
      <c r="H43" s="69"/>
      <c r="I43" s="76"/>
      <c r="J43" s="76"/>
      <c r="K43" s="76"/>
      <c r="L43" s="76"/>
      <c r="M43" s="76"/>
      <c r="N43" s="76"/>
      <c r="O43" s="76"/>
      <c r="P43" s="74"/>
      <c r="Q43" s="69"/>
      <c r="R43" s="69"/>
      <c r="S43" s="69"/>
      <c r="T43" s="69"/>
      <c r="U43" s="69"/>
      <c r="V43" s="69"/>
      <c r="W43" s="69"/>
      <c r="X43" s="69"/>
      <c r="Y43" s="69"/>
      <c r="Z43" s="69"/>
      <c r="AB43" s="101">
        <v>6.7722331038043704E-3</v>
      </c>
      <c r="AC43" s="101">
        <v>2.9849467388315398E-3</v>
      </c>
      <c r="AD43" s="102">
        <v>5.9138337339281802E-5</v>
      </c>
      <c r="AE43" s="101">
        <v>10.1498111534925</v>
      </c>
      <c r="AF43" s="101">
        <v>0.99992809713568398</v>
      </c>
      <c r="AG43" s="101">
        <v>2.5064750937393399E-2</v>
      </c>
      <c r="AH43" s="101">
        <v>-0.14909444477609801</v>
      </c>
    </row>
    <row r="44" spans="1:34" x14ac:dyDescent="0.25">
      <c r="A44" s="71"/>
      <c r="B44" s="69"/>
      <c r="C44" s="69"/>
      <c r="D44" s="69"/>
      <c r="E44" s="69"/>
      <c r="F44" s="69"/>
      <c r="G44" s="69"/>
      <c r="H44" s="69"/>
      <c r="I44" s="76"/>
      <c r="J44" s="76"/>
      <c r="K44" s="76"/>
      <c r="L44" s="76"/>
      <c r="M44" s="76"/>
      <c r="N44" s="76"/>
      <c r="O44" s="76"/>
      <c r="P44" s="74"/>
      <c r="Q44" s="69"/>
      <c r="R44" s="69"/>
      <c r="S44" s="69"/>
      <c r="T44" s="69"/>
      <c r="U44" s="69"/>
      <c r="V44" s="69"/>
      <c r="W44" s="69"/>
      <c r="X44" s="69"/>
      <c r="Y44" s="69"/>
      <c r="Z44" s="69"/>
      <c r="AB44" s="101">
        <v>8.2949258535057798E-3</v>
      </c>
      <c r="AC44" s="102">
        <v>2.6237269912243701E-7</v>
      </c>
      <c r="AD44" s="101">
        <v>0.99999977360826597</v>
      </c>
      <c r="AE44" s="102">
        <v>4.9240864825606002E-6</v>
      </c>
      <c r="AF44" s="101">
        <v>0.99999987828533099</v>
      </c>
      <c r="AG44" s="101">
        <v>2.76054697999417E-2</v>
      </c>
      <c r="AH44" s="101">
        <v>-0.149139630144734</v>
      </c>
    </row>
    <row r="45" spans="1:34" x14ac:dyDescent="0.25">
      <c r="A45" s="71"/>
      <c r="B45" s="69"/>
      <c r="C45" s="69"/>
      <c r="D45" s="69"/>
      <c r="E45" s="69"/>
      <c r="F45" s="69"/>
      <c r="G45" s="69"/>
      <c r="H45" s="69"/>
      <c r="I45" s="76"/>
      <c r="J45" s="76"/>
      <c r="K45" s="76"/>
      <c r="L45" s="76"/>
      <c r="M45" s="76"/>
      <c r="N45" s="76"/>
      <c r="O45" s="76"/>
      <c r="P45" s="74"/>
      <c r="Q45" s="69"/>
      <c r="R45" s="69"/>
      <c r="S45" s="69"/>
      <c r="T45" s="69"/>
      <c r="U45" s="69"/>
      <c r="V45" s="69"/>
      <c r="W45" s="69"/>
      <c r="X45" s="69"/>
      <c r="Y45" s="69"/>
      <c r="Z45" s="69"/>
      <c r="AB45" s="101">
        <v>6.4152369446954802E-3</v>
      </c>
      <c r="AC45" s="101">
        <v>3.3762974986297802E-3</v>
      </c>
      <c r="AD45" s="101">
        <v>2.3310332407793198E-3</v>
      </c>
      <c r="AE45" s="101">
        <v>19.616481020940501</v>
      </c>
      <c r="AF45" s="101">
        <v>0.99977661767338399</v>
      </c>
      <c r="AG45" s="101">
        <v>2.6560601499958598E-2</v>
      </c>
      <c r="AH45" s="101">
        <v>-0.14922454668922999</v>
      </c>
    </row>
    <row r="46" spans="1:34" x14ac:dyDescent="0.25">
      <c r="A46" s="71"/>
      <c r="B46" s="69"/>
      <c r="C46" s="69"/>
      <c r="D46" s="69"/>
      <c r="E46" s="69"/>
      <c r="F46" s="69"/>
      <c r="G46" s="69"/>
      <c r="H46" s="69"/>
      <c r="I46" s="76"/>
      <c r="J46" s="76"/>
      <c r="K46" s="76"/>
      <c r="L46" s="76"/>
      <c r="M46" s="76"/>
      <c r="N46" s="76"/>
      <c r="O46" s="76"/>
      <c r="P46" s="74"/>
      <c r="Q46" s="69"/>
      <c r="R46" s="69"/>
      <c r="S46" s="69"/>
      <c r="T46" s="69"/>
      <c r="U46" s="69"/>
      <c r="V46" s="69"/>
      <c r="W46" s="69"/>
      <c r="X46" s="69"/>
      <c r="Y46" s="69"/>
      <c r="Z46" s="69"/>
      <c r="AB46" s="101">
        <v>7.0203475310144396E-3</v>
      </c>
      <c r="AC46" s="101">
        <v>1.6708146658682701E-3</v>
      </c>
      <c r="AD46" s="101">
        <v>9.2609651286765793E-3</v>
      </c>
      <c r="AE46" s="101">
        <v>69.728600119038603</v>
      </c>
      <c r="AF46" s="101">
        <v>0.999996577166397</v>
      </c>
      <c r="AG46" s="101">
        <v>2.5652342500639001E-2</v>
      </c>
      <c r="AH46" s="101">
        <v>-0.14943834197664199</v>
      </c>
    </row>
    <row r="47" spans="1:34" x14ac:dyDescent="0.25">
      <c r="A47" s="71"/>
      <c r="B47" s="69"/>
      <c r="C47" s="69"/>
      <c r="D47" s="69"/>
      <c r="E47" s="69"/>
      <c r="F47" s="69"/>
      <c r="G47" s="69"/>
      <c r="H47" s="69"/>
      <c r="I47" s="76"/>
      <c r="J47" s="76"/>
      <c r="K47" s="76"/>
      <c r="L47" s="76"/>
      <c r="M47" s="76"/>
      <c r="N47" s="76"/>
      <c r="O47" s="76"/>
      <c r="P47" s="74"/>
      <c r="Q47" s="69"/>
      <c r="R47" s="69"/>
      <c r="S47" s="69"/>
      <c r="T47" s="69"/>
      <c r="U47" s="69"/>
      <c r="V47" s="69"/>
      <c r="W47" s="69"/>
      <c r="X47" s="69"/>
      <c r="Y47" s="69"/>
      <c r="Z47" s="69"/>
      <c r="AB47" s="101">
        <v>7.1112693618482501E-3</v>
      </c>
      <c r="AC47" s="101">
        <v>1.373291015625E-3</v>
      </c>
      <c r="AD47" s="101">
        <v>1.9659161872384E-2</v>
      </c>
      <c r="AE47" s="101">
        <v>79.886527339899501</v>
      </c>
      <c r="AF47" s="101">
        <v>0.99997557218298205</v>
      </c>
      <c r="AG47" s="101">
        <v>2.7034595125931E-2</v>
      </c>
      <c r="AH47" s="101">
        <v>-0.149725176697969</v>
      </c>
    </row>
    <row r="48" spans="1:34" x14ac:dyDescent="0.25">
      <c r="A48" s="71"/>
      <c r="B48" s="69"/>
      <c r="C48" s="69"/>
      <c r="D48" s="69"/>
      <c r="E48" s="69"/>
      <c r="F48" s="69"/>
      <c r="G48" s="69"/>
      <c r="H48" s="69"/>
      <c r="I48" s="76"/>
      <c r="J48" s="76"/>
      <c r="K48" s="76"/>
      <c r="L48" s="76"/>
      <c r="M48" s="76"/>
      <c r="N48" s="76"/>
      <c r="O48" s="76"/>
      <c r="P48" s="74"/>
      <c r="Q48" s="69"/>
      <c r="R48" s="69"/>
      <c r="S48" s="69"/>
      <c r="T48" s="69"/>
      <c r="U48" s="69"/>
      <c r="V48" s="69"/>
      <c r="W48" s="69"/>
      <c r="X48" s="69"/>
      <c r="Y48" s="69"/>
      <c r="Z48" s="69"/>
      <c r="AB48" s="101">
        <v>3.0854632513721602E-4</v>
      </c>
      <c r="AC48" s="101">
        <v>1.5701808018189399E-2</v>
      </c>
      <c r="AD48" s="101">
        <v>1.2927275519082301E-3</v>
      </c>
      <c r="AE48" s="101">
        <v>4.7169810275221504</v>
      </c>
      <c r="AF48" s="101">
        <v>0.99999157052819099</v>
      </c>
      <c r="AG48" s="101">
        <v>2.6063294463512202E-2</v>
      </c>
      <c r="AH48" s="101">
        <v>-0.149744966476553</v>
      </c>
    </row>
    <row r="49" spans="1:34" x14ac:dyDescent="0.25">
      <c r="A49" s="71"/>
      <c r="B49" s="69"/>
      <c r="C49" s="69"/>
      <c r="D49" s="69"/>
      <c r="E49" s="69"/>
      <c r="F49" s="69"/>
      <c r="G49" s="69"/>
      <c r="H49" s="69"/>
      <c r="I49" s="76"/>
      <c r="J49" s="76"/>
      <c r="K49" s="76"/>
      <c r="L49" s="76"/>
      <c r="M49" s="76"/>
      <c r="N49" s="76"/>
      <c r="O49" s="76"/>
      <c r="P49" s="74"/>
      <c r="Q49" s="69"/>
      <c r="R49" s="69"/>
      <c r="S49" s="69"/>
      <c r="T49" s="69"/>
      <c r="U49" s="69"/>
      <c r="V49" s="69"/>
      <c r="W49" s="69"/>
      <c r="X49" s="69"/>
      <c r="Y49" s="69"/>
      <c r="Z49" s="69"/>
      <c r="AB49" s="101">
        <v>1.24228068692545E-3</v>
      </c>
      <c r="AC49" s="101">
        <v>1.3871418307021899E-2</v>
      </c>
      <c r="AD49" s="101">
        <v>1.5740009735801799E-3</v>
      </c>
      <c r="AE49" s="101">
        <v>6.0174881298722003</v>
      </c>
      <c r="AF49" s="101">
        <v>0.99999451096433101</v>
      </c>
      <c r="AG49" s="101">
        <v>2.90455061231885E-2</v>
      </c>
      <c r="AH49" s="101">
        <v>-0.15000375479785799</v>
      </c>
    </row>
    <row r="50" spans="1:34" x14ac:dyDescent="0.25">
      <c r="A50" s="71"/>
      <c r="B50" s="69"/>
      <c r="C50" s="69"/>
      <c r="D50" s="69"/>
      <c r="E50" s="69"/>
      <c r="F50" s="69"/>
      <c r="G50" s="69"/>
      <c r="H50" s="69"/>
      <c r="I50" s="76"/>
      <c r="J50" s="76"/>
      <c r="K50" s="76"/>
      <c r="L50" s="76"/>
      <c r="M50" s="76"/>
      <c r="N50" s="76"/>
      <c r="O50" s="76"/>
      <c r="P50" s="74"/>
      <c r="Q50" s="69"/>
      <c r="R50" s="69"/>
      <c r="S50" s="69"/>
      <c r="T50" s="69"/>
      <c r="U50" s="69"/>
      <c r="V50" s="69"/>
      <c r="W50" s="69"/>
      <c r="X50" s="69"/>
      <c r="Y50" s="69"/>
      <c r="Z50" s="69"/>
      <c r="AB50" s="101">
        <v>3.90625E-3</v>
      </c>
      <c r="AC50" s="101">
        <v>3.90625E-3</v>
      </c>
      <c r="AD50" s="101">
        <v>0.998087932189341</v>
      </c>
      <c r="AE50" s="101">
        <v>40.172146999267298</v>
      </c>
      <c r="AF50" s="101">
        <v>1</v>
      </c>
      <c r="AG50" s="101">
        <v>2.0201278172445401E-2</v>
      </c>
      <c r="AH50" s="101">
        <v>-0.150885598377797</v>
      </c>
    </row>
    <row r="51" spans="1:34" x14ac:dyDescent="0.25">
      <c r="A51" s="71"/>
      <c r="B51" s="69"/>
      <c r="C51" s="69"/>
      <c r="D51" s="69"/>
      <c r="E51" s="69"/>
      <c r="F51" s="69"/>
      <c r="G51" s="69"/>
      <c r="H51" s="69"/>
      <c r="I51" s="76"/>
      <c r="J51" s="76"/>
      <c r="K51" s="76"/>
      <c r="L51" s="76"/>
      <c r="M51" s="76"/>
      <c r="N51" s="76"/>
      <c r="O51" s="76"/>
      <c r="P51" s="74"/>
      <c r="Q51" s="69"/>
      <c r="R51" s="69"/>
      <c r="S51" s="69"/>
      <c r="T51" s="69"/>
      <c r="U51" s="69"/>
      <c r="V51" s="69"/>
      <c r="W51" s="69"/>
      <c r="X51" s="69"/>
      <c r="Y51" s="69"/>
      <c r="Z51" s="69"/>
      <c r="AB51" s="101">
        <v>7.8356458580594E-3</v>
      </c>
      <c r="AC51" s="102">
        <v>8.2012818558685501E-5</v>
      </c>
      <c r="AD51" s="101">
        <v>0.99702032284609099</v>
      </c>
      <c r="AE51" s="101">
        <v>34.454655638957298</v>
      </c>
      <c r="AF51" s="101">
        <v>0.99746248758146905</v>
      </c>
      <c r="AG51" s="101">
        <v>1.8161036506319402E-2</v>
      </c>
      <c r="AH51" s="101">
        <v>-0.15221296974176299</v>
      </c>
    </row>
  </sheetData>
  <mergeCells count="4">
    <mergeCell ref="T1:X1"/>
    <mergeCell ref="I1:O1"/>
    <mergeCell ref="AM1:AQ1"/>
    <mergeCell ref="AB1:AH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="85" zoomScaleNormal="85" workbookViewId="0">
      <selection activeCell="F18" sqref="F18"/>
    </sheetView>
  </sheetViews>
  <sheetFormatPr defaultRowHeight="14.4" x14ac:dyDescent="0.25"/>
  <cols>
    <col min="1" max="1" width="17.6640625" style="8" customWidth="1"/>
    <col min="2" max="6" width="8.88671875" style="8"/>
    <col min="7" max="7" width="13.21875" style="8" customWidth="1"/>
    <col min="8" max="8" width="12.88671875" style="8" customWidth="1"/>
    <col min="9" max="9" width="8.88671875" style="8"/>
    <col min="10" max="10" width="10.6640625" style="8" customWidth="1"/>
    <col min="11" max="12" width="9.88671875" style="8" bestFit="1" customWidth="1"/>
    <col min="13" max="13" width="18.6640625" style="11" customWidth="1"/>
    <col min="14" max="17" width="8.88671875" style="8"/>
  </cols>
  <sheetData>
    <row r="1" spans="1:17" x14ac:dyDescent="0.25">
      <c r="A1" s="4" t="s">
        <v>1</v>
      </c>
      <c r="B1" s="14" t="s">
        <v>2</v>
      </c>
      <c r="C1" s="8" t="s">
        <v>3</v>
      </c>
      <c r="D1" s="8" t="s">
        <v>0</v>
      </c>
      <c r="E1" s="8" t="s">
        <v>4</v>
      </c>
      <c r="F1" s="8" t="s">
        <v>5</v>
      </c>
      <c r="G1" s="8" t="s">
        <v>14</v>
      </c>
      <c r="H1" s="8" t="s">
        <v>17</v>
      </c>
      <c r="I1" s="13"/>
      <c r="J1" s="13"/>
      <c r="K1" s="13"/>
      <c r="P1"/>
      <c r="Q1"/>
    </row>
    <row r="2" spans="1:17" x14ac:dyDescent="0.25">
      <c r="A2" s="85">
        <v>44469</v>
      </c>
      <c r="B2" s="84" t="s">
        <v>54</v>
      </c>
      <c r="C2" s="84">
        <v>7.7307692307692308</v>
      </c>
      <c r="D2" s="84">
        <v>70.709090909090889</v>
      </c>
      <c r="E2" s="84">
        <v>18.38909090909091</v>
      </c>
      <c r="F2" s="88">
        <v>10999</v>
      </c>
      <c r="G2" s="87">
        <v>8331.0457930405391</v>
      </c>
      <c r="H2" s="10">
        <f>SUM(德国!F2:F613)</f>
        <v>4228774</v>
      </c>
    </row>
    <row r="3" spans="1:17" x14ac:dyDescent="0.25">
      <c r="A3" s="85">
        <v>44470</v>
      </c>
      <c r="B3" s="101" t="s">
        <v>54</v>
      </c>
      <c r="C3" s="84">
        <v>7.65336053901797</v>
      </c>
      <c r="D3" s="84"/>
      <c r="E3" s="84"/>
      <c r="F3" s="88">
        <v>9288</v>
      </c>
      <c r="G3" s="84">
        <v>7215.7603793459703</v>
      </c>
      <c r="H3" s="8">
        <f t="shared" ref="H3:H32" si="0">G34+H2</f>
        <v>4244877.3419159558</v>
      </c>
      <c r="J3" s="5"/>
    </row>
    <row r="4" spans="1:17" x14ac:dyDescent="0.25">
      <c r="A4" s="85">
        <v>44471</v>
      </c>
      <c r="B4" s="101" t="s">
        <v>54</v>
      </c>
      <c r="C4" s="84">
        <v>8.6215966639847696</v>
      </c>
      <c r="D4" s="84"/>
      <c r="E4" s="84"/>
      <c r="F4" s="88">
        <v>6482</v>
      </c>
      <c r="G4" s="84">
        <v>7300.8324943430498</v>
      </c>
      <c r="H4" s="8">
        <f t="shared" si="0"/>
        <v>4261446.1823414695</v>
      </c>
      <c r="J4" s="5"/>
    </row>
    <row r="5" spans="1:17" x14ac:dyDescent="0.25">
      <c r="A5" s="85">
        <v>44472</v>
      </c>
      <c r="B5" s="101" t="s">
        <v>54</v>
      </c>
      <c r="C5" s="84">
        <v>8.5509895173098798</v>
      </c>
      <c r="D5" s="84"/>
      <c r="E5" s="84"/>
      <c r="F5" s="88">
        <v>4951</v>
      </c>
      <c r="G5" s="84">
        <v>8066.1180997515303</v>
      </c>
      <c r="H5" s="8">
        <f t="shared" si="0"/>
        <v>4278497.4642032571</v>
      </c>
      <c r="J5" s="5"/>
    </row>
    <row r="6" spans="1:17" x14ac:dyDescent="0.25">
      <c r="A6" s="85">
        <v>44473</v>
      </c>
      <c r="B6" s="101" t="s">
        <v>54</v>
      </c>
      <c r="C6" s="84">
        <v>8.9131100110539805</v>
      </c>
      <c r="D6" s="84"/>
      <c r="E6" s="84"/>
      <c r="F6" s="88">
        <v>4507</v>
      </c>
      <c r="G6" s="84">
        <v>8169.1570693905796</v>
      </c>
      <c r="H6" s="8">
        <f t="shared" si="0"/>
        <v>4296047.7770749005</v>
      </c>
      <c r="J6" s="5"/>
    </row>
    <row r="7" spans="1:17" x14ac:dyDescent="0.25">
      <c r="A7" s="85">
        <v>44474</v>
      </c>
      <c r="B7" s="101" t="s">
        <v>54</v>
      </c>
      <c r="C7" s="84">
        <v>8.6241642264967204</v>
      </c>
      <c r="D7" s="84"/>
      <c r="E7" s="84"/>
      <c r="F7" s="88">
        <v>7763</v>
      </c>
      <c r="G7" s="84">
        <v>8558.4803295533093</v>
      </c>
      <c r="H7" s="8">
        <f t="shared" si="0"/>
        <v>4314117.3147125896</v>
      </c>
      <c r="J7" s="5"/>
    </row>
    <row r="8" spans="1:17" x14ac:dyDescent="0.25">
      <c r="A8" s="85">
        <v>44475</v>
      </c>
      <c r="B8" s="101" t="s">
        <v>54</v>
      </c>
      <c r="C8" s="84">
        <v>8.7888536300701592</v>
      </c>
      <c r="D8" s="84"/>
      <c r="E8" s="84"/>
      <c r="F8" s="88">
        <v>11636</v>
      </c>
      <c r="G8" s="84">
        <v>8533.0873866637103</v>
      </c>
      <c r="H8" s="8">
        <f t="shared" si="0"/>
        <v>4332722.7656300049</v>
      </c>
      <c r="J8" s="5"/>
    </row>
    <row r="9" spans="1:17" x14ac:dyDescent="0.25">
      <c r="A9" s="85">
        <v>44476</v>
      </c>
      <c r="B9" s="101" t="s">
        <v>54</v>
      </c>
      <c r="C9" s="84">
        <v>8.7434372767671409</v>
      </c>
      <c r="D9" s="84"/>
      <c r="E9" s="84"/>
      <c r="F9" s="88">
        <v>11476</v>
      </c>
      <c r="G9" s="84">
        <v>8808.3639856936097</v>
      </c>
      <c r="H9" s="8">
        <f t="shared" si="0"/>
        <v>4351885.03987299</v>
      </c>
      <c r="J9" s="5"/>
    </row>
    <row r="10" spans="1:17" x14ac:dyDescent="0.25">
      <c r="A10" s="85">
        <v>44477</v>
      </c>
      <c r="B10" s="101" t="s">
        <v>54</v>
      </c>
      <c r="C10" s="84">
        <v>8.6879631640501493</v>
      </c>
      <c r="D10" s="84"/>
      <c r="E10" s="84"/>
      <c r="F10" s="88">
        <v>9758</v>
      </c>
      <c r="G10" s="84">
        <v>8954.3869815197504</v>
      </c>
      <c r="H10" s="8">
        <f t="shared" si="0"/>
        <v>4371622.8784209732</v>
      </c>
      <c r="J10" s="5"/>
    </row>
    <row r="11" spans="1:17" x14ac:dyDescent="0.25">
      <c r="A11" s="85">
        <v>44478</v>
      </c>
      <c r="B11" s="101" t="s">
        <v>54</v>
      </c>
      <c r="C11" s="84">
        <v>8.7956685368566294</v>
      </c>
      <c r="D11" s="84"/>
      <c r="E11" s="84"/>
      <c r="F11" s="88">
        <v>6894</v>
      </c>
      <c r="G11" s="84">
        <v>9100.9636795157603</v>
      </c>
      <c r="H11" s="8">
        <f t="shared" si="0"/>
        <v>4391956.8280264065</v>
      </c>
      <c r="J11" s="5"/>
    </row>
    <row r="12" spans="1:17" x14ac:dyDescent="0.25">
      <c r="A12" s="85">
        <v>44479</v>
      </c>
      <c r="B12" s="101" t="s">
        <v>54</v>
      </c>
      <c r="C12" s="84">
        <v>8.6695570406208304</v>
      </c>
      <c r="D12" s="84"/>
      <c r="E12" s="84"/>
      <c r="F12" s="88">
        <v>5909</v>
      </c>
      <c r="G12" s="84">
        <v>9361.7020887222006</v>
      </c>
      <c r="H12" s="8">
        <f t="shared" si="0"/>
        <v>4412907.8942494262</v>
      </c>
      <c r="J12" s="5"/>
    </row>
    <row r="13" spans="1:17" x14ac:dyDescent="0.25">
      <c r="A13" s="85">
        <v>44480</v>
      </c>
      <c r="B13" s="101" t="s">
        <v>54</v>
      </c>
      <c r="C13" s="84">
        <v>8.7734503930887602</v>
      </c>
      <c r="D13" s="84"/>
      <c r="E13" s="84"/>
      <c r="F13" s="88">
        <v>4909</v>
      </c>
      <c r="G13" s="84">
        <v>9477.4279075214909</v>
      </c>
      <c r="H13" s="8">
        <f t="shared" si="0"/>
        <v>4434496.7032365929</v>
      </c>
      <c r="J13" s="5"/>
    </row>
    <row r="14" spans="1:17" x14ac:dyDescent="0.25">
      <c r="A14" s="85">
        <v>44481</v>
      </c>
      <c r="B14" s="101" t="s">
        <v>54</v>
      </c>
      <c r="C14" s="84">
        <v>8.7028354567391695</v>
      </c>
      <c r="D14" s="84"/>
      <c r="E14" s="84"/>
      <c r="F14" s="88">
        <v>7928</v>
      </c>
      <c r="G14" s="84">
        <v>9752.0041377644502</v>
      </c>
      <c r="H14" s="8">
        <f t="shared" si="0"/>
        <v>4456745.6941518914</v>
      </c>
      <c r="J14" s="5"/>
    </row>
    <row r="15" spans="1:17" x14ac:dyDescent="0.25">
      <c r="A15" s="85">
        <v>44482</v>
      </c>
      <c r="B15" s="101" t="s">
        <v>54</v>
      </c>
      <c r="C15" s="84">
        <v>8.7274851517705798</v>
      </c>
      <c r="D15" s="84"/>
      <c r="E15" s="84"/>
      <c r="F15" s="88">
        <v>12317</v>
      </c>
      <c r="G15" s="84">
        <v>9920.5837497848606</v>
      </c>
      <c r="H15" s="8">
        <f t="shared" si="0"/>
        <v>4479676.4525336139</v>
      </c>
      <c r="J15" s="5"/>
    </row>
    <row r="16" spans="1:17" x14ac:dyDescent="0.25">
      <c r="A16" s="85">
        <v>44483</v>
      </c>
      <c r="B16" s="101" t="s">
        <v>54</v>
      </c>
      <c r="C16" s="84">
        <v>8.7346857770940201</v>
      </c>
      <c r="D16" s="84"/>
      <c r="E16" s="84"/>
      <c r="F16" s="88">
        <v>11578</v>
      </c>
      <c r="G16" s="84">
        <v>10160.597917462601</v>
      </c>
      <c r="H16" s="8">
        <f t="shared" si="0"/>
        <v>4503312.0871122181</v>
      </c>
      <c r="J16" s="5"/>
    </row>
    <row r="17" spans="1:10" x14ac:dyDescent="0.25">
      <c r="A17" s="85">
        <v>44484</v>
      </c>
      <c r="B17" s="101" t="s">
        <v>54</v>
      </c>
      <c r="C17" s="84">
        <v>8.7003932970530595</v>
      </c>
      <c r="D17" s="84"/>
      <c r="E17" s="84"/>
      <c r="F17" s="88">
        <v>11664</v>
      </c>
      <c r="G17" s="84">
        <v>10398.356220285001</v>
      </c>
      <c r="H17" s="8">
        <f t="shared" si="0"/>
        <v>4527675.5847260747</v>
      </c>
      <c r="J17" s="5"/>
    </row>
    <row r="18" spans="1:10" x14ac:dyDescent="0.25">
      <c r="A18" s="85">
        <v>44485</v>
      </c>
      <c r="B18" s="101" t="s">
        <v>54</v>
      </c>
      <c r="C18" s="84">
        <v>8.7396797225871001</v>
      </c>
      <c r="D18" s="84"/>
      <c r="E18" s="84"/>
      <c r="F18" s="88">
        <v>8420</v>
      </c>
      <c r="G18" s="84">
        <v>10618.1464311812</v>
      </c>
      <c r="H18" s="8">
        <f t="shared" si="0"/>
        <v>4552790.5335637685</v>
      </c>
    </row>
    <row r="19" spans="1:10" x14ac:dyDescent="0.25">
      <c r="A19" s="85">
        <v>44486</v>
      </c>
      <c r="B19" s="101" t="s">
        <v>54</v>
      </c>
      <c r="C19" s="84">
        <v>8.6996278547563097</v>
      </c>
      <c r="D19" s="84"/>
      <c r="E19" s="84"/>
      <c r="F19" s="88">
        <v>6766</v>
      </c>
      <c r="G19" s="84">
        <v>10896.590606112601</v>
      </c>
      <c r="H19" s="8">
        <f t="shared" si="0"/>
        <v>4578681.1958713047</v>
      </c>
    </row>
    <row r="20" spans="1:10" x14ac:dyDescent="0.25">
      <c r="A20" s="85">
        <v>44487</v>
      </c>
      <c r="B20" s="101" t="s">
        <v>54</v>
      </c>
      <c r="C20" s="84">
        <v>8.7247655119729099</v>
      </c>
      <c r="D20" s="84"/>
      <c r="E20" s="84"/>
      <c r="F20" s="88">
        <v>6562</v>
      </c>
      <c r="G20" s="84">
        <v>11132.578164816499</v>
      </c>
      <c r="H20" s="8">
        <f t="shared" si="0"/>
        <v>4605371.8540240098</v>
      </c>
      <c r="J20" s="5"/>
    </row>
    <row r="21" spans="1:10" x14ac:dyDescent="0.25">
      <c r="A21" s="85">
        <v>44488</v>
      </c>
      <c r="B21" s="101" t="s">
        <v>54</v>
      </c>
      <c r="C21" s="84">
        <v>8.7096688270553706</v>
      </c>
      <c r="D21" s="84"/>
      <c r="E21" s="84"/>
      <c r="F21" s="88">
        <v>22340</v>
      </c>
      <c r="G21" s="84">
        <v>11422.562747866201</v>
      </c>
      <c r="H21" s="8">
        <f t="shared" si="0"/>
        <v>4632887.6949750073</v>
      </c>
      <c r="J21" s="5"/>
    </row>
    <row r="22" spans="1:10" x14ac:dyDescent="0.25">
      <c r="A22" s="85">
        <v>44489</v>
      </c>
      <c r="B22" s="101" t="s">
        <v>54</v>
      </c>
      <c r="C22" s="84">
        <v>8.7079515014518893</v>
      </c>
      <c r="D22" s="84"/>
      <c r="E22" s="84"/>
      <c r="F22" s="88">
        <v>18802</v>
      </c>
      <c r="G22" s="84">
        <v>11696.720800974301</v>
      </c>
      <c r="H22" s="8">
        <f t="shared" si="0"/>
        <v>4661253.9266353427</v>
      </c>
      <c r="J22" s="5"/>
    </row>
    <row r="23" spans="1:10" x14ac:dyDescent="0.25">
      <c r="A23" s="85">
        <v>44490</v>
      </c>
      <c r="B23" s="101" t="s">
        <v>54</v>
      </c>
      <c r="C23" s="84">
        <v>8.7148855531563392</v>
      </c>
      <c r="D23" s="84"/>
      <c r="E23" s="84"/>
      <c r="F23" s="88">
        <v>17508</v>
      </c>
      <c r="G23" s="84">
        <v>11991.192020307701</v>
      </c>
      <c r="H23" s="8">
        <f t="shared" si="0"/>
        <v>4690496.4174489519</v>
      </c>
      <c r="J23" s="5"/>
    </row>
    <row r="24" spans="1:10" x14ac:dyDescent="0.25">
      <c r="A24" s="85">
        <v>44491</v>
      </c>
      <c r="B24" s="101" t="s">
        <v>54</v>
      </c>
      <c r="C24" s="84">
        <v>8.6996012045342592</v>
      </c>
      <c r="D24" s="84"/>
      <c r="E24" s="84"/>
      <c r="F24" s="88">
        <v>15093</v>
      </c>
      <c r="G24" s="86">
        <v>12303.2887466374</v>
      </c>
      <c r="H24" s="8">
        <f t="shared" si="0"/>
        <v>4720641.3334120614</v>
      </c>
      <c r="J24" s="5"/>
    </row>
    <row r="25" spans="1:10" x14ac:dyDescent="0.25">
      <c r="A25" s="85">
        <v>44492</v>
      </c>
      <c r="B25" s="101" t="s">
        <v>54</v>
      </c>
      <c r="C25" s="84">
        <v>8.71101230831718</v>
      </c>
      <c r="D25" s="84"/>
      <c r="E25" s="84"/>
      <c r="F25" s="88">
        <v>3849</v>
      </c>
      <c r="G25" s="86">
        <v>12612.6307835551</v>
      </c>
      <c r="H25" s="8">
        <f t="shared" si="0"/>
        <v>4751715.1731260801</v>
      </c>
      <c r="J25" s="5"/>
    </row>
    <row r="26" spans="1:10" x14ac:dyDescent="0.25">
      <c r="A26" s="85">
        <v>44493</v>
      </c>
      <c r="B26" s="101" t="s">
        <v>54</v>
      </c>
      <c r="C26" s="84">
        <v>8.6986960943576506</v>
      </c>
      <c r="D26" s="84"/>
      <c r="E26" s="84"/>
      <c r="F26" s="88">
        <v>9905</v>
      </c>
      <c r="G26" s="86">
        <v>12952.6141565503</v>
      </c>
      <c r="H26" s="8">
        <f t="shared" si="0"/>
        <v>4783744.9247055799</v>
      </c>
      <c r="J26" s="5"/>
    </row>
    <row r="27" spans="1:10" x14ac:dyDescent="0.25">
      <c r="A27" s="85">
        <v>44494</v>
      </c>
      <c r="B27" s="101" t="s">
        <v>54</v>
      </c>
      <c r="C27" s="84">
        <v>8.7025643530460606</v>
      </c>
      <c r="D27" s="84"/>
      <c r="E27" s="84"/>
      <c r="F27" s="88">
        <v>9359</v>
      </c>
      <c r="G27" s="86">
        <v>13289.6110953771</v>
      </c>
      <c r="H27" s="8">
        <f t="shared" si="0"/>
        <v>4816757.7547899559</v>
      </c>
      <c r="J27" s="5"/>
    </row>
    <row r="28" spans="1:10" x14ac:dyDescent="0.25">
      <c r="A28" s="85">
        <v>44495</v>
      </c>
      <c r="B28" s="101" t="s">
        <v>54</v>
      </c>
      <c r="C28" s="84">
        <v>8.6992889198290495</v>
      </c>
      <c r="D28" s="84"/>
      <c r="E28" s="84"/>
      <c r="F28" s="88">
        <v>31402</v>
      </c>
      <c r="G28" s="86">
        <v>13651.0745706955</v>
      </c>
      <c r="H28" s="8">
        <f t="shared" si="0"/>
        <v>4850781.3029193757</v>
      </c>
    </row>
    <row r="29" spans="1:10" x14ac:dyDescent="0.25">
      <c r="A29" s="85">
        <v>44496</v>
      </c>
      <c r="B29" s="101" t="s">
        <v>54</v>
      </c>
      <c r="C29" s="84">
        <v>8.6951345021096493</v>
      </c>
      <c r="D29" s="84"/>
      <c r="E29" s="84"/>
      <c r="F29" s="88">
        <v>28826</v>
      </c>
      <c r="G29" s="86">
        <v>14021.6344184646</v>
      </c>
      <c r="H29" s="8">
        <f t="shared" si="0"/>
        <v>4885843.4088772526</v>
      </c>
      <c r="J29" s="5"/>
    </row>
    <row r="30" spans="1:10" x14ac:dyDescent="0.25">
      <c r="A30" s="85">
        <v>44497</v>
      </c>
      <c r="B30" s="101" t="s">
        <v>54</v>
      </c>
      <c r="C30" s="84">
        <v>8.6973211096397307</v>
      </c>
      <c r="D30" s="84"/>
      <c r="E30" s="84"/>
      <c r="F30" s="88">
        <v>8079</v>
      </c>
      <c r="G30" s="86">
        <v>14405.981878342</v>
      </c>
      <c r="H30" s="8">
        <f t="shared" si="0"/>
        <v>4921972.2478153314</v>
      </c>
      <c r="J30" s="5"/>
    </row>
    <row r="31" spans="1:10" x14ac:dyDescent="0.25">
      <c r="A31" s="85">
        <v>44498</v>
      </c>
      <c r="B31" s="101" t="s">
        <v>54</v>
      </c>
      <c r="C31" s="84">
        <v>8.6907664014958907</v>
      </c>
      <c r="D31" s="84"/>
      <c r="E31" s="84"/>
      <c r="F31" s="88">
        <v>37520</v>
      </c>
      <c r="G31" s="86">
        <v>14809.537627935701</v>
      </c>
      <c r="H31" s="8">
        <f t="shared" si="0"/>
        <v>4959196.2633424401</v>
      </c>
      <c r="J31" s="5"/>
    </row>
    <row r="32" spans="1:10" x14ac:dyDescent="0.25">
      <c r="A32" s="85">
        <v>44499</v>
      </c>
      <c r="B32" s="101" t="s">
        <v>54</v>
      </c>
      <c r="C32" s="84">
        <v>8.6926407005157298</v>
      </c>
      <c r="D32" s="84"/>
      <c r="E32" s="84"/>
      <c r="F32" s="88">
        <v>17248</v>
      </c>
      <c r="G32" s="86">
        <v>15222.4161091927</v>
      </c>
      <c r="H32" s="8">
        <f t="shared" si="0"/>
        <v>4997544.1079877634</v>
      </c>
      <c r="J32" s="5"/>
    </row>
    <row r="33" spans="1:12" x14ac:dyDescent="0.25">
      <c r="A33" s="85">
        <v>44500</v>
      </c>
      <c r="B33" s="101" t="s">
        <v>54</v>
      </c>
      <c r="C33" s="84">
        <v>8.6882416378882894</v>
      </c>
      <c r="D33" s="84"/>
      <c r="E33" s="84"/>
      <c r="F33" s="88">
        <v>-554</v>
      </c>
      <c r="G33" s="86">
        <v>15656.903589158799</v>
      </c>
      <c r="H33" s="84">
        <f t="shared" ref="H33:H63" si="1">G64+H32</f>
        <v>4997544.1079877634</v>
      </c>
      <c r="I33" s="10"/>
      <c r="J33" s="12"/>
      <c r="K33" s="10"/>
      <c r="L33" s="10"/>
    </row>
    <row r="34" spans="1:12" x14ac:dyDescent="0.25">
      <c r="A34" s="85">
        <v>44501</v>
      </c>
      <c r="B34" s="101" t="s">
        <v>54</v>
      </c>
      <c r="C34" s="84">
        <v>8.6871538351138096</v>
      </c>
      <c r="D34" s="84"/>
      <c r="E34" s="84"/>
      <c r="F34" s="88">
        <v>11315</v>
      </c>
      <c r="G34" s="86">
        <v>16103.3419159557</v>
      </c>
      <c r="H34" s="84">
        <f t="shared" si="1"/>
        <v>4997544.1079877634</v>
      </c>
      <c r="J34" s="5"/>
    </row>
    <row r="35" spans="1:12" x14ac:dyDescent="0.25">
      <c r="A35" s="85">
        <v>44502</v>
      </c>
      <c r="B35" s="101" t="s">
        <v>54</v>
      </c>
      <c r="C35" s="84">
        <v>8.6856061653404808</v>
      </c>
      <c r="D35" s="84"/>
      <c r="E35" s="84"/>
      <c r="F35" s="88">
        <v>30691</v>
      </c>
      <c r="G35" s="86">
        <v>16568.840425513699</v>
      </c>
      <c r="H35" s="84">
        <f t="shared" si="1"/>
        <v>4997544.1079877634</v>
      </c>
      <c r="J35" s="5"/>
    </row>
    <row r="36" spans="1:12" x14ac:dyDescent="0.25">
      <c r="A36" s="85">
        <v>44503</v>
      </c>
      <c r="B36" s="101" t="s">
        <v>54</v>
      </c>
      <c r="C36" s="84">
        <v>8.6823997610901493</v>
      </c>
      <c r="D36" s="84"/>
      <c r="E36" s="84"/>
      <c r="F36" s="88">
        <v>34498</v>
      </c>
      <c r="G36" s="86">
        <v>17051.2818617874</v>
      </c>
      <c r="H36" s="84">
        <f t="shared" si="1"/>
        <v>4997544.1079877634</v>
      </c>
      <c r="J36" s="5"/>
    </row>
    <row r="37" spans="1:12" x14ac:dyDescent="0.25">
      <c r="A37" s="85">
        <v>44504</v>
      </c>
      <c r="B37" s="101" t="s">
        <v>54</v>
      </c>
      <c r="C37" s="84">
        <v>8.6819669611869497</v>
      </c>
      <c r="D37" s="84"/>
      <c r="E37" s="84"/>
      <c r="F37" s="88">
        <v>37640</v>
      </c>
      <c r="G37" s="86">
        <v>17550.312871643699</v>
      </c>
      <c r="H37" s="84">
        <f t="shared" si="1"/>
        <v>4997544.1079877634</v>
      </c>
      <c r="J37" s="5"/>
    </row>
    <row r="38" spans="1:12" x14ac:dyDescent="0.25">
      <c r="A38" s="85">
        <v>44505</v>
      </c>
      <c r="B38" s="101" t="s">
        <v>54</v>
      </c>
      <c r="C38" s="84">
        <v>8.6786102564189402</v>
      </c>
      <c r="D38" s="84"/>
      <c r="E38" s="84"/>
      <c r="F38" s="88">
        <v>33785</v>
      </c>
      <c r="G38" s="86">
        <v>18069.5376376895</v>
      </c>
      <c r="H38" s="84">
        <f t="shared" si="1"/>
        <v>4997544.1079877634</v>
      </c>
    </row>
    <row r="39" spans="1:12" x14ac:dyDescent="0.25">
      <c r="A39" s="85">
        <v>44506</v>
      </c>
      <c r="B39" s="101" t="s">
        <v>54</v>
      </c>
      <c r="C39" s="84">
        <v>8.6776122847661892</v>
      </c>
      <c r="D39" s="84"/>
      <c r="E39" s="84"/>
      <c r="F39" s="88">
        <v>23788</v>
      </c>
      <c r="G39" s="86">
        <v>18605.450917415099</v>
      </c>
      <c r="H39" s="84">
        <f t="shared" si="1"/>
        <v>4997544.1079877634</v>
      </c>
    </row>
    <row r="40" spans="1:12" x14ac:dyDescent="0.25">
      <c r="A40" s="85">
        <v>44507</v>
      </c>
      <c r="B40" s="101" t="s">
        <v>54</v>
      </c>
      <c r="C40" s="84">
        <v>8.67519610596195</v>
      </c>
      <c r="D40" s="84"/>
      <c r="E40" s="84"/>
      <c r="F40" s="88">
        <v>12788</v>
      </c>
      <c r="G40" s="86">
        <v>19162.274242985499</v>
      </c>
      <c r="H40" s="84">
        <f t="shared" si="1"/>
        <v>4997544.1079877634</v>
      </c>
    </row>
    <row r="41" spans="1:12" x14ac:dyDescent="0.25">
      <c r="A41" s="85">
        <v>44508</v>
      </c>
      <c r="B41" s="101" t="s">
        <v>54</v>
      </c>
      <c r="C41" s="84">
        <v>8.6732085455325301</v>
      </c>
      <c r="D41" s="84"/>
      <c r="E41" s="84"/>
      <c r="F41" s="88">
        <v>23714</v>
      </c>
      <c r="G41" s="86">
        <v>19737.8385479832</v>
      </c>
      <c r="H41" s="84">
        <f t="shared" si="1"/>
        <v>4997544.1079877634</v>
      </c>
    </row>
    <row r="42" spans="1:12" x14ac:dyDescent="0.25">
      <c r="A42" s="85">
        <v>44509</v>
      </c>
      <c r="B42" s="101" t="s">
        <v>54</v>
      </c>
      <c r="C42" s="84">
        <v>8.6715893994145894</v>
      </c>
      <c r="D42" s="84"/>
      <c r="E42" s="84"/>
      <c r="F42" s="88">
        <v>41286</v>
      </c>
      <c r="G42" s="86">
        <v>20333.949605433299</v>
      </c>
      <c r="H42" s="84">
        <f t="shared" si="1"/>
        <v>4997544.1079877634</v>
      </c>
    </row>
    <row r="43" spans="1:12" x14ac:dyDescent="0.25">
      <c r="A43" s="85">
        <v>44510</v>
      </c>
      <c r="B43" s="101" t="s">
        <v>54</v>
      </c>
      <c r="C43" s="84">
        <v>8.6691237325347998</v>
      </c>
      <c r="D43" s="84"/>
      <c r="E43" s="84"/>
      <c r="F43" s="88">
        <v>51077</v>
      </c>
      <c r="G43" s="86">
        <v>20951.0662230198</v>
      </c>
      <c r="H43" s="84">
        <f t="shared" si="1"/>
        <v>4997544.1079877634</v>
      </c>
    </row>
    <row r="44" spans="1:12" x14ac:dyDescent="0.25">
      <c r="A44" s="85">
        <v>44511</v>
      </c>
      <c r="B44" s="101" t="s">
        <v>54</v>
      </c>
      <c r="C44" s="84">
        <v>8.6676477722103602</v>
      </c>
      <c r="D44" s="84"/>
      <c r="E44" s="84"/>
      <c r="F44" s="88">
        <v>48834</v>
      </c>
      <c r="G44" s="86">
        <v>21588.808987166602</v>
      </c>
      <c r="H44" s="84">
        <f t="shared" si="1"/>
        <v>4997544.1079877634</v>
      </c>
    </row>
    <row r="45" spans="1:12" x14ac:dyDescent="0.25">
      <c r="A45" s="85">
        <v>44512</v>
      </c>
      <c r="B45" s="101" t="s">
        <v>54</v>
      </c>
      <c r="C45" s="84">
        <v>8.6653082396114804</v>
      </c>
      <c r="D45" s="84"/>
      <c r="E45" s="84"/>
      <c r="F45" s="88">
        <v>45356</v>
      </c>
      <c r="G45" s="86">
        <v>22248.990915298</v>
      </c>
      <c r="H45" s="84">
        <f t="shared" si="1"/>
        <v>4997544.1079877634</v>
      </c>
    </row>
    <row r="46" spans="1:12" x14ac:dyDescent="0.25">
      <c r="A46" s="85">
        <v>44513</v>
      </c>
      <c r="B46" s="101" t="s">
        <v>54</v>
      </c>
      <c r="C46" s="84">
        <v>8.6635449690532393</v>
      </c>
      <c r="D46" s="84"/>
      <c r="E46" s="84"/>
      <c r="F46" s="88">
        <v>34309</v>
      </c>
      <c r="G46" s="86">
        <v>22930.758381722299</v>
      </c>
      <c r="H46" s="84">
        <f t="shared" si="1"/>
        <v>4997544.1079877634</v>
      </c>
    </row>
    <row r="47" spans="1:12" x14ac:dyDescent="0.25">
      <c r="A47" s="85">
        <v>44514</v>
      </c>
      <c r="B47" s="101" t="s">
        <v>54</v>
      </c>
      <c r="C47" s="84">
        <v>8.6615405717961007</v>
      </c>
      <c r="D47" s="84"/>
      <c r="E47" s="84"/>
      <c r="F47" s="88">
        <v>19203</v>
      </c>
      <c r="G47" s="86">
        <v>23635.6345786044</v>
      </c>
      <c r="H47" s="84">
        <f t="shared" si="1"/>
        <v>4997544.1079877634</v>
      </c>
    </row>
    <row r="48" spans="1:12" x14ac:dyDescent="0.25">
      <c r="A48" s="85">
        <v>44515</v>
      </c>
      <c r="B48" s="101" t="s">
        <v>54</v>
      </c>
      <c r="C48" s="84">
        <v>8.6594853439695303</v>
      </c>
      <c r="D48" s="84"/>
      <c r="E48" s="84"/>
      <c r="F48" s="88">
        <v>34958</v>
      </c>
      <c r="G48" s="86">
        <v>24363.4976138567</v>
      </c>
      <c r="H48" s="84">
        <f t="shared" si="1"/>
        <v>4997544.1079877634</v>
      </c>
    </row>
    <row r="49" spans="1:8" x14ac:dyDescent="0.25">
      <c r="A49" s="85">
        <v>44516</v>
      </c>
      <c r="B49" s="101" t="s">
        <v>54</v>
      </c>
      <c r="C49" s="84">
        <v>8.6576753925504502</v>
      </c>
      <c r="D49" s="84"/>
      <c r="E49" s="84"/>
      <c r="F49" s="88">
        <v>53627</v>
      </c>
      <c r="G49" s="86">
        <v>25114.948837693399</v>
      </c>
      <c r="H49" s="84">
        <f t="shared" si="1"/>
        <v>4997544.1079877634</v>
      </c>
    </row>
    <row r="50" spans="1:8" x14ac:dyDescent="0.25">
      <c r="A50" s="85">
        <v>44517</v>
      </c>
      <c r="B50" s="101" t="s">
        <v>54</v>
      </c>
      <c r="C50" s="84">
        <v>8.6555392014956407</v>
      </c>
      <c r="D50" s="84"/>
      <c r="E50" s="84"/>
      <c r="F50" s="88">
        <v>68366</v>
      </c>
      <c r="G50" s="86">
        <v>25890.662307535898</v>
      </c>
      <c r="H50" s="84">
        <f t="shared" si="1"/>
        <v>4997544.1079877634</v>
      </c>
    </row>
    <row r="51" spans="1:8" x14ac:dyDescent="0.25">
      <c r="A51" s="85">
        <v>44518</v>
      </c>
      <c r="B51" s="101" t="s">
        <v>54</v>
      </c>
      <c r="C51" s="84">
        <v>8.6537115091294901</v>
      </c>
      <c r="D51" s="84"/>
      <c r="E51" s="84"/>
      <c r="F51" s="88">
        <v>58768</v>
      </c>
      <c r="G51" s="86">
        <v>26690.6581527046</v>
      </c>
      <c r="H51" s="84">
        <f t="shared" si="1"/>
        <v>4997544.1079877634</v>
      </c>
    </row>
    <row r="52" spans="1:8" x14ac:dyDescent="0.25">
      <c r="A52" s="85">
        <v>44519</v>
      </c>
      <c r="B52" s="101" t="s">
        <v>54</v>
      </c>
      <c r="C52" s="84">
        <v>8.6516586690671602</v>
      </c>
      <c r="D52" s="84"/>
      <c r="E52" s="84"/>
      <c r="F52" s="88">
        <v>57302</v>
      </c>
      <c r="G52" s="86">
        <v>27515.840950997801</v>
      </c>
      <c r="H52" s="84">
        <f t="shared" si="1"/>
        <v>4997544.1079877634</v>
      </c>
    </row>
    <row r="53" spans="1:8" x14ac:dyDescent="0.25">
      <c r="A53" s="85">
        <v>44520</v>
      </c>
      <c r="B53" s="101" t="s">
        <v>54</v>
      </c>
      <c r="C53" s="84">
        <v>8.6497204424184204</v>
      </c>
      <c r="D53" s="84"/>
      <c r="E53" s="84"/>
      <c r="F53" s="88">
        <v>45183</v>
      </c>
      <c r="G53" s="86">
        <v>28366.231660335001</v>
      </c>
      <c r="H53" s="84">
        <f t="shared" si="1"/>
        <v>4997544.1079877634</v>
      </c>
    </row>
    <row r="54" spans="1:8" x14ac:dyDescent="0.25">
      <c r="A54" s="85">
        <v>44521</v>
      </c>
      <c r="B54" s="101" t="s">
        <v>54</v>
      </c>
      <c r="C54" s="84">
        <v>8.6477719506067299</v>
      </c>
      <c r="D54" s="84"/>
      <c r="E54" s="84"/>
      <c r="F54" s="88">
        <v>26241</v>
      </c>
      <c r="G54" s="86">
        <v>29242.4908136089</v>
      </c>
      <c r="H54" s="84">
        <f t="shared" si="1"/>
        <v>4997544.1079877634</v>
      </c>
    </row>
    <row r="55" spans="1:8" x14ac:dyDescent="0.25">
      <c r="A55" s="85">
        <v>44522</v>
      </c>
      <c r="B55" s="101" t="s">
        <v>54</v>
      </c>
      <c r="C55" s="84">
        <v>8.6457576995687404</v>
      </c>
      <c r="D55" s="84"/>
      <c r="E55" s="84"/>
      <c r="F55" s="88">
        <v>47887</v>
      </c>
      <c r="G55" s="86">
        <v>30144.915963109201</v>
      </c>
      <c r="H55" s="84">
        <f t="shared" si="1"/>
        <v>4997544.1079877634</v>
      </c>
    </row>
    <row r="56" spans="1:8" x14ac:dyDescent="0.25">
      <c r="A56" s="85">
        <v>44523</v>
      </c>
      <c r="B56" s="101" t="s">
        <v>54</v>
      </c>
      <c r="C56" s="84">
        <v>8.6438477821373603</v>
      </c>
      <c r="D56" s="84"/>
      <c r="E56" s="84"/>
      <c r="F56" s="84"/>
      <c r="G56" s="86">
        <v>31073.839714018301</v>
      </c>
      <c r="H56" s="84">
        <f t="shared" si="1"/>
        <v>4997544.1079877634</v>
      </c>
    </row>
    <row r="57" spans="1:8" x14ac:dyDescent="0.25">
      <c r="A57" s="85">
        <v>44524</v>
      </c>
      <c r="B57" s="101" t="s">
        <v>54</v>
      </c>
      <c r="C57" s="84">
        <v>8.6418302516868</v>
      </c>
      <c r="D57" s="84"/>
      <c r="E57" s="84"/>
      <c r="F57" s="84"/>
      <c r="G57" s="86">
        <v>32029.751579499702</v>
      </c>
      <c r="H57" s="84">
        <f t="shared" si="1"/>
        <v>4997544.1079877634</v>
      </c>
    </row>
    <row r="58" spans="1:8" x14ac:dyDescent="0.25">
      <c r="A58" s="85">
        <v>44525</v>
      </c>
      <c r="B58" s="101" t="s">
        <v>54</v>
      </c>
      <c r="C58" s="84">
        <v>8.6398979432617793</v>
      </c>
      <c r="D58" s="84"/>
      <c r="E58" s="84"/>
      <c r="F58" s="84"/>
      <c r="G58" s="86">
        <v>33012.830084376103</v>
      </c>
      <c r="H58" s="84">
        <f t="shared" si="1"/>
        <v>4997544.1079877634</v>
      </c>
    </row>
    <row r="59" spans="1:8" x14ac:dyDescent="0.25">
      <c r="A59" s="85">
        <v>44526</v>
      </c>
      <c r="B59" s="101" t="s">
        <v>54</v>
      </c>
      <c r="C59" s="84">
        <v>8.6379157859669409</v>
      </c>
      <c r="D59" s="84"/>
      <c r="E59" s="84"/>
      <c r="F59" s="84"/>
      <c r="G59" s="86">
        <v>34023.54812942</v>
      </c>
      <c r="H59" s="84">
        <f t="shared" si="1"/>
        <v>4997544.1079877634</v>
      </c>
    </row>
    <row r="60" spans="1:8" x14ac:dyDescent="0.25">
      <c r="A60" s="85">
        <v>44527</v>
      </c>
      <c r="B60" s="101" t="s">
        <v>54</v>
      </c>
      <c r="C60" s="84">
        <v>8.63594706035048</v>
      </c>
      <c r="D60" s="84"/>
      <c r="E60" s="84"/>
      <c r="F60" s="84"/>
      <c r="G60" s="86">
        <v>35062.1059578766</v>
      </c>
      <c r="H60" s="84">
        <f t="shared" si="1"/>
        <v>4997544.1079877634</v>
      </c>
    </row>
    <row r="61" spans="1:8" x14ac:dyDescent="0.25">
      <c r="A61" s="85">
        <v>44528</v>
      </c>
      <c r="B61" s="101" t="s">
        <v>54</v>
      </c>
      <c r="C61" s="84">
        <v>8.6339936965225199</v>
      </c>
      <c r="D61" s="84"/>
      <c r="E61" s="84"/>
      <c r="F61" s="84"/>
      <c r="G61" s="86">
        <v>36128.838938078799</v>
      </c>
      <c r="H61" s="84">
        <f t="shared" si="1"/>
        <v>4997544.1079877634</v>
      </c>
    </row>
    <row r="62" spans="1:8" x14ac:dyDescent="0.25">
      <c r="A62" s="85">
        <v>44529</v>
      </c>
      <c r="B62" s="101" t="s">
        <v>54</v>
      </c>
      <c r="C62" s="84">
        <v>8.6320081701380893</v>
      </c>
      <c r="D62" s="84"/>
      <c r="E62" s="84"/>
      <c r="F62" s="84"/>
      <c r="G62" s="86">
        <v>37224.015527108299</v>
      </c>
      <c r="H62" s="84">
        <f t="shared" si="1"/>
        <v>4997544.1079877634</v>
      </c>
    </row>
    <row r="63" spans="1:8" x14ac:dyDescent="0.25">
      <c r="A63" s="85">
        <v>44530</v>
      </c>
      <c r="B63" s="101" t="s">
        <v>54</v>
      </c>
      <c r="C63" s="84">
        <v>8.6300592833026002</v>
      </c>
      <c r="D63" s="84"/>
      <c r="E63" s="84"/>
      <c r="F63" s="84"/>
      <c r="G63" s="86">
        <v>38347.844645323101</v>
      </c>
      <c r="H63" s="84">
        <f t="shared" si="1"/>
        <v>4997544.1079877634</v>
      </c>
    </row>
  </sheetData>
  <phoneticPr fontId="2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opLeftCell="A49" workbookViewId="0">
      <selection activeCell="A82" sqref="A82"/>
    </sheetView>
  </sheetViews>
  <sheetFormatPr defaultRowHeight="14.4" x14ac:dyDescent="0.25"/>
  <cols>
    <col min="1" max="1" width="9" bestFit="1" customWidth="1"/>
    <col min="2" max="2" width="9.5546875" bestFit="1" customWidth="1"/>
    <col min="3" max="5" width="9" bestFit="1" customWidth="1"/>
    <col min="6" max="6" width="9.5546875" bestFit="1" customWidth="1"/>
    <col min="7" max="7" width="9" bestFit="1" customWidth="1"/>
  </cols>
  <sheetData>
    <row r="1" spans="1:7" s="8" customFormat="1" x14ac:dyDescent="0.25">
      <c r="A1" s="112" t="s">
        <v>46</v>
      </c>
      <c r="B1" s="112"/>
      <c r="C1" s="112"/>
      <c r="D1" s="112"/>
      <c r="E1" s="112"/>
      <c r="F1" s="112"/>
      <c r="G1" s="112"/>
    </row>
    <row r="2" spans="1:7" x14ac:dyDescent="0.25">
      <c r="A2" s="101">
        <v>1.0437763210955799</v>
      </c>
      <c r="B2" s="101">
        <v>1.1366110035178701E-2</v>
      </c>
      <c r="C2" s="101">
        <v>4.5697261921140403E-2</v>
      </c>
      <c r="D2" s="101">
        <v>99.841661271121396</v>
      </c>
      <c r="E2" s="102">
        <v>0.944440943970003</v>
      </c>
      <c r="F2" s="102">
        <v>3.3659832947341401E-5</v>
      </c>
      <c r="G2" s="101">
        <v>0.65422771823688997</v>
      </c>
    </row>
    <row r="3" spans="1:7" x14ac:dyDescent="0.25">
      <c r="A3" s="101">
        <v>1.00337886810303</v>
      </c>
      <c r="B3" s="101">
        <v>1.22992073869725E-2</v>
      </c>
      <c r="C3" s="101">
        <v>5.2039545749695403E-2</v>
      </c>
      <c r="D3" s="101">
        <v>98.750517433773794</v>
      </c>
      <c r="E3" s="102">
        <v>0.90401377229630697</v>
      </c>
      <c r="F3" s="102">
        <v>1.52587890625E-5</v>
      </c>
      <c r="G3" s="101">
        <v>0.65269708609743804</v>
      </c>
    </row>
    <row r="4" spans="1:7" x14ac:dyDescent="0.25">
      <c r="A4" s="101">
        <v>0.57419976684134499</v>
      </c>
      <c r="B4" s="101">
        <v>8.7810754776000994E-3</v>
      </c>
      <c r="C4" s="102">
        <v>4.29652442815718E-2</v>
      </c>
      <c r="D4" s="101">
        <v>91.301161770711303</v>
      </c>
      <c r="E4" s="102">
        <v>0.47495902669046802</v>
      </c>
      <c r="F4" s="102">
        <v>6.0029070810596601E-5</v>
      </c>
      <c r="G4" s="101">
        <v>0.64918820136826605</v>
      </c>
    </row>
    <row r="5" spans="1:7" x14ac:dyDescent="0.25">
      <c r="A5" s="101">
        <v>0.61634654499533803</v>
      </c>
      <c r="B5" s="101">
        <v>1.15712285041809E-2</v>
      </c>
      <c r="C5" s="101">
        <v>4.7086017409667003E-2</v>
      </c>
      <c r="D5" s="101">
        <v>99.999866756993598</v>
      </c>
      <c r="E5" s="102">
        <v>0.51689870639608504</v>
      </c>
      <c r="F5" s="102">
        <v>6.103515625E-5</v>
      </c>
      <c r="G5" s="101">
        <v>0.64776007515948897</v>
      </c>
    </row>
    <row r="6" spans="1:7" x14ac:dyDescent="0.25">
      <c r="A6" s="101">
        <v>0.548646461697331</v>
      </c>
      <c r="B6" s="101">
        <v>9.6534159815593306E-3</v>
      </c>
      <c r="C6" s="101">
        <v>4.3739739747354497E-2</v>
      </c>
      <c r="D6" s="101">
        <v>99.364918333402002</v>
      </c>
      <c r="E6" s="102">
        <v>0.44903445813856502</v>
      </c>
      <c r="F6" s="102">
        <v>9.3070888800173002E-5</v>
      </c>
      <c r="G6" s="101">
        <v>0.63545470529828796</v>
      </c>
    </row>
    <row r="7" spans="1:7" x14ac:dyDescent="0.25">
      <c r="A7" s="101">
        <v>0.10802190329703</v>
      </c>
      <c r="B7" s="102">
        <v>3.0820218235305199E-2</v>
      </c>
      <c r="C7" s="101">
        <v>5.0303188481113396E-3</v>
      </c>
      <c r="D7" s="101">
        <v>61.488339762233302</v>
      </c>
      <c r="E7" s="101">
        <v>2.2193946169239299E-2</v>
      </c>
      <c r="F7" s="102">
        <v>4.4194100119576703E-5</v>
      </c>
      <c r="G7" s="101">
        <v>0.58690599019070699</v>
      </c>
    </row>
    <row r="8" spans="1:7" x14ac:dyDescent="0.25">
      <c r="A8" s="101">
        <v>1.0144021594769099</v>
      </c>
      <c r="B8" s="102">
        <v>4.2158904295201499E-2</v>
      </c>
      <c r="C8" s="101">
        <v>3.6705214457424299E-3</v>
      </c>
      <c r="D8" s="101">
        <v>66.768839605009902</v>
      </c>
      <c r="E8" s="101">
        <v>0.93404114901715996</v>
      </c>
      <c r="F8" s="102">
        <v>4.3985080982023001E-5</v>
      </c>
      <c r="G8" s="101">
        <v>0.58658510681226195</v>
      </c>
    </row>
    <row r="9" spans="1:7" x14ac:dyDescent="0.25">
      <c r="A9" s="101">
        <v>8.1650990672789997E-2</v>
      </c>
      <c r="B9" s="102">
        <v>0.12917007993975199</v>
      </c>
      <c r="C9" s="101">
        <v>1.2207776308059701E-3</v>
      </c>
      <c r="D9" s="101">
        <v>76.0694877255888</v>
      </c>
      <c r="E9" s="101">
        <v>4.4416745738489E-2</v>
      </c>
      <c r="F9" s="102">
        <v>4.1007995605468797E-5</v>
      </c>
      <c r="G9" s="101">
        <v>0.58573202027904103</v>
      </c>
    </row>
    <row r="10" spans="1:7" x14ac:dyDescent="0.25">
      <c r="A10" s="101">
        <v>0.27008541415602799</v>
      </c>
      <c r="B10" s="102">
        <v>0.69131230007641997</v>
      </c>
      <c r="C10" s="101">
        <v>2.2935867309570299E-4</v>
      </c>
      <c r="D10" s="101">
        <v>48.7395912864176</v>
      </c>
      <c r="E10" s="101">
        <v>0.51501510371748405</v>
      </c>
      <c r="F10" s="102">
        <v>3.5554170608520501E-5</v>
      </c>
      <c r="G10" s="101">
        <v>0.58549828582465302</v>
      </c>
    </row>
    <row r="11" spans="1:7" x14ac:dyDescent="0.25">
      <c r="A11" s="101">
        <v>0.46018420169921298</v>
      </c>
      <c r="B11" s="101">
        <v>0.68411440195239004</v>
      </c>
      <c r="C11" s="101">
        <v>2.44140625E-4</v>
      </c>
      <c r="D11" s="101">
        <v>93.437987771314198</v>
      </c>
      <c r="E11" s="101">
        <v>0.69966377060867102</v>
      </c>
      <c r="F11" s="102">
        <v>2.6479363441467299E-5</v>
      </c>
      <c r="G11" s="101">
        <v>0.58256689242542703</v>
      </c>
    </row>
    <row r="12" spans="1:7" x14ac:dyDescent="0.25">
      <c r="A12" s="101">
        <v>0.85032055875916301</v>
      </c>
      <c r="B12" s="101">
        <v>0.182430580955419</v>
      </c>
      <c r="C12" s="101">
        <v>7.9925358295440696E-4</v>
      </c>
      <c r="D12" s="101">
        <v>0.58366690528133602</v>
      </c>
      <c r="E12" s="101">
        <v>0.84233577632784795</v>
      </c>
      <c r="F12" s="101">
        <v>1.220703125E-4</v>
      </c>
      <c r="G12" s="101">
        <v>0.57287388412155404</v>
      </c>
    </row>
    <row r="13" spans="1:7" x14ac:dyDescent="0.25">
      <c r="A13" s="101">
        <v>0.95288614706994301</v>
      </c>
      <c r="B13" s="102">
        <v>0.18860492261011799</v>
      </c>
      <c r="C13" s="101">
        <v>0.27050827705852498</v>
      </c>
      <c r="D13" s="101">
        <v>96.067972589147004</v>
      </c>
      <c r="E13" s="101">
        <v>0.85269658804176296</v>
      </c>
      <c r="F13" s="102">
        <v>1.1444091796875E-5</v>
      </c>
      <c r="G13" s="101">
        <v>0.35272887605923398</v>
      </c>
    </row>
    <row r="14" spans="1:7" x14ac:dyDescent="0.25">
      <c r="A14" s="101">
        <v>0.27297169945055499</v>
      </c>
      <c r="B14" s="101">
        <v>0.51711755313572805</v>
      </c>
      <c r="C14" s="102">
        <v>0.28926292227957401</v>
      </c>
      <c r="D14" s="101">
        <v>98.890574297745104</v>
      </c>
      <c r="E14" s="101">
        <v>0.17265672321409101</v>
      </c>
      <c r="F14" s="102">
        <v>4.9768281226603198E-5</v>
      </c>
      <c r="G14" s="101">
        <v>0.33758578722129701</v>
      </c>
    </row>
    <row r="15" spans="1:7" x14ac:dyDescent="0.25">
      <c r="A15" s="102">
        <v>1.0890013752657901</v>
      </c>
      <c r="B15" s="102">
        <v>0.58349984528052501</v>
      </c>
      <c r="C15" s="101">
        <v>0.31328653314528798</v>
      </c>
      <c r="D15" s="101">
        <v>97.842056731951899</v>
      </c>
      <c r="E15" s="101">
        <v>0.98870514816831401</v>
      </c>
      <c r="F15" s="102">
        <v>4.4263436253522103E-5</v>
      </c>
      <c r="G15" s="101">
        <v>0.32947417106580001</v>
      </c>
    </row>
    <row r="16" spans="1:7" x14ac:dyDescent="0.25">
      <c r="A16" s="101">
        <v>1.0997031154118899</v>
      </c>
      <c r="B16" s="102">
        <v>1.1096916325803099</v>
      </c>
      <c r="C16" s="101">
        <v>0.39523800216765198</v>
      </c>
      <c r="D16" s="101">
        <v>96.053012089923399</v>
      </c>
      <c r="E16" s="101">
        <v>0.99947700766428305</v>
      </c>
      <c r="F16" s="102">
        <v>1.0899490125893E-5</v>
      </c>
      <c r="G16" s="101">
        <v>0.31050409124926298</v>
      </c>
    </row>
    <row r="17" spans="1:7" x14ac:dyDescent="0.25">
      <c r="A17" s="102">
        <v>0.72903964724285397</v>
      </c>
      <c r="B17" s="101">
        <v>0.34522457902875497</v>
      </c>
      <c r="C17" s="101">
        <v>0.26393743552974902</v>
      </c>
      <c r="D17" s="101">
        <v>99.999992454156995</v>
      </c>
      <c r="E17" s="101">
        <v>0.62828830732839702</v>
      </c>
      <c r="F17" s="102">
        <v>1.4999933891324301E-4</v>
      </c>
      <c r="G17" s="101">
        <v>0.29750857302588102</v>
      </c>
    </row>
    <row r="18" spans="1:7" x14ac:dyDescent="0.25">
      <c r="A18" s="101">
        <v>1.0011395176553599</v>
      </c>
      <c r="B18" s="101">
        <v>0.65293940460839295</v>
      </c>
      <c r="C18" s="102">
        <v>0.47650127132211201</v>
      </c>
      <c r="D18" s="101">
        <v>92.467278177163195</v>
      </c>
      <c r="E18" s="101">
        <v>0.900865009309603</v>
      </c>
      <c r="F18" s="102">
        <v>1.8119812011718801E-5</v>
      </c>
      <c r="G18" s="101">
        <v>0.29581281021829903</v>
      </c>
    </row>
    <row r="19" spans="1:7" x14ac:dyDescent="0.25">
      <c r="A19" s="101">
        <v>0.70225279476332103</v>
      </c>
      <c r="B19" s="101">
        <v>0.20495755883765401</v>
      </c>
      <c r="C19" s="101">
        <v>0.458530262810739</v>
      </c>
      <c r="D19" s="101">
        <v>90.709044716452794</v>
      </c>
      <c r="E19" s="101">
        <v>0.60168569198104305</v>
      </c>
      <c r="F19" s="102">
        <v>1.12863218535098E-4</v>
      </c>
      <c r="G19" s="101">
        <v>0.28258231924291199</v>
      </c>
    </row>
    <row r="20" spans="1:7" x14ac:dyDescent="0.25">
      <c r="A20" s="101">
        <v>0.83381129435607804</v>
      </c>
      <c r="B20" s="101">
        <v>0.822179570479184</v>
      </c>
      <c r="C20" s="101">
        <v>0.58653260242360705</v>
      </c>
      <c r="D20" s="101">
        <v>91.094296339587899</v>
      </c>
      <c r="E20" s="101">
        <v>0.73324500609112298</v>
      </c>
      <c r="F20" s="102">
        <v>1.07457281227186E-4</v>
      </c>
      <c r="G20" s="101">
        <v>0.27395480292745999</v>
      </c>
    </row>
    <row r="21" spans="1:7" x14ac:dyDescent="0.25">
      <c r="A21" s="101">
        <v>0.419123265553697</v>
      </c>
      <c r="B21" s="102">
        <v>1.56862842974107</v>
      </c>
      <c r="C21" s="101">
        <v>0.54998203510131205</v>
      </c>
      <c r="D21" s="101">
        <v>92.976576433453303</v>
      </c>
      <c r="E21" s="101">
        <v>0.31851828000531401</v>
      </c>
      <c r="F21" s="102">
        <v>1.220703125E-4</v>
      </c>
      <c r="G21" s="101">
        <v>0.27209332901114303</v>
      </c>
    </row>
    <row r="22" spans="1:7" x14ac:dyDescent="0.25">
      <c r="A22" s="101">
        <v>1.0228899686876201</v>
      </c>
      <c r="B22" s="102">
        <v>1.9648129643811301</v>
      </c>
      <c r="C22" s="101">
        <v>0.57114416305286198</v>
      </c>
      <c r="D22" s="101">
        <v>93.064607375915699</v>
      </c>
      <c r="E22" s="101">
        <v>0.92218107622724399</v>
      </c>
      <c r="F22" s="101">
        <v>1.5653090356104699E-4</v>
      </c>
      <c r="G22" s="101">
        <v>0.25815314766832398</v>
      </c>
    </row>
    <row r="23" spans="1:7" x14ac:dyDescent="0.25">
      <c r="A23" s="101">
        <v>0.825183833706021</v>
      </c>
      <c r="B23" s="101">
        <v>1.9873044602182799</v>
      </c>
      <c r="C23" s="101">
        <v>1.9999992233785899</v>
      </c>
      <c r="D23" s="101">
        <v>85.075478555132804</v>
      </c>
      <c r="E23" s="101">
        <v>0.72454471128763098</v>
      </c>
      <c r="F23" s="101">
        <v>1.1527260143040499E-4</v>
      </c>
      <c r="G23" s="101">
        <v>0.25774439868565002</v>
      </c>
    </row>
    <row r="24" spans="1:7" x14ac:dyDescent="0.25">
      <c r="A24" s="101">
        <v>0.89649941850661197</v>
      </c>
      <c r="B24" s="102">
        <v>2.0324596328123799E-2</v>
      </c>
      <c r="C24" s="101">
        <v>1.8261714731104</v>
      </c>
      <c r="D24" s="101">
        <v>82.707641641467305</v>
      </c>
      <c r="E24" s="101">
        <v>0.79596949508438297</v>
      </c>
      <c r="F24" s="102">
        <v>8.3347319259630099E-5</v>
      </c>
      <c r="G24" s="101">
        <v>0.25689969932137102</v>
      </c>
    </row>
    <row r="25" spans="1:7" x14ac:dyDescent="0.25">
      <c r="A25" s="101">
        <v>0.94121412387598902</v>
      </c>
      <c r="B25" s="101">
        <v>1.9999993396420299</v>
      </c>
      <c r="C25" s="102">
        <v>1.9960478451535799</v>
      </c>
      <c r="D25" s="101">
        <v>85.110208978163897</v>
      </c>
      <c r="E25" s="101">
        <v>0.84044914931261705</v>
      </c>
      <c r="F25" s="101">
        <v>1.4084392603574999E-4</v>
      </c>
      <c r="G25" s="101">
        <v>0.25290248019498901</v>
      </c>
    </row>
    <row r="26" spans="1:7" x14ac:dyDescent="0.25">
      <c r="A26" s="101">
        <v>0.99960250095688896</v>
      </c>
      <c r="B26" s="102">
        <v>1.95506781368386</v>
      </c>
      <c r="C26" s="101">
        <v>1.2844451789610201</v>
      </c>
      <c r="D26" s="101">
        <v>86.956275782570003</v>
      </c>
      <c r="E26" s="101">
        <v>0.89858560081540195</v>
      </c>
      <c r="F26" s="101">
        <v>2.4856104709458703E-4</v>
      </c>
      <c r="G26" s="101">
        <v>0.20732452030194801</v>
      </c>
    </row>
    <row r="27" spans="1:7" x14ac:dyDescent="0.25">
      <c r="A27" s="101">
        <v>0.87791413997710499</v>
      </c>
      <c r="B27" s="101">
        <v>1.9979788774240499</v>
      </c>
      <c r="C27" s="101">
        <v>0.73161302419583896</v>
      </c>
      <c r="D27" s="101">
        <v>91.099014237381297</v>
      </c>
      <c r="E27" s="101">
        <v>0.77671018399872704</v>
      </c>
      <c r="F27" s="101">
        <v>3.2222740959586598E-4</v>
      </c>
      <c r="G27" s="101">
        <v>0.141814432234979</v>
      </c>
    </row>
    <row r="28" spans="1:7" x14ac:dyDescent="0.25">
      <c r="A28" s="101">
        <v>0.70628060285938798</v>
      </c>
      <c r="B28" s="101">
        <v>0.134918833180623</v>
      </c>
      <c r="C28" s="101">
        <v>1.94863396281669</v>
      </c>
      <c r="D28" s="101">
        <v>99.939217453814393</v>
      </c>
      <c r="E28" s="101">
        <v>0.60537798924222297</v>
      </c>
      <c r="F28" s="101">
        <v>1.8446209585698501E-4</v>
      </c>
      <c r="G28" s="101">
        <v>0.115499890401823</v>
      </c>
    </row>
    <row r="29" spans="1:7" x14ac:dyDescent="0.25">
      <c r="A29" s="101">
        <v>0.22172174701116101</v>
      </c>
      <c r="B29" s="102">
        <v>2.1578863843568299E-2</v>
      </c>
      <c r="C29" s="101">
        <v>1.9932262293369201</v>
      </c>
      <c r="D29" s="101">
        <v>99.366320437635693</v>
      </c>
      <c r="E29" s="101">
        <v>0.12081916527193901</v>
      </c>
      <c r="F29" s="101">
        <v>1.84433885220492E-4</v>
      </c>
      <c r="G29" s="101">
        <v>0.115499867497576</v>
      </c>
    </row>
    <row r="30" spans="1:7" x14ac:dyDescent="0.25">
      <c r="A30" s="101">
        <v>1.0473278041802001</v>
      </c>
      <c r="B30" s="101">
        <v>0.161142486295101</v>
      </c>
      <c r="C30" s="101">
        <v>1.9920483193448899</v>
      </c>
      <c r="D30" s="101">
        <v>99.690124703280304</v>
      </c>
      <c r="E30" s="101">
        <v>0.94642537474339306</v>
      </c>
      <c r="F30" s="102">
        <v>1.84438788701891E-4</v>
      </c>
      <c r="G30" s="101">
        <v>0.115499782970332</v>
      </c>
    </row>
    <row r="31" spans="1:7" x14ac:dyDescent="0.25">
      <c r="A31" s="101">
        <v>0.80611645853872604</v>
      </c>
      <c r="B31" s="101">
        <v>2.2148341048569199E-2</v>
      </c>
      <c r="C31" s="101">
        <v>1.9916974937665399</v>
      </c>
      <c r="D31" s="101">
        <v>98.816694286038199</v>
      </c>
      <c r="E31" s="101">
        <v>0.70521319681139405</v>
      </c>
      <c r="F31" s="102">
        <v>1.8438528928854699E-4</v>
      </c>
      <c r="G31" s="101">
        <v>0.11549968834875</v>
      </c>
    </row>
    <row r="32" spans="1:7" x14ac:dyDescent="0.25">
      <c r="A32" s="101">
        <v>0.87618053104249805</v>
      </c>
      <c r="B32" s="101">
        <v>3.2233081774514699E-2</v>
      </c>
      <c r="C32" s="101">
        <v>1.9537393222066799</v>
      </c>
      <c r="D32" s="101">
        <v>99.753228630199999</v>
      </c>
      <c r="E32" s="101">
        <v>0.77527888884426899</v>
      </c>
      <c r="F32" s="102">
        <v>1.84230799318952E-4</v>
      </c>
      <c r="G32" s="101">
        <v>0.11549917922193299</v>
      </c>
    </row>
    <row r="33" spans="1:7" x14ac:dyDescent="0.25">
      <c r="A33" s="101">
        <v>1.0984191185871901</v>
      </c>
      <c r="B33" s="101">
        <v>5.04127744609204E-2</v>
      </c>
      <c r="C33" s="101">
        <v>1.99636294360822</v>
      </c>
      <c r="D33" s="101">
        <v>99.505699811619095</v>
      </c>
      <c r="E33" s="101">
        <v>0.99751978220266302</v>
      </c>
      <c r="F33" s="101">
        <v>1.83653067349243E-4</v>
      </c>
      <c r="G33" s="101">
        <v>0.11549598909106</v>
      </c>
    </row>
    <row r="34" spans="1:7" x14ac:dyDescent="0.25">
      <c r="A34" s="101">
        <v>0.92938798287091196</v>
      </c>
      <c r="B34" s="101">
        <v>2.6249701131407999E-2</v>
      </c>
      <c r="C34" s="101">
        <v>1.9849143108420499</v>
      </c>
      <c r="D34" s="101">
        <v>97.4260129735558</v>
      </c>
      <c r="E34" s="101">
        <v>0.82848072208307599</v>
      </c>
      <c r="F34" s="101">
        <v>1.86205774218906E-4</v>
      </c>
      <c r="G34" s="101">
        <v>0.115495591275565</v>
      </c>
    </row>
    <row r="35" spans="1:7" x14ac:dyDescent="0.25">
      <c r="A35" s="101">
        <v>1.09203295736092</v>
      </c>
      <c r="B35" s="101">
        <v>9.5944883455416595E-3</v>
      </c>
      <c r="C35" s="102">
        <v>1.89348541069097</v>
      </c>
      <c r="D35" s="101">
        <v>99.651884979787695</v>
      </c>
      <c r="E35" s="101">
        <v>0.99113526134146102</v>
      </c>
      <c r="F35" s="101">
        <v>1.8324040939754501E-4</v>
      </c>
      <c r="G35" s="101">
        <v>0.11549243378386</v>
      </c>
    </row>
    <row r="36" spans="1:7" x14ac:dyDescent="0.25">
      <c r="A36" s="101">
        <v>0.95536131771480304</v>
      </c>
      <c r="B36" s="101">
        <v>2.2288252098797E-2</v>
      </c>
      <c r="C36" s="101">
        <v>1.9879908144562399</v>
      </c>
      <c r="D36" s="101">
        <v>99.693016296487201</v>
      </c>
      <c r="E36" s="101">
        <v>0.85446444810877198</v>
      </c>
      <c r="F36" s="101">
        <v>1.8272171990074701E-4</v>
      </c>
      <c r="G36" s="101">
        <v>0.11548950306721099</v>
      </c>
    </row>
    <row r="37" spans="1:7" x14ac:dyDescent="0.25">
      <c r="A37" s="101">
        <v>1.01091033924202</v>
      </c>
      <c r="B37" s="101">
        <v>0.14485677234637501</v>
      </c>
      <c r="C37" s="102">
        <v>1.99461033940315</v>
      </c>
      <c r="D37" s="101">
        <v>99.4350624301089</v>
      </c>
      <c r="E37" s="101">
        <v>0.90999839323365594</v>
      </c>
      <c r="F37" s="101">
        <v>1.8709122877880199E-4</v>
      </c>
      <c r="G37" s="101">
        <v>0.115486998727339</v>
      </c>
    </row>
    <row r="38" spans="1:7" x14ac:dyDescent="0.25">
      <c r="A38" s="101">
        <v>0.33314848240516398</v>
      </c>
      <c r="B38" s="101">
        <v>9.69259678376138E-2</v>
      </c>
      <c r="C38" s="101">
        <v>1.9089738253458599</v>
      </c>
      <c r="D38" s="101">
        <v>99.897274884277493</v>
      </c>
      <c r="E38" s="101">
        <v>0.23223102322320299</v>
      </c>
      <c r="F38" s="101">
        <v>1.89453555350161E-4</v>
      </c>
      <c r="G38" s="101">
        <v>0.115451809537248</v>
      </c>
    </row>
    <row r="39" spans="1:7" x14ac:dyDescent="0.25">
      <c r="A39" s="101">
        <v>0.77859505314059596</v>
      </c>
      <c r="B39" s="101">
        <v>8.2431012694294398E-2</v>
      </c>
      <c r="C39" s="102">
        <v>1.9694950909333599</v>
      </c>
      <c r="D39" s="101">
        <v>99.631655769663993</v>
      </c>
      <c r="E39" s="101">
        <v>0.67767008862362998</v>
      </c>
      <c r="F39" s="101">
        <v>1.92290169349962E-4</v>
      </c>
      <c r="G39" s="101">
        <v>0.115374772877417</v>
      </c>
    </row>
    <row r="40" spans="1:7" x14ac:dyDescent="0.25">
      <c r="A40" s="101">
        <v>0.71619753476525405</v>
      </c>
      <c r="B40" s="101">
        <v>5.7533814241823397E-2</v>
      </c>
      <c r="C40" s="101">
        <v>1.9802046522635099</v>
      </c>
      <c r="D40" s="101">
        <v>99.784611357507103</v>
      </c>
      <c r="E40" s="101">
        <v>0.61526862981814301</v>
      </c>
      <c r="F40" s="101">
        <v>1.93626095504773E-4</v>
      </c>
      <c r="G40" s="101">
        <v>0.11532597955175999</v>
      </c>
    </row>
    <row r="41" spans="1:7" x14ac:dyDescent="0.25">
      <c r="A41" s="101">
        <v>0.74486673804373205</v>
      </c>
      <c r="B41" s="101">
        <v>1.5373910089225199E-2</v>
      </c>
      <c r="C41" s="101">
        <v>1.9988939665282199</v>
      </c>
      <c r="D41" s="101">
        <v>99.432337169601794</v>
      </c>
      <c r="E41" s="101">
        <v>0.64393282370863703</v>
      </c>
      <c r="F41" s="101">
        <v>1.9542376352665899E-4</v>
      </c>
      <c r="G41" s="101">
        <v>0.115247677342545</v>
      </c>
    </row>
    <row r="42" spans="1:7" x14ac:dyDescent="0.25">
      <c r="A42" s="101">
        <v>0.35623911228736299</v>
      </c>
      <c r="B42" s="101">
        <v>1.0231437191683601E-2</v>
      </c>
      <c r="C42" s="101">
        <v>1.9616680799213599</v>
      </c>
      <c r="D42" s="101">
        <v>99.0135872835654</v>
      </c>
      <c r="E42" s="101">
        <v>0.25530400602846398</v>
      </c>
      <c r="F42" s="101">
        <v>1.9579207810815899E-4</v>
      </c>
      <c r="G42" s="101">
        <v>0.11522984221309</v>
      </c>
    </row>
    <row r="43" spans="1:7" x14ac:dyDescent="0.25">
      <c r="A43" s="101">
        <v>0.99017115868140904</v>
      </c>
      <c r="B43" s="101">
        <v>0.15258701397094199</v>
      </c>
      <c r="C43" s="101">
        <v>1.9984880324008101</v>
      </c>
      <c r="D43" s="101">
        <v>99.462042998668593</v>
      </c>
      <c r="E43" s="101">
        <v>0.88923098396507105</v>
      </c>
      <c r="F43" s="101">
        <v>1.9757163282074799E-4</v>
      </c>
      <c r="G43" s="101">
        <v>0.115135124993426</v>
      </c>
    </row>
    <row r="44" spans="1:7" x14ac:dyDescent="0.25">
      <c r="A44" s="101">
        <v>0.94902659408372303</v>
      </c>
      <c r="B44" s="101">
        <v>2.5419072840853402E-2</v>
      </c>
      <c r="C44" s="101">
        <v>1.8575082143787101</v>
      </c>
      <c r="D44" s="101">
        <v>99.255912802688698</v>
      </c>
      <c r="E44" s="101">
        <v>0.84808625238035396</v>
      </c>
      <c r="F44" s="101">
        <v>1.97732319586641E-4</v>
      </c>
      <c r="G44" s="101">
        <v>0.115125875234942</v>
      </c>
    </row>
    <row r="45" spans="1:7" x14ac:dyDescent="0.25">
      <c r="A45" s="101">
        <v>0.44031774925362299</v>
      </c>
      <c r="B45" s="101">
        <v>0.102114043735177</v>
      </c>
      <c r="C45" s="101">
        <v>1.9748712692160599</v>
      </c>
      <c r="D45" s="101">
        <v>99.311788030634304</v>
      </c>
      <c r="E45" s="101">
        <v>0.33936929500517699</v>
      </c>
      <c r="F45" s="101">
        <v>2.0079344895951301E-4</v>
      </c>
      <c r="G45" s="101">
        <v>0.11492727469842499</v>
      </c>
    </row>
    <row r="46" spans="1:7" x14ac:dyDescent="0.25">
      <c r="A46" s="101">
        <v>0.63263130697912695</v>
      </c>
      <c r="B46" s="101">
        <v>1.35366848149359E-2</v>
      </c>
      <c r="C46" s="102">
        <v>1.93301583000383</v>
      </c>
      <c r="D46" s="101">
        <v>98.497540823880499</v>
      </c>
      <c r="E46" s="101">
        <v>0.53164363537353998</v>
      </c>
      <c r="F46" s="102">
        <v>2.14459829305014E-4</v>
      </c>
      <c r="G46" s="101">
        <v>0.11353056145204</v>
      </c>
    </row>
    <row r="47" spans="1:7" x14ac:dyDescent="0.25">
      <c r="A47" s="101">
        <v>0.88502451912416902</v>
      </c>
      <c r="B47" s="101">
        <v>3.1021469963753E-2</v>
      </c>
      <c r="C47" s="101">
        <v>1.99999999271618</v>
      </c>
      <c r="D47" s="101">
        <v>0</v>
      </c>
      <c r="E47" s="101">
        <v>0.81511335355479597</v>
      </c>
      <c r="F47" s="101">
        <v>1.7775595188140899E-4</v>
      </c>
      <c r="G47" s="101">
        <v>7.2632098898407702E-2</v>
      </c>
    </row>
    <row r="48" spans="1:7" x14ac:dyDescent="0.25">
      <c r="A48" s="101">
        <v>1.0662912551767101</v>
      </c>
      <c r="B48" s="101">
        <v>1.7265958780669199</v>
      </c>
      <c r="C48" s="101">
        <v>0.52856459591605198</v>
      </c>
      <c r="D48" s="101">
        <v>95.153159434373507</v>
      </c>
      <c r="E48" s="101">
        <v>0.96476386740429099</v>
      </c>
      <c r="F48" s="101">
        <v>4.36020373382751E-4</v>
      </c>
      <c r="G48" s="101">
        <v>6.9820929046237098E-3</v>
      </c>
    </row>
    <row r="49" spans="1:7" x14ac:dyDescent="0.25">
      <c r="A49" s="101">
        <v>0.82822255465299799</v>
      </c>
      <c r="B49" s="101">
        <v>7.6877394517509204E-2</v>
      </c>
      <c r="C49" s="101">
        <v>1.9999999880311601</v>
      </c>
      <c r="D49" s="102">
        <v>1.49123665060813E-5</v>
      </c>
      <c r="E49" s="101">
        <v>0.80409783170504101</v>
      </c>
      <c r="F49" s="101">
        <v>1.74154040795127E-4</v>
      </c>
      <c r="G49" s="101">
        <v>-0.35207905522354799</v>
      </c>
    </row>
    <row r="50" spans="1:7" x14ac:dyDescent="0.25">
      <c r="A50" s="101">
        <v>0.35300568694435902</v>
      </c>
      <c r="B50" s="101">
        <v>8.5799999574388996E-2</v>
      </c>
      <c r="C50" s="101">
        <v>1.9999999915824</v>
      </c>
      <c r="D50" s="102">
        <v>6.1494551673035899E-9</v>
      </c>
      <c r="E50" s="101">
        <v>0.33781831027018799</v>
      </c>
      <c r="F50" s="101">
        <v>1.6628174553356999E-4</v>
      </c>
      <c r="G50" s="101">
        <v>-0.48477233871319098</v>
      </c>
    </row>
    <row r="51" spans="1:7" x14ac:dyDescent="0.25">
      <c r="A51" s="101">
        <v>0.25014005144562201</v>
      </c>
      <c r="B51" s="101">
        <v>1.37451106978495E-2</v>
      </c>
      <c r="C51" s="101">
        <v>1.9936479797810001</v>
      </c>
      <c r="D51" s="101">
        <v>98.668196632962704</v>
      </c>
      <c r="E51" s="101">
        <v>0.138568840552723</v>
      </c>
      <c r="F51" s="101">
        <v>4.6234592770473303E-3</v>
      </c>
      <c r="G51" s="101">
        <v>-33.130353956886097</v>
      </c>
    </row>
    <row r="52" spans="1:7" x14ac:dyDescent="0.25">
      <c r="A52" s="101">
        <v>0.85822890160088805</v>
      </c>
      <c r="B52" s="101">
        <v>4.6102862449798297E-3</v>
      </c>
      <c r="C52" s="101">
        <v>0.15807135906217501</v>
      </c>
      <c r="D52" s="101">
        <v>28.2932734900388</v>
      </c>
      <c r="E52" s="101">
        <v>0.75766898007285699</v>
      </c>
      <c r="F52" s="101">
        <v>2.8330087661743202E-4</v>
      </c>
      <c r="G52" s="101">
        <v>0.48999636256868201</v>
      </c>
    </row>
    <row r="53" spans="1:7" x14ac:dyDescent="0.25">
      <c r="A53" s="101">
        <v>0.72304349371305598</v>
      </c>
      <c r="B53" s="101">
        <v>9.4008792073452304E-3</v>
      </c>
      <c r="C53" s="101">
        <v>3.69162900835701E-2</v>
      </c>
      <c r="D53" s="101">
        <v>26.332182937378899</v>
      </c>
      <c r="E53" s="101">
        <v>0.62492227575477099</v>
      </c>
      <c r="F53" s="101">
        <v>2.57838045447767E-4</v>
      </c>
      <c r="G53" s="101">
        <v>0.46429037589276001</v>
      </c>
    </row>
    <row r="54" spans="1:7" x14ac:dyDescent="0.25">
      <c r="A54" s="101">
        <v>0.72177029592458997</v>
      </c>
      <c r="B54" s="101">
        <v>1.6706589234384998E-2</v>
      </c>
      <c r="C54" s="101">
        <v>1.9919748664675701E-2</v>
      </c>
      <c r="D54" s="101">
        <v>49.196688867317</v>
      </c>
      <c r="E54" s="101">
        <v>0.62545895432959997</v>
      </c>
      <c r="F54" s="101">
        <v>2.50282494245746E-4</v>
      </c>
      <c r="G54" s="101">
        <v>0.46094582921202598</v>
      </c>
    </row>
    <row r="55" spans="1:7" x14ac:dyDescent="0.25">
      <c r="A55" s="101">
        <v>0.64146688665763296</v>
      </c>
      <c r="B55" s="102">
        <v>1.8484471663106499E-2</v>
      </c>
      <c r="C55" s="101">
        <v>1.7744261302211298E-2</v>
      </c>
      <c r="D55" s="101">
        <v>44.4483741642902</v>
      </c>
      <c r="E55" s="101">
        <v>0.54643497582031297</v>
      </c>
      <c r="F55" s="101">
        <v>2.5431541171272399E-4</v>
      </c>
      <c r="G55" s="101">
        <v>0.46073609533132898</v>
      </c>
    </row>
    <row r="56" spans="1:7" x14ac:dyDescent="0.25">
      <c r="A56" s="101">
        <v>0.301618548562051</v>
      </c>
      <c r="B56" s="102">
        <v>1.45254482647936E-2</v>
      </c>
      <c r="C56" s="101">
        <v>2.2896989027756699E-2</v>
      </c>
      <c r="D56" s="102">
        <v>28.6581988367717</v>
      </c>
      <c r="E56" s="101">
        <v>0.20589060707144499</v>
      </c>
      <c r="F56" s="101">
        <v>2.65550540037851E-4</v>
      </c>
      <c r="G56" s="101">
        <v>0.46060843406655599</v>
      </c>
    </row>
    <row r="57" spans="1:7" x14ac:dyDescent="0.25">
      <c r="A57" s="101">
        <v>0.999851219851142</v>
      </c>
      <c r="B57" s="102">
        <v>6.8332228381317694E-2</v>
      </c>
      <c r="C57" s="101">
        <v>4.67257643849506E-3</v>
      </c>
      <c r="D57" s="101">
        <v>80.514430244941195</v>
      </c>
      <c r="E57" s="101">
        <v>0.92686865244755201</v>
      </c>
      <c r="F57" s="101">
        <v>2.4421661542794998E-4</v>
      </c>
      <c r="G57" s="101">
        <v>0.46020769538719702</v>
      </c>
    </row>
    <row r="58" spans="1:7" x14ac:dyDescent="0.25">
      <c r="A58" s="101">
        <v>0.71126705346222097</v>
      </c>
      <c r="B58" s="102">
        <v>0.120820678424379</v>
      </c>
      <c r="C58" s="101">
        <v>2.60686096170115E-3</v>
      </c>
      <c r="D58" s="101">
        <v>53.231643455209998</v>
      </c>
      <c r="E58" s="101">
        <v>0.66670785614496697</v>
      </c>
      <c r="F58" s="101">
        <v>2.44184651132628E-4</v>
      </c>
      <c r="G58" s="101">
        <v>0.460176494744164</v>
      </c>
    </row>
    <row r="59" spans="1:7" x14ac:dyDescent="0.25">
      <c r="A59" s="101">
        <v>0.70398670846164202</v>
      </c>
      <c r="B59" s="101">
        <v>9.8286854874610904E-2</v>
      </c>
      <c r="C59" s="102">
        <v>3.2158250894751602E-3</v>
      </c>
      <c r="D59" s="102">
        <v>4.8797411723752298</v>
      </c>
      <c r="E59" s="101">
        <v>0.65197979887718005</v>
      </c>
      <c r="F59" s="101">
        <v>2.4907285708997102E-4</v>
      </c>
      <c r="G59" s="101">
        <v>0.46011217609076199</v>
      </c>
    </row>
    <row r="60" spans="1:7" x14ac:dyDescent="0.25">
      <c r="A60" s="101">
        <v>0.82361971381443</v>
      </c>
      <c r="B60" s="101">
        <v>3.5850881685345601E-2</v>
      </c>
      <c r="C60" s="101">
        <v>9.0058950267687399E-3</v>
      </c>
      <c r="D60" s="101">
        <v>55.215682133539403</v>
      </c>
      <c r="E60" s="101">
        <v>0.73640751486359202</v>
      </c>
      <c r="F60" s="101">
        <v>2.53596970646086E-4</v>
      </c>
      <c r="G60" s="101">
        <v>0.46009151093530998</v>
      </c>
    </row>
    <row r="61" spans="1:7" x14ac:dyDescent="0.25">
      <c r="A61" s="101">
        <v>8.0076111400086497E-2</v>
      </c>
      <c r="B61" s="101">
        <v>0.25020269750213198</v>
      </c>
      <c r="C61" s="101">
        <v>1.265110636546E-3</v>
      </c>
      <c r="D61" s="101">
        <v>12.289950072259</v>
      </c>
      <c r="E61" s="101">
        <v>0.103449826963773</v>
      </c>
      <c r="F61" s="101">
        <v>2.5104574796286399E-4</v>
      </c>
      <c r="G61" s="101">
        <v>0.459998778473654</v>
      </c>
    </row>
    <row r="62" spans="1:7" x14ac:dyDescent="0.25">
      <c r="A62" s="101">
        <v>0.97438803491024595</v>
      </c>
      <c r="B62" s="101">
        <v>0.114282456441611</v>
      </c>
      <c r="C62" s="101">
        <v>2.7769895479001802E-3</v>
      </c>
      <c r="D62" s="101">
        <v>61.286194757002903</v>
      </c>
      <c r="E62" s="101">
        <v>0.925923358089902</v>
      </c>
      <c r="F62" s="101">
        <v>2.5175073864647202E-4</v>
      </c>
      <c r="G62" s="101">
        <v>0.45998266015073802</v>
      </c>
    </row>
    <row r="63" spans="1:7" x14ac:dyDescent="0.25">
      <c r="A63" s="101">
        <v>3.1041949987411499E-2</v>
      </c>
      <c r="B63" s="101">
        <v>0.163564470961232</v>
      </c>
      <c r="C63" s="101">
        <v>1.9864290952682499E-3</v>
      </c>
      <c r="D63" s="101">
        <v>92.916840297338197</v>
      </c>
      <c r="E63" s="101">
        <v>4.5959353446960501E-3</v>
      </c>
      <c r="F63" s="101">
        <v>2.5159120559692399E-4</v>
      </c>
      <c r="G63" s="101">
        <v>0.45984045232337101</v>
      </c>
    </row>
    <row r="64" spans="1:7" x14ac:dyDescent="0.25">
      <c r="A64" s="101">
        <v>0.87571048985808297</v>
      </c>
      <c r="B64" s="101">
        <v>0.186797868640002</v>
      </c>
      <c r="C64" s="101">
        <v>1.70364777161225E-3</v>
      </c>
      <c r="D64" s="101">
        <v>29.623860363083999</v>
      </c>
      <c r="E64" s="101">
        <v>0.866016639983895</v>
      </c>
      <c r="F64" s="101">
        <v>2.5414102333054501E-4</v>
      </c>
      <c r="G64" s="101">
        <v>0.459830962082451</v>
      </c>
    </row>
    <row r="65" spans="1:7" x14ac:dyDescent="0.25">
      <c r="A65" s="101">
        <v>0.90202645976608797</v>
      </c>
      <c r="B65" s="101">
        <v>4.8457409024627002E-2</v>
      </c>
      <c r="C65" s="101">
        <v>6.6187303965565799E-3</v>
      </c>
      <c r="D65" s="101">
        <v>48.671898986938103</v>
      </c>
      <c r="E65" s="101">
        <v>0.821647097534977</v>
      </c>
      <c r="F65" s="101">
        <v>2.5692229610474498E-4</v>
      </c>
      <c r="G65" s="101">
        <v>0.459760395633529</v>
      </c>
    </row>
    <row r="66" spans="1:7" x14ac:dyDescent="0.25">
      <c r="A66" s="101">
        <v>1.5669822692871101E-2</v>
      </c>
      <c r="B66" s="101">
        <v>0.334483652940679</v>
      </c>
      <c r="C66" s="101">
        <v>9.765625E-4</v>
      </c>
      <c r="D66" s="101">
        <v>7.7857971191406302E-3</v>
      </c>
      <c r="E66" s="101">
        <v>8.2231633273633101E-2</v>
      </c>
      <c r="F66" s="101">
        <v>2.4890899658203098E-4</v>
      </c>
      <c r="G66" s="101">
        <v>0.45974547079650202</v>
      </c>
    </row>
    <row r="67" spans="1:7" x14ac:dyDescent="0.25">
      <c r="A67" s="101">
        <v>0.41779431841826298</v>
      </c>
      <c r="B67" s="101">
        <v>7.8274763013504001E-2</v>
      </c>
      <c r="C67" s="101">
        <v>4.0753699133921897E-3</v>
      </c>
      <c r="D67" s="101">
        <v>27.044214992163202</v>
      </c>
      <c r="E67" s="101">
        <v>0.35404818966275498</v>
      </c>
      <c r="F67" s="101">
        <v>2.5654905497907198E-4</v>
      </c>
      <c r="G67" s="101">
        <v>0.459709085693568</v>
      </c>
    </row>
    <row r="68" spans="1:7" x14ac:dyDescent="0.25">
      <c r="A68" s="101">
        <v>0.29194643381684998</v>
      </c>
      <c r="B68" s="101">
        <v>1.48599100946339E-2</v>
      </c>
      <c r="C68" s="102">
        <v>2.4544634140409902E-2</v>
      </c>
      <c r="D68" s="101">
        <v>60.960921214974903</v>
      </c>
      <c r="E68" s="101">
        <v>0.19365594144558901</v>
      </c>
      <c r="F68" s="101">
        <v>2.53866925995827E-4</v>
      </c>
      <c r="G68" s="101">
        <v>0.45959671616929598</v>
      </c>
    </row>
    <row r="69" spans="1:7" x14ac:dyDescent="0.25">
      <c r="A69" s="101">
        <v>0.91693782916725597</v>
      </c>
      <c r="B69" s="101">
        <v>0.100197573352156</v>
      </c>
      <c r="C69" s="101">
        <v>3.19560439086997E-3</v>
      </c>
      <c r="D69" s="101">
        <v>44.224456923028598</v>
      </c>
      <c r="E69" s="101">
        <v>0.86278790702403596</v>
      </c>
      <c r="F69" s="101">
        <v>2.6032546232757097E-4</v>
      </c>
      <c r="G69" s="101">
        <v>0.45933412413529401</v>
      </c>
    </row>
    <row r="70" spans="1:7" x14ac:dyDescent="0.25">
      <c r="A70" s="101">
        <v>0.95771138077655704</v>
      </c>
      <c r="B70" s="101">
        <v>4.4942203725233498E-2</v>
      </c>
      <c r="C70" s="101">
        <v>7.3124762859508897E-3</v>
      </c>
      <c r="D70" s="101">
        <v>50.395568042658503</v>
      </c>
      <c r="E70" s="101">
        <v>0.87541896254062701</v>
      </c>
      <c r="F70" s="101">
        <v>2.66556245462235E-4</v>
      </c>
      <c r="G70" s="101">
        <v>0.45866403691982199</v>
      </c>
    </row>
    <row r="71" spans="1:7" x14ac:dyDescent="0.25">
      <c r="A71" s="101">
        <v>0.75051467906285896</v>
      </c>
      <c r="B71" s="101">
        <v>2.7568866473916501E-2</v>
      </c>
      <c r="C71" s="101">
        <v>1.2579393440613301E-2</v>
      </c>
      <c r="D71" s="101">
        <v>67.375195419554203</v>
      </c>
      <c r="E71" s="101">
        <v>0.65806259361820296</v>
      </c>
      <c r="F71" s="101">
        <v>2.7136996981946799E-4</v>
      </c>
      <c r="G71" s="101">
        <v>0.45799885757042702</v>
      </c>
    </row>
    <row r="72" spans="1:7" x14ac:dyDescent="0.25">
      <c r="A72" s="101">
        <v>0.71858696949511103</v>
      </c>
      <c r="B72" s="101">
        <v>0.33659248748648302</v>
      </c>
      <c r="C72" s="101">
        <v>1.022103384416E-3</v>
      </c>
      <c r="D72" s="101">
        <v>65.793521584022699</v>
      </c>
      <c r="E72" s="101">
        <v>0.780694305167564</v>
      </c>
      <c r="F72" s="101">
        <v>2.5429668465448701E-4</v>
      </c>
      <c r="G72" s="101">
        <v>0.45792012515022501</v>
      </c>
    </row>
    <row r="73" spans="1:7" x14ac:dyDescent="0.25">
      <c r="A73" s="101">
        <v>0.26698742767042799</v>
      </c>
      <c r="B73" s="101">
        <v>1.1046672788012199E-2</v>
      </c>
      <c r="C73" s="101">
        <v>3.05966651528017E-2</v>
      </c>
      <c r="D73" s="101">
        <v>3.11492919921875</v>
      </c>
      <c r="E73" s="101">
        <v>0.17133733171968599</v>
      </c>
      <c r="F73" s="101">
        <v>2.30401754379272E-4</v>
      </c>
      <c r="G73" s="101">
        <v>0.45771868464424997</v>
      </c>
    </row>
    <row r="74" spans="1:7" x14ac:dyDescent="0.25">
      <c r="A74" s="101">
        <v>0.27634070813655898</v>
      </c>
      <c r="B74" s="101">
        <v>0.59030549990626302</v>
      </c>
      <c r="C74" s="101">
        <v>5.4579973220825195E-4</v>
      </c>
      <c r="D74" s="101">
        <v>86.805576000375794</v>
      </c>
      <c r="E74" s="101">
        <v>0.46383017582366098</v>
      </c>
      <c r="F74" s="101">
        <v>2.73555517196655E-4</v>
      </c>
      <c r="G74" s="101">
        <v>0.45734652595255099</v>
      </c>
    </row>
    <row r="75" spans="1:7" x14ac:dyDescent="0.25">
      <c r="A75" s="101">
        <v>0.53974348849657205</v>
      </c>
      <c r="B75" s="101">
        <v>4.9987380853391203E-2</v>
      </c>
      <c r="C75" s="101">
        <v>6.6426215847084098E-3</v>
      </c>
      <c r="D75" s="101">
        <v>44.838083579642401</v>
      </c>
      <c r="E75" s="101">
        <v>0.460450512397794</v>
      </c>
      <c r="F75" s="101">
        <v>2.8629995946760601E-4</v>
      </c>
      <c r="G75" s="101">
        <v>0.45462562275783602</v>
      </c>
    </row>
    <row r="76" spans="1:7" x14ac:dyDescent="0.25">
      <c r="A76" s="101">
        <v>0.66997888110857196</v>
      </c>
      <c r="B76" s="101">
        <v>1.60445770639145E-2</v>
      </c>
      <c r="C76" s="101">
        <v>2.91554644093878E-2</v>
      </c>
      <c r="D76" s="101">
        <v>80.664112109464895</v>
      </c>
      <c r="E76" s="101">
        <v>0.56991728389372798</v>
      </c>
      <c r="F76" s="101">
        <v>2.44140625E-4</v>
      </c>
      <c r="G76" s="101">
        <v>0.45212089170299902</v>
      </c>
    </row>
    <row r="77" spans="1:7" x14ac:dyDescent="0.25">
      <c r="A77" s="101">
        <v>0.66787923289097495</v>
      </c>
      <c r="B77" s="102">
        <v>2.4329169795780401E-2</v>
      </c>
      <c r="C77" s="101">
        <v>2.8585217272167202E-2</v>
      </c>
      <c r="D77" s="101">
        <v>98.910528763097005</v>
      </c>
      <c r="E77" s="101">
        <v>0.56796075811683699</v>
      </c>
      <c r="F77" s="101">
        <v>2.4533271789550798E-4</v>
      </c>
      <c r="G77" s="101">
        <v>0.45099909505044</v>
      </c>
    </row>
    <row r="78" spans="1:7" x14ac:dyDescent="0.25">
      <c r="A78" s="101">
        <v>0.52392222192772997</v>
      </c>
      <c r="B78" s="102">
        <v>1.40426716667547E-2</v>
      </c>
      <c r="C78" s="101">
        <v>2.49933154022687E-2</v>
      </c>
      <c r="D78" s="101">
        <v>26.847649230730202</v>
      </c>
      <c r="E78" s="101">
        <v>0.42818652373077698</v>
      </c>
      <c r="F78" s="101">
        <v>3.0486039135724197E-4</v>
      </c>
      <c r="G78" s="101">
        <v>0.45085467582618799</v>
      </c>
    </row>
    <row r="79" spans="1:7" x14ac:dyDescent="0.25">
      <c r="A79" s="101">
        <v>0.37739157987456101</v>
      </c>
      <c r="B79" s="102">
        <v>1.8054513802584798E-2</v>
      </c>
      <c r="C79" s="101">
        <v>2.9468374216130501E-2</v>
      </c>
      <c r="D79" s="101">
        <v>79.170005577548906</v>
      </c>
      <c r="E79" s="101">
        <v>0.27799706681666603</v>
      </c>
      <c r="F79" s="101">
        <v>3.0532681450079501E-4</v>
      </c>
      <c r="G79" s="101">
        <v>0.44169201261719498</v>
      </c>
    </row>
    <row r="80" spans="1:7" x14ac:dyDescent="0.25">
      <c r="A80" s="101">
        <v>0.99952910437921105</v>
      </c>
      <c r="B80" s="102">
        <v>1.8334793928427E-2</v>
      </c>
      <c r="C80" s="101">
        <v>4.2214586387087499E-2</v>
      </c>
      <c r="D80" s="101">
        <v>82.439412980451905</v>
      </c>
      <c r="E80" s="101">
        <v>0.89857255113545498</v>
      </c>
      <c r="F80" s="101">
        <v>2.37190112709063E-4</v>
      </c>
      <c r="G80" s="101">
        <v>0.43903591052980001</v>
      </c>
    </row>
    <row r="81" spans="1:7" x14ac:dyDescent="0.25">
      <c r="A81" s="101">
        <v>0.47247750973494201</v>
      </c>
      <c r="B81" s="102">
        <v>1.7931954224632899E-2</v>
      </c>
      <c r="C81" s="101">
        <v>4.1899713609725997E-2</v>
      </c>
      <c r="D81" s="101">
        <v>82.333354179425896</v>
      </c>
      <c r="E81" s="101">
        <v>0.37146256301830699</v>
      </c>
      <c r="F81" s="101">
        <v>2.6086677525349899E-4</v>
      </c>
      <c r="G81" s="101">
        <v>0.43846116336928498</v>
      </c>
    </row>
    <row r="82" spans="1:7" x14ac:dyDescent="0.25">
      <c r="A82" s="103">
        <v>0.47645320082648102</v>
      </c>
      <c r="B82" s="104">
        <v>1.55656984382724E-2</v>
      </c>
      <c r="C82" s="103">
        <v>4.4184890616966302E-2</v>
      </c>
      <c r="D82" s="103">
        <v>71.132424053080896</v>
      </c>
      <c r="E82" s="103">
        <v>0.37580714011302002</v>
      </c>
      <c r="F82" s="103">
        <v>1.52270326212678E-4</v>
      </c>
      <c r="G82" s="103">
        <v>0.39945466481212799</v>
      </c>
    </row>
    <row r="83" spans="1:7" x14ac:dyDescent="0.25">
      <c r="A83" s="101">
        <v>0.17518776395291799</v>
      </c>
      <c r="B83" s="102">
        <v>0.99999993805695897</v>
      </c>
      <c r="C83" s="101">
        <v>0.99999996815062098</v>
      </c>
      <c r="D83" s="101">
        <v>63.063973976558501</v>
      </c>
      <c r="E83" s="101">
        <v>7.2079099072185501E-2</v>
      </c>
      <c r="F83" s="101">
        <v>2.10115248672538E-4</v>
      </c>
      <c r="G83" s="101">
        <v>0.357365459194741</v>
      </c>
    </row>
    <row r="84" spans="1:7" x14ac:dyDescent="0.25">
      <c r="A84" s="101">
        <v>0.59825067005403099</v>
      </c>
      <c r="B84" s="102">
        <v>0.99999908826498696</v>
      </c>
      <c r="C84" s="101">
        <v>0.99999935231626702</v>
      </c>
      <c r="D84" s="101">
        <v>63.062281447005802</v>
      </c>
      <c r="E84" s="101">
        <v>0.49514675302386202</v>
      </c>
      <c r="F84" s="101">
        <v>2.1047307807498E-4</v>
      </c>
      <c r="G84" s="101">
        <v>0.35736334363858102</v>
      </c>
    </row>
    <row r="85" spans="1:7" x14ac:dyDescent="0.25">
      <c r="A85" s="101">
        <v>0.90971017342358096</v>
      </c>
      <c r="B85" s="102">
        <v>0.86153456858755995</v>
      </c>
      <c r="C85" s="101">
        <v>0.999999556275873</v>
      </c>
      <c r="D85" s="101">
        <v>62.910944269931498</v>
      </c>
      <c r="E85" s="101">
        <v>0.80660625723470503</v>
      </c>
      <c r="F85" s="101">
        <v>2.09977493103253E-4</v>
      </c>
      <c r="G85" s="101">
        <v>0.35732395438900499</v>
      </c>
    </row>
    <row r="86" spans="1:7" x14ac:dyDescent="0.25">
      <c r="A86" s="101">
        <v>0.972385773128011</v>
      </c>
      <c r="B86" s="102">
        <v>0.56782289979157397</v>
      </c>
      <c r="C86" s="101">
        <v>0.99999947562648805</v>
      </c>
      <c r="D86" s="101">
        <v>62.497598195118599</v>
      </c>
      <c r="E86" s="101">
        <v>0.86926654666974601</v>
      </c>
      <c r="F86" s="101">
        <v>2.09192933983915E-4</v>
      </c>
      <c r="G86" s="101">
        <v>0.35716572284544301</v>
      </c>
    </row>
    <row r="87" spans="1:7" x14ac:dyDescent="0.25">
      <c r="A87" s="101">
        <v>0.95462738193604002</v>
      </c>
      <c r="B87" s="102">
        <v>0.70539778442564804</v>
      </c>
      <c r="C87" s="101">
        <v>0.99999907566648305</v>
      </c>
      <c r="D87" s="101">
        <v>62.700735195851003</v>
      </c>
      <c r="E87" s="101">
        <v>0.85155243631094901</v>
      </c>
      <c r="F87" s="101">
        <v>2.1302155064351099E-4</v>
      </c>
      <c r="G87" s="101">
        <v>0.35709661091320699</v>
      </c>
    </row>
    <row r="88" spans="1:7" x14ac:dyDescent="0.25">
      <c r="A88" s="101">
        <v>0.83995527477272103</v>
      </c>
      <c r="B88" s="102">
        <v>0.35775865669170798</v>
      </c>
      <c r="C88" s="101">
        <v>0.99999952042323803</v>
      </c>
      <c r="D88" s="101">
        <v>62.025723958674597</v>
      </c>
      <c r="E88" s="101">
        <v>0.736850697910167</v>
      </c>
      <c r="F88" s="101">
        <v>2.1072305816394199E-4</v>
      </c>
      <c r="G88" s="101">
        <v>0.35694018833129498</v>
      </c>
    </row>
    <row r="89" spans="1:7" x14ac:dyDescent="0.25">
      <c r="A89" s="101">
        <v>0.92628975247459</v>
      </c>
      <c r="B89" s="102">
        <v>0.14623708443547301</v>
      </c>
      <c r="C89" s="101">
        <v>0.10033649279069499</v>
      </c>
      <c r="D89" s="101">
        <v>94.395800936605497</v>
      </c>
      <c r="E89" s="101">
        <v>0.82377375271779996</v>
      </c>
      <c r="F89" s="101">
        <v>2.2495726593052499E-4</v>
      </c>
      <c r="G89" s="101">
        <v>0.353682387312727</v>
      </c>
    </row>
    <row r="90" spans="1:7" x14ac:dyDescent="0.25">
      <c r="A90" s="101">
        <v>0.63291980167628603</v>
      </c>
      <c r="B90" s="102">
        <v>4.4185528035190602E-2</v>
      </c>
      <c r="C90" s="101">
        <v>0.999999930330424</v>
      </c>
      <c r="D90" s="101">
        <v>59.847545664647797</v>
      </c>
      <c r="E90" s="101">
        <v>0.52980946201999002</v>
      </c>
      <c r="F90" s="101">
        <v>2.0972490640891499E-4</v>
      </c>
      <c r="G90" s="101">
        <v>0.35193867393017098</v>
      </c>
    </row>
    <row r="91" spans="1:7" x14ac:dyDescent="0.25">
      <c r="A91" s="101">
        <v>0.97925002234577696</v>
      </c>
      <c r="B91" s="102">
        <v>0.99977017102029997</v>
      </c>
      <c r="C91" s="101">
        <v>0.86003414960289404</v>
      </c>
      <c r="D91" s="101">
        <v>64.005568446660206</v>
      </c>
      <c r="E91" s="101">
        <v>0.87610118335811005</v>
      </c>
      <c r="F91" s="101">
        <v>2.04233488287797E-4</v>
      </c>
      <c r="G91" s="101">
        <v>0.346501879581667</v>
      </c>
    </row>
    <row r="92" spans="1:7" x14ac:dyDescent="0.25">
      <c r="A92" s="101">
        <v>0.45056231014881398</v>
      </c>
      <c r="B92" s="102">
        <v>0.99999403164796297</v>
      </c>
      <c r="C92" s="101">
        <v>0.81045101196306002</v>
      </c>
      <c r="D92" s="101">
        <v>64.354701957446906</v>
      </c>
      <c r="E92" s="101">
        <v>0.34751427861856798</v>
      </c>
      <c r="F92" s="101">
        <v>2.1565647026955401E-4</v>
      </c>
      <c r="G92" s="101">
        <v>0.34234021584072499</v>
      </c>
    </row>
    <row r="93" spans="1:7" x14ac:dyDescent="0.25">
      <c r="A93" s="101">
        <v>0.72113563996510699</v>
      </c>
      <c r="B93" s="102">
        <v>0.99955397435993598</v>
      </c>
      <c r="C93" s="101">
        <v>0.63828981939905305</v>
      </c>
      <c r="D93" s="101">
        <v>66.156400720544198</v>
      </c>
      <c r="E93" s="101">
        <v>0.618148306231599</v>
      </c>
      <c r="F93" s="101">
        <v>2.1962650155615799E-4</v>
      </c>
      <c r="G93" s="101">
        <v>0.32451712968358198</v>
      </c>
    </row>
    <row r="94" spans="1:7" x14ac:dyDescent="0.25">
      <c r="A94" s="101">
        <v>0.90070539289489804</v>
      </c>
      <c r="B94" s="102">
        <v>0.37013978928501401</v>
      </c>
      <c r="C94" s="101">
        <v>0.137340110838681</v>
      </c>
      <c r="D94" s="101">
        <v>91.829687955223605</v>
      </c>
      <c r="E94" s="101">
        <v>0.79795748655423904</v>
      </c>
      <c r="F94" s="101">
        <v>2.0898173360628399E-4</v>
      </c>
      <c r="G94" s="101">
        <v>0.32408835169072198</v>
      </c>
    </row>
    <row r="95" spans="1:7" x14ac:dyDescent="0.25">
      <c r="A95" s="101">
        <v>0.44433466410637101</v>
      </c>
      <c r="B95" s="102">
        <v>0.99999913711313904</v>
      </c>
      <c r="C95" s="101">
        <v>0.60904790982322599</v>
      </c>
      <c r="D95" s="101">
        <v>66.744963145976698</v>
      </c>
      <c r="E95" s="101">
        <v>0.34124867500406603</v>
      </c>
      <c r="F95" s="101">
        <v>2.11320326007125E-4</v>
      </c>
      <c r="G95" s="101">
        <v>0.32237855756892903</v>
      </c>
    </row>
    <row r="96" spans="1:7" x14ac:dyDescent="0.25">
      <c r="A96" s="101">
        <v>0.99651027871410602</v>
      </c>
      <c r="B96" s="102">
        <v>0.99999998155679903</v>
      </c>
      <c r="C96" s="101">
        <v>0.60245220877386596</v>
      </c>
      <c r="D96" s="101">
        <v>66.839908429773502</v>
      </c>
      <c r="E96" s="101">
        <v>0.89342575875172803</v>
      </c>
      <c r="F96" s="101">
        <v>2.0978270213733999E-4</v>
      </c>
      <c r="G96" s="101">
        <v>0.32172684771195198</v>
      </c>
    </row>
    <row r="97" spans="1:7" x14ac:dyDescent="0.25">
      <c r="A97" s="101">
        <v>0.51838265734559397</v>
      </c>
      <c r="B97" s="102">
        <v>0.99999972507566104</v>
      </c>
      <c r="C97" s="101">
        <v>0.49591079743564498</v>
      </c>
      <c r="D97" s="101">
        <v>68.893442879665599</v>
      </c>
      <c r="E97" s="101">
        <v>0.41531119237972602</v>
      </c>
      <c r="F97" s="101">
        <v>2.0885078334453901E-4</v>
      </c>
      <c r="G97" s="101">
        <v>0.31000332315736001</v>
      </c>
    </row>
    <row r="98" spans="1:7" x14ac:dyDescent="0.25">
      <c r="A98" s="101">
        <v>0.59142855527866101</v>
      </c>
      <c r="B98" s="102">
        <v>0.52064591177933195</v>
      </c>
      <c r="C98" s="101">
        <v>0.15680131287076399</v>
      </c>
      <c r="D98" s="101">
        <v>89.233041258056105</v>
      </c>
      <c r="E98" s="101">
        <v>0.48867666047138603</v>
      </c>
      <c r="F98" s="101">
        <v>2.44140625E-4</v>
      </c>
      <c r="G98" s="101">
        <v>0.30818027061805903</v>
      </c>
    </row>
    <row r="99" spans="1:7" x14ac:dyDescent="0.25">
      <c r="A99" s="101">
        <v>0.59555495659142299</v>
      </c>
      <c r="B99" s="102">
        <v>0.99999643583775</v>
      </c>
      <c r="C99" s="101">
        <v>0.50041096214223701</v>
      </c>
      <c r="D99" s="101">
        <v>68.792862097784493</v>
      </c>
      <c r="E99" s="101">
        <v>0.49248022268415798</v>
      </c>
      <c r="F99" s="101">
        <v>2.35933842012481E-4</v>
      </c>
      <c r="G99" s="101">
        <v>0.307498217303455</v>
      </c>
    </row>
    <row r="100" spans="1:7" x14ac:dyDescent="0.25">
      <c r="A100" s="101">
        <v>0.16167111443842599</v>
      </c>
      <c r="B100" s="101">
        <v>0.99999996911911204</v>
      </c>
      <c r="C100" s="102">
        <v>0.43584095380271698</v>
      </c>
      <c r="D100" s="101">
        <v>70.559988363206202</v>
      </c>
      <c r="E100" s="101">
        <v>5.8609485626220703E-2</v>
      </c>
      <c r="F100" s="101">
        <v>2.08616256713867E-4</v>
      </c>
      <c r="G100" s="101">
        <v>0.30348746285392503</v>
      </c>
    </row>
    <row r="101" spans="1:7" x14ac:dyDescent="0.25">
      <c r="A101" s="101">
        <v>0.20184570133190799</v>
      </c>
      <c r="B101" s="101">
        <v>0.75275161916750799</v>
      </c>
      <c r="C101" s="102">
        <v>0.29275786580875302</v>
      </c>
      <c r="D101" s="101">
        <v>76.165755006730194</v>
      </c>
      <c r="E101" s="101">
        <v>9.8829970914514703E-2</v>
      </c>
      <c r="F101" s="101">
        <v>2.0804499715876301E-4</v>
      </c>
      <c r="G101" s="101">
        <v>0.29335532338416198</v>
      </c>
    </row>
    <row r="102" spans="1:7" x14ac:dyDescent="0.25">
      <c r="A102" s="101">
        <v>0.28966318725399098</v>
      </c>
      <c r="B102" s="101">
        <v>3.8264943966298898E-2</v>
      </c>
      <c r="C102" s="101">
        <v>0.118639887538196</v>
      </c>
      <c r="D102" s="101">
        <v>99.999999817936299</v>
      </c>
      <c r="E102" s="101">
        <v>0.18586018701179999</v>
      </c>
      <c r="F102" s="101">
        <v>2.7611410357686301E-4</v>
      </c>
      <c r="G102" s="101">
        <v>0.856692713713603</v>
      </c>
    </row>
    <row r="103" spans="1:7" x14ac:dyDescent="0.25">
      <c r="A103" s="101">
        <v>0.79497346342745101</v>
      </c>
      <c r="B103" s="101">
        <v>3.8882519436097697E-2</v>
      </c>
      <c r="C103" s="101">
        <v>0.116505818257215</v>
      </c>
      <c r="D103" s="101">
        <v>99.999999110398306</v>
      </c>
      <c r="E103" s="101">
        <v>0.69130414527381501</v>
      </c>
      <c r="F103" s="101">
        <v>2.9351427331847401E-4</v>
      </c>
      <c r="G103" s="101">
        <v>0.85664282848173701</v>
      </c>
    </row>
    <row r="104" spans="1:7" x14ac:dyDescent="0.25">
      <c r="A104" s="101">
        <v>0.71594080548067296</v>
      </c>
      <c r="B104" s="101">
        <v>3.9049617088575801E-2</v>
      </c>
      <c r="C104" s="101">
        <v>0.115850902364231</v>
      </c>
      <c r="D104" s="101">
        <v>99.999999562429693</v>
      </c>
      <c r="E104" s="101">
        <v>0.61231183693462199</v>
      </c>
      <c r="F104" s="101">
        <v>2.8300201184094898E-4</v>
      </c>
      <c r="G104" s="101">
        <v>0.85662301280631103</v>
      </c>
    </row>
    <row r="105" spans="1:7" x14ac:dyDescent="0.25">
      <c r="A105" s="101">
        <v>0.35488456650998601</v>
      </c>
      <c r="B105" s="101">
        <v>3.9034160431505101E-2</v>
      </c>
      <c r="C105" s="101">
        <v>0.11567959648447899</v>
      </c>
      <c r="D105" s="101">
        <v>99.999999972608705</v>
      </c>
      <c r="E105" s="101">
        <v>0.251260116167973</v>
      </c>
      <c r="F105" s="101">
        <v>2.7590437622293501E-4</v>
      </c>
      <c r="G105" s="101">
        <v>0.85662258711515205</v>
      </c>
    </row>
    <row r="106" spans="1:7" x14ac:dyDescent="0.25">
      <c r="A106" s="101">
        <v>0.75368222844381205</v>
      </c>
      <c r="B106" s="101">
        <v>3.9639672462458003E-2</v>
      </c>
      <c r="C106" s="101">
        <v>0.113249375515602</v>
      </c>
      <c r="D106" s="101">
        <v>99.999999960943299</v>
      </c>
      <c r="E106" s="101">
        <v>0.65020760157969004</v>
      </c>
      <c r="F106" s="101">
        <v>2.7732745132669201E-4</v>
      </c>
      <c r="G106" s="101">
        <v>0.85650297160012701</v>
      </c>
    </row>
    <row r="107" spans="1:7" x14ac:dyDescent="0.25">
      <c r="A107" s="101">
        <v>0.994038686156273</v>
      </c>
      <c r="B107" s="101">
        <v>3.7264044467574302E-2</v>
      </c>
      <c r="C107" s="101">
        <v>0.122518556310104</v>
      </c>
      <c r="D107" s="101">
        <v>99.336597319303905</v>
      </c>
      <c r="E107" s="101">
        <v>0.890288583368815</v>
      </c>
      <c r="F107" s="101">
        <v>2.67558660795975E-4</v>
      </c>
      <c r="G107" s="101">
        <v>0.85622917282384903</v>
      </c>
    </row>
    <row r="108" spans="1:7" x14ac:dyDescent="0.25">
      <c r="A108" s="101">
        <v>0.99961944661865398</v>
      </c>
      <c r="B108" s="101">
        <v>3.6328937210432399E-2</v>
      </c>
      <c r="C108" s="101">
        <v>0.125784036203512</v>
      </c>
      <c r="D108" s="101">
        <v>99.021503674302096</v>
      </c>
      <c r="E108" s="101">
        <v>0.89575299341626402</v>
      </c>
      <c r="F108" s="101">
        <v>2.4858174141773103E-4</v>
      </c>
      <c r="G108" s="101">
        <v>0.856015259730324</v>
      </c>
    </row>
    <row r="109" spans="1:7" x14ac:dyDescent="0.25">
      <c r="A109" s="101">
        <v>0.71400203261892403</v>
      </c>
      <c r="B109" s="101">
        <v>3.8326847860783102E-2</v>
      </c>
      <c r="C109" s="101">
        <v>0.117733867233732</v>
      </c>
      <c r="D109" s="101">
        <v>99.238931119161506</v>
      </c>
      <c r="E109" s="101">
        <v>0.61053740095109299</v>
      </c>
      <c r="F109" s="101">
        <v>2.8275503137320502E-4</v>
      </c>
      <c r="G109" s="101">
        <v>0.85599091117687498</v>
      </c>
    </row>
    <row r="110" spans="1:7" x14ac:dyDescent="0.25">
      <c r="A110" s="101">
        <v>0.53764814125314198</v>
      </c>
      <c r="B110" s="101">
        <v>3.6076047370068601E-2</v>
      </c>
      <c r="C110" s="101">
        <v>0.12866385814551801</v>
      </c>
      <c r="D110" s="101">
        <v>98.495994235120506</v>
      </c>
      <c r="E110" s="101">
        <v>0.43387914885150097</v>
      </c>
      <c r="F110" s="101">
        <v>2.6405384899763602E-4</v>
      </c>
      <c r="G110" s="101">
        <v>0.85555615860270395</v>
      </c>
    </row>
    <row r="111" spans="1:7" x14ac:dyDescent="0.25">
      <c r="A111" s="101">
        <v>0.72101968571366604</v>
      </c>
      <c r="B111" s="101">
        <v>3.6100174408643201E-2</v>
      </c>
      <c r="C111" s="101">
        <v>0.126918056075394</v>
      </c>
      <c r="D111" s="101">
        <v>98.0201704179334</v>
      </c>
      <c r="E111" s="101">
        <v>0.61743246188293899</v>
      </c>
      <c r="F111" s="101">
        <v>2.8354079235604101E-4</v>
      </c>
      <c r="G111" s="101">
        <v>0.85501969257641097</v>
      </c>
    </row>
    <row r="112" spans="1:7" x14ac:dyDescent="0.25">
      <c r="A112" s="101">
        <v>0.164541104901999</v>
      </c>
      <c r="B112" s="101">
        <v>3.67015890544354E-2</v>
      </c>
      <c r="C112" s="101">
        <v>0.12810095647689301</v>
      </c>
      <c r="D112" s="101">
        <v>98.744274677562302</v>
      </c>
      <c r="E112" s="101">
        <v>6.0629181982147E-2</v>
      </c>
      <c r="F112" s="101">
        <v>5.7238217884347797E-4</v>
      </c>
      <c r="G112" s="101">
        <v>0.85388191332171703</v>
      </c>
    </row>
    <row r="113" spans="1:7" x14ac:dyDescent="0.25">
      <c r="A113" s="101">
        <v>0.92133022930942099</v>
      </c>
      <c r="B113" s="101">
        <v>3.49154644796753E-2</v>
      </c>
      <c r="C113" s="101">
        <v>0.13179583071158499</v>
      </c>
      <c r="D113" s="101">
        <v>96.655095692921293</v>
      </c>
      <c r="E113" s="101">
        <v>0.81790562403146705</v>
      </c>
      <c r="F113" s="101">
        <v>3.0731963920283001E-4</v>
      </c>
      <c r="G113" s="101">
        <v>0.85304260626011497</v>
      </c>
    </row>
    <row r="114" spans="1:7" x14ac:dyDescent="0.25">
      <c r="A114" s="101">
        <v>0.76985330016865305</v>
      </c>
      <c r="B114" s="101">
        <v>3.4727369351031698E-2</v>
      </c>
      <c r="C114" s="101">
        <v>0.133296861000233</v>
      </c>
      <c r="D114" s="101">
        <v>96.5472369825371</v>
      </c>
      <c r="E114" s="101">
        <v>0.66656230938098504</v>
      </c>
      <c r="F114" s="101">
        <v>2.63201839354132E-4</v>
      </c>
      <c r="G114" s="101">
        <v>0.85261391970712697</v>
      </c>
    </row>
    <row r="115" spans="1:7" x14ac:dyDescent="0.25">
      <c r="A115" s="101">
        <v>0.39637936056906597</v>
      </c>
      <c r="B115" s="101">
        <v>3.4131568087636399E-2</v>
      </c>
      <c r="C115" s="101">
        <v>0.13537002660782499</v>
      </c>
      <c r="D115" s="101">
        <v>96.291433090622903</v>
      </c>
      <c r="E115" s="101">
        <v>0.29301621899896702</v>
      </c>
      <c r="F115" s="101">
        <v>2.7695369245817102E-4</v>
      </c>
      <c r="G115" s="101">
        <v>0.85217504656702303</v>
      </c>
    </row>
    <row r="116" spans="1:7" x14ac:dyDescent="0.25">
      <c r="A116" s="101">
        <v>0.60175571540495798</v>
      </c>
      <c r="B116" s="101">
        <v>3.44313907869086E-2</v>
      </c>
      <c r="C116" s="101">
        <v>0.13323169542365801</v>
      </c>
      <c r="D116" s="101">
        <v>96.004188908179003</v>
      </c>
      <c r="E116" s="101">
        <v>0.498508841403625</v>
      </c>
      <c r="F116" s="101">
        <v>2.4486799662470899E-4</v>
      </c>
      <c r="G116" s="101">
        <v>0.85195679766147903</v>
      </c>
    </row>
    <row r="117" spans="1:7" x14ac:dyDescent="0.25">
      <c r="A117" s="101">
        <v>0.486325600962495</v>
      </c>
      <c r="B117" s="101">
        <v>3.3828932710789801E-2</v>
      </c>
      <c r="C117" s="101">
        <v>0.13776100222729801</v>
      </c>
      <c r="D117" s="101">
        <v>95.453792025036293</v>
      </c>
      <c r="E117" s="101">
        <v>0.38309238327150003</v>
      </c>
      <c r="F117" s="101">
        <v>2.5524153616485201E-4</v>
      </c>
      <c r="G117" s="101">
        <v>0.85083735569244801</v>
      </c>
    </row>
    <row r="118" spans="1:7" x14ac:dyDescent="0.25">
      <c r="A118" s="101">
        <v>0.71689807348249102</v>
      </c>
      <c r="B118" s="101">
        <v>3.3671303434475303E-2</v>
      </c>
      <c r="C118" s="101">
        <v>0.13572347287068001</v>
      </c>
      <c r="D118" s="101">
        <v>94.677750366412397</v>
      </c>
      <c r="E118" s="101">
        <v>0.61393887757729204</v>
      </c>
      <c r="F118" s="101">
        <v>2.00581975113856E-4</v>
      </c>
      <c r="G118" s="101">
        <v>0.84904094180796097</v>
      </c>
    </row>
    <row r="119" spans="1:7" x14ac:dyDescent="0.25">
      <c r="A119" s="101">
        <v>0.81848539631732897</v>
      </c>
      <c r="B119" s="101">
        <v>3.70223829578211E-2</v>
      </c>
      <c r="C119" s="101">
        <v>0.122532627462729</v>
      </c>
      <c r="D119" s="101">
        <v>95.700677921750298</v>
      </c>
      <c r="E119" s="101">
        <v>0.71580876966521401</v>
      </c>
      <c r="F119" s="101">
        <v>5.3664211165060905E-4</v>
      </c>
      <c r="G119" s="101">
        <v>0.84892443557068598</v>
      </c>
    </row>
    <row r="120" spans="1:7" x14ac:dyDescent="0.25">
      <c r="A120" s="101">
        <v>0.84099888934967304</v>
      </c>
      <c r="B120" s="101">
        <v>3.41642934892563E-2</v>
      </c>
      <c r="C120" s="101">
        <v>0.134019553817666</v>
      </c>
      <c r="D120" s="101">
        <v>93.501748305127194</v>
      </c>
      <c r="E120" s="101">
        <v>0.73858370540565998</v>
      </c>
      <c r="F120" s="101">
        <v>1.7447737227505001E-4</v>
      </c>
      <c r="G120" s="101">
        <v>0.84558844344086004</v>
      </c>
    </row>
    <row r="121" spans="1:7" x14ac:dyDescent="0.25">
      <c r="A121" s="101">
        <v>0.498418215950855</v>
      </c>
      <c r="B121" s="101">
        <v>4.1111450670280797E-2</v>
      </c>
      <c r="C121" s="101">
        <v>0.102705045174025</v>
      </c>
      <c r="D121" s="101">
        <v>94.283577558035404</v>
      </c>
      <c r="E121" s="101">
        <v>0.397513653629189</v>
      </c>
      <c r="F121" s="101">
        <v>3.3368627439012101E-4</v>
      </c>
      <c r="G121" s="101">
        <v>0.842723130030538</v>
      </c>
    </row>
    <row r="122" spans="1:7" x14ac:dyDescent="0.25">
      <c r="A122" s="101">
        <v>0.74948752346009095</v>
      </c>
      <c r="B122" s="101">
        <v>3.82926140469746E-2</v>
      </c>
      <c r="C122" s="101">
        <v>0.114862260018124</v>
      </c>
      <c r="D122" s="101">
        <v>93.785893104104602</v>
      </c>
      <c r="E122" s="101">
        <v>0.64769848238754801</v>
      </c>
      <c r="F122" s="101">
        <v>6.4574658945926199E-4</v>
      </c>
      <c r="G122" s="101">
        <v>0.84152628818910502</v>
      </c>
    </row>
    <row r="123" spans="1:7" x14ac:dyDescent="0.25">
      <c r="A123" s="101">
        <v>0.48749053255310298</v>
      </c>
      <c r="B123" s="101">
        <v>3.3995313482342103E-2</v>
      </c>
      <c r="C123" s="101">
        <v>0.128520582219047</v>
      </c>
      <c r="D123" s="101">
        <v>91.988408161396606</v>
      </c>
      <c r="E123" s="101">
        <v>0.38564922469950402</v>
      </c>
      <c r="F123" s="101">
        <v>1.3440954548760199E-4</v>
      </c>
      <c r="G123" s="101">
        <v>0.84005550500356496</v>
      </c>
    </row>
    <row r="124" spans="1:7" x14ac:dyDescent="0.25">
      <c r="A124" s="101">
        <v>0.905383493648652</v>
      </c>
      <c r="B124" s="101">
        <v>4.2555260959851002E-2</v>
      </c>
      <c r="C124" s="101">
        <v>9.4633662168120594E-2</v>
      </c>
      <c r="D124" s="101">
        <v>93.738728921630795</v>
      </c>
      <c r="E124" s="101">
        <v>0.80505675753199601</v>
      </c>
      <c r="F124" s="101">
        <v>3.1642329209824498E-4</v>
      </c>
      <c r="G124" s="101">
        <v>0.83945544082273105</v>
      </c>
    </row>
    <row r="125" spans="1:7" x14ac:dyDescent="0.25">
      <c r="A125" s="101">
        <v>0.70003084535389104</v>
      </c>
      <c r="B125" s="101">
        <v>3.3078642106571202E-2</v>
      </c>
      <c r="C125" s="101">
        <v>0.13302046456493999</v>
      </c>
      <c r="D125" s="101">
        <v>91.313901882866205</v>
      </c>
      <c r="E125" s="101">
        <v>0.59813264584486203</v>
      </c>
      <c r="F125" s="101">
        <v>2.9653847709587599E-4</v>
      </c>
      <c r="G125" s="101">
        <v>0.83645040035498397</v>
      </c>
    </row>
    <row r="126" spans="1:7" x14ac:dyDescent="0.25">
      <c r="A126" s="101">
        <v>0.96166427347027605</v>
      </c>
      <c r="B126" s="101">
        <v>3.8415418275939202E-2</v>
      </c>
      <c r="C126" s="101">
        <v>0.108948107699272</v>
      </c>
      <c r="D126" s="101">
        <v>90.887602813169806</v>
      </c>
      <c r="E126" s="101">
        <v>0.86099372600577495</v>
      </c>
      <c r="F126" s="101">
        <v>5.5921644486800503E-4</v>
      </c>
      <c r="G126" s="101">
        <v>0.83201614047253403</v>
      </c>
    </row>
    <row r="127" spans="1:7" x14ac:dyDescent="0.25">
      <c r="A127" s="101">
        <v>0.55701075732736605</v>
      </c>
      <c r="B127" s="101">
        <v>3.6332613223605502E-2</v>
      </c>
      <c r="C127" s="101">
        <v>9.55868147034694E-2</v>
      </c>
      <c r="D127" s="101">
        <v>87.315869966417907</v>
      </c>
      <c r="E127" s="101">
        <v>0.45739877000586399</v>
      </c>
      <c r="F127" s="102">
        <v>2.7699580133266899E-5</v>
      </c>
      <c r="G127" s="101">
        <v>0.82069607874005501</v>
      </c>
    </row>
    <row r="128" spans="1:7" x14ac:dyDescent="0.25">
      <c r="A128" s="101">
        <v>0.99998783189395901</v>
      </c>
      <c r="B128" s="101">
        <v>3.8239317096302197E-2</v>
      </c>
      <c r="C128" s="101">
        <v>8.4376864236744301E-2</v>
      </c>
      <c r="D128" s="101">
        <v>85.226415593963793</v>
      </c>
      <c r="E128" s="101">
        <v>0.90180237874936198</v>
      </c>
      <c r="F128" s="102">
        <v>4.4087510286949802E-6</v>
      </c>
      <c r="G128" s="101">
        <v>0.81011244386505499</v>
      </c>
    </row>
    <row r="129" spans="1:7" x14ac:dyDescent="0.25">
      <c r="A129" s="101">
        <v>0.929275342712787</v>
      </c>
      <c r="B129" s="101">
        <v>3.9484967142327E-2</v>
      </c>
      <c r="C129" s="101">
        <v>8.0892983851050898E-2</v>
      </c>
      <c r="D129" s="101">
        <v>84.661879085127595</v>
      </c>
      <c r="E129" s="101">
        <v>0.83135425892952797</v>
      </c>
      <c r="F129" s="101">
        <v>2.4459411655663999E-4</v>
      </c>
      <c r="G129" s="101">
        <v>0.80793659114307903</v>
      </c>
    </row>
    <row r="130" spans="1:7" x14ac:dyDescent="0.25">
      <c r="A130" s="101">
        <v>0.75715753531116803</v>
      </c>
      <c r="B130" s="101">
        <v>4.2351691284690303E-2</v>
      </c>
      <c r="C130" s="101">
        <v>6.0262140551964001E-2</v>
      </c>
      <c r="D130" s="101">
        <v>80.719091835677503</v>
      </c>
      <c r="E130" s="101">
        <v>0.66188936670540399</v>
      </c>
      <c r="F130" s="101">
        <v>1.58738682527249E-4</v>
      </c>
      <c r="G130" s="101">
        <v>0.79070016240233099</v>
      </c>
    </row>
    <row r="131" spans="1:7" x14ac:dyDescent="0.25">
      <c r="A131" s="101">
        <v>0.52680992057222398</v>
      </c>
      <c r="B131" s="101">
        <v>0.127797464427296</v>
      </c>
      <c r="C131" s="101">
        <v>1.34258620473033E-2</v>
      </c>
      <c r="D131" s="101">
        <v>97.176415518408106</v>
      </c>
      <c r="E131" s="101">
        <v>0.46603437387908597</v>
      </c>
      <c r="F131" s="102">
        <v>1.14336045367036E-5</v>
      </c>
      <c r="G131" s="101">
        <v>0.77082276601606303</v>
      </c>
    </row>
    <row r="132" spans="1:7" x14ac:dyDescent="0.25">
      <c r="A132" s="101">
        <v>0.28001890591564899</v>
      </c>
      <c r="B132" s="101">
        <v>0.14760929823895599</v>
      </c>
      <c r="C132" s="101">
        <v>1.08020402237194E-2</v>
      </c>
      <c r="D132" s="101">
        <v>86.724121133350906</v>
      </c>
      <c r="E132" s="101">
        <v>0.23374505047088201</v>
      </c>
      <c r="F132" s="102">
        <v>2.2018125752531999E-5</v>
      </c>
      <c r="G132" s="101">
        <v>0.76503484544640299</v>
      </c>
    </row>
    <row r="133" spans="1:7" x14ac:dyDescent="0.25">
      <c r="A133" s="101">
        <v>0.74971716654395804</v>
      </c>
      <c r="B133" s="101">
        <v>0.138293042931908</v>
      </c>
      <c r="C133" s="101">
        <v>1.1246878966073799E-2</v>
      </c>
      <c r="D133" s="101">
        <v>76.603030355906697</v>
      </c>
      <c r="E133" s="101">
        <v>0.70279562419254005</v>
      </c>
      <c r="F133" s="102">
        <v>2.75044087412191E-5</v>
      </c>
      <c r="G133" s="101">
        <v>0.76274687326152801</v>
      </c>
    </row>
    <row r="134" spans="1:7" x14ac:dyDescent="0.25">
      <c r="A134" s="101">
        <v>0.94774289999470296</v>
      </c>
      <c r="B134" s="101">
        <v>0.146079995079511</v>
      </c>
      <c r="C134" s="101">
        <v>1.06465473340578E-2</v>
      </c>
      <c r="D134" s="101">
        <v>75.235637527371395</v>
      </c>
      <c r="E134" s="101">
        <v>0.90522273788054697</v>
      </c>
      <c r="F134" s="101">
        <v>0</v>
      </c>
      <c r="G134" s="101">
        <v>0.762416768476188</v>
      </c>
    </row>
    <row r="135" spans="1:7" x14ac:dyDescent="0.25">
      <c r="A135" s="101">
        <v>0.52536486587675302</v>
      </c>
      <c r="B135" s="101">
        <v>0.24680273577217901</v>
      </c>
      <c r="C135" s="101">
        <v>6.2531741232652004E-3</v>
      </c>
      <c r="D135" s="101">
        <v>92.114908252709299</v>
      </c>
      <c r="E135" s="101">
        <v>0.526662608537666</v>
      </c>
      <c r="F135" s="102">
        <v>6.15803600181319E-5</v>
      </c>
      <c r="G135" s="101">
        <v>0.76199326916634003</v>
      </c>
    </row>
    <row r="136" spans="1:7" x14ac:dyDescent="0.25">
      <c r="A136" s="101">
        <v>0.20687177665183101</v>
      </c>
      <c r="B136" s="101">
        <v>0.116845424495004</v>
      </c>
      <c r="C136" s="101">
        <v>1.33188204693229E-2</v>
      </c>
      <c r="D136" s="101">
        <v>69.448975261713201</v>
      </c>
      <c r="E136" s="101">
        <v>0.15195866309388101</v>
      </c>
      <c r="F136" s="102">
        <v>1.10844812993838E-5</v>
      </c>
      <c r="G136" s="101">
        <v>0.76115772653241898</v>
      </c>
    </row>
    <row r="137" spans="1:7" x14ac:dyDescent="0.25">
      <c r="A137" s="101">
        <v>0.70938594704496105</v>
      </c>
      <c r="B137" s="101">
        <v>0.18871332514993899</v>
      </c>
      <c r="C137" s="101">
        <v>8.0424097032036901E-3</v>
      </c>
      <c r="D137" s="101">
        <v>69.403153572588906</v>
      </c>
      <c r="E137" s="101">
        <v>0.69036900648319</v>
      </c>
      <c r="F137" s="102">
        <v>1.3369853643086001E-6</v>
      </c>
      <c r="G137" s="101">
        <v>0.76080151680445796</v>
      </c>
    </row>
    <row r="138" spans="1:7" x14ac:dyDescent="0.25">
      <c r="A138" s="101">
        <v>0.75348795487544096</v>
      </c>
      <c r="B138" s="101">
        <v>0.123023172477717</v>
      </c>
      <c r="C138" s="101">
        <v>1.2620274351148699E-2</v>
      </c>
      <c r="D138" s="101">
        <v>68.3942604283382</v>
      </c>
      <c r="E138" s="101">
        <v>0.702007318962519</v>
      </c>
      <c r="F138" s="102">
        <v>4.0388999829832398E-5</v>
      </c>
      <c r="G138" s="101">
        <v>0.76043598259869605</v>
      </c>
    </row>
    <row r="139" spans="1:7" x14ac:dyDescent="0.25">
      <c r="A139" s="101">
        <v>0.52203504780588394</v>
      </c>
      <c r="B139" s="101">
        <v>0.30906437402908299</v>
      </c>
      <c r="C139" s="101">
        <v>4.9165876745297403E-3</v>
      </c>
      <c r="D139" s="101">
        <v>84.680763835435798</v>
      </c>
      <c r="E139" s="101">
        <v>0.557345552703294</v>
      </c>
      <c r="F139" s="102">
        <v>9.1863556171856194E-5</v>
      </c>
      <c r="G139" s="101">
        <v>0.76043479238617195</v>
      </c>
    </row>
    <row r="140" spans="1:7" x14ac:dyDescent="0.25">
      <c r="A140" s="101">
        <v>0.88014503700809299</v>
      </c>
      <c r="B140" s="101">
        <v>0.16510308295427301</v>
      </c>
      <c r="C140" s="102">
        <v>9.2493097884509597E-3</v>
      </c>
      <c r="D140" s="101">
        <v>68.472112928228597</v>
      </c>
      <c r="E140" s="101">
        <v>0.849651919423144</v>
      </c>
      <c r="F140" s="102">
        <v>3.6784877326723198E-5</v>
      </c>
      <c r="G140" s="101">
        <v>0.76035501221745105</v>
      </c>
    </row>
    <row r="141" spans="1:7" x14ac:dyDescent="0.25">
      <c r="A141" s="101">
        <v>0.50735429386194897</v>
      </c>
      <c r="B141" s="101">
        <v>0.12983668744206001</v>
      </c>
      <c r="C141" s="101">
        <v>1.1796841929647899E-2</v>
      </c>
      <c r="D141" s="101">
        <v>60.082725760126998</v>
      </c>
      <c r="E141" s="101">
        <v>0.46232487334271399</v>
      </c>
      <c r="F141" s="102">
        <v>9.7207668076193494E-5</v>
      </c>
      <c r="G141" s="101">
        <v>0.757184431855353</v>
      </c>
    </row>
    <row r="142" spans="1:7" x14ac:dyDescent="0.25">
      <c r="A142" s="101">
        <v>0.72413222003037103</v>
      </c>
      <c r="B142" s="101">
        <v>0.11786841539021201</v>
      </c>
      <c r="C142" s="101">
        <v>1.31811542805644E-2</v>
      </c>
      <c r="D142" s="101">
        <v>59.0550482947693</v>
      </c>
      <c r="E142" s="101">
        <v>0.67351040913347304</v>
      </c>
      <c r="F142" s="102">
        <v>8.5292259386693394E-5</v>
      </c>
      <c r="G142" s="101">
        <v>0.75641580581914203</v>
      </c>
    </row>
    <row r="143" spans="1:7" x14ac:dyDescent="0.25">
      <c r="A143" s="101">
        <v>0.32247041603253201</v>
      </c>
      <c r="B143" s="101">
        <v>0.22613268174913601</v>
      </c>
      <c r="C143" s="101">
        <v>6.7620110277511998E-3</v>
      </c>
      <c r="D143" s="101">
        <v>31.519226069293001</v>
      </c>
      <c r="E143" s="101">
        <v>0.336342595441188</v>
      </c>
      <c r="F143" s="102">
        <v>5.3319817094443798E-5</v>
      </c>
      <c r="G143" s="101">
        <v>0.75626056437558198</v>
      </c>
    </row>
    <row r="144" spans="1:7" x14ac:dyDescent="0.25">
      <c r="A144" s="101">
        <v>0.86437178751273502</v>
      </c>
      <c r="B144" s="101">
        <v>0.19665938208846301</v>
      </c>
      <c r="C144" s="101">
        <v>7.6144750517726E-3</v>
      </c>
      <c r="D144" s="101">
        <v>34.125211169537799</v>
      </c>
      <c r="E144" s="101">
        <v>0.86229095555823498</v>
      </c>
      <c r="F144" s="102">
        <v>4.4717945824057603E-6</v>
      </c>
      <c r="G144" s="101">
        <v>0.756099265459234</v>
      </c>
    </row>
    <row r="145" spans="1:7" x14ac:dyDescent="0.25">
      <c r="A145" s="101">
        <v>0.69104612207500005</v>
      </c>
      <c r="B145" s="101">
        <v>0.22975224410465001</v>
      </c>
      <c r="C145" s="101">
        <v>6.6639209162778802E-3</v>
      </c>
      <c r="D145" s="101">
        <v>22.780720660621999</v>
      </c>
      <c r="E145" s="101">
        <v>0.71001371549842696</v>
      </c>
      <c r="F145" s="102">
        <v>2.3243437158426701E-5</v>
      </c>
      <c r="G145" s="101">
        <v>0.75583363371335599</v>
      </c>
    </row>
    <row r="146" spans="1:7" x14ac:dyDescent="0.25">
      <c r="A146" s="101">
        <v>0.70228163373454799</v>
      </c>
      <c r="B146" s="101">
        <v>0.110644355857203</v>
      </c>
      <c r="C146" s="101">
        <v>1.3757696702188099E-2</v>
      </c>
      <c r="D146" s="101">
        <v>53.716145214649401</v>
      </c>
      <c r="E146" s="101">
        <v>0.64997013391039204</v>
      </c>
      <c r="F146" s="102">
        <v>1.7206795227098199E-5</v>
      </c>
      <c r="G146" s="101">
        <v>0.75467219828332199</v>
      </c>
    </row>
    <row r="147" spans="1:7" x14ac:dyDescent="0.25">
      <c r="A147" s="101">
        <v>0.435752021765272</v>
      </c>
      <c r="B147" s="101">
        <v>0.13166100276951301</v>
      </c>
      <c r="C147" s="101">
        <v>1.15547537371766E-2</v>
      </c>
      <c r="D147" s="101">
        <v>46.137310708059204</v>
      </c>
      <c r="E147" s="101">
        <v>0.39674062405042998</v>
      </c>
      <c r="F147" s="102">
        <v>1.2794057302145699E-5</v>
      </c>
      <c r="G147" s="101">
        <v>0.75413203783654403</v>
      </c>
    </row>
    <row r="148" spans="1:7" x14ac:dyDescent="0.25">
      <c r="A148" s="101">
        <v>0.99969386392843995</v>
      </c>
      <c r="B148" s="101">
        <v>0.17172541450895701</v>
      </c>
      <c r="C148" s="101">
        <v>9.2173006686442401E-3</v>
      </c>
      <c r="D148" s="101">
        <v>24.381995835560598</v>
      </c>
      <c r="E148" s="101">
        <v>0.98931667099278098</v>
      </c>
      <c r="F148" s="102">
        <v>3.4704185191802897E-5</v>
      </c>
      <c r="G148" s="101">
        <v>0.75201147030230997</v>
      </c>
    </row>
    <row r="149" spans="1:7" x14ac:dyDescent="0.25">
      <c r="A149" s="101">
        <v>0.80603480717089804</v>
      </c>
      <c r="B149" s="101">
        <v>0.104837761146792</v>
      </c>
      <c r="C149" s="101">
        <v>1.53490321479939E-2</v>
      </c>
      <c r="D149" s="101">
        <v>52.968422254445301</v>
      </c>
      <c r="E149" s="101">
        <v>0.75118316198596002</v>
      </c>
      <c r="F149" s="101">
        <v>2.0069539985667601E-4</v>
      </c>
      <c r="G149" s="101">
        <v>0.75043483301083302</v>
      </c>
    </row>
    <row r="150" spans="1:7" x14ac:dyDescent="0.25">
      <c r="A150" s="101">
        <v>0.21169780350095199</v>
      </c>
      <c r="B150" s="101">
        <v>0.16698496153643899</v>
      </c>
      <c r="C150" s="101">
        <v>9.4247826322496602E-3</v>
      </c>
      <c r="D150" s="101">
        <v>2.67337519531306</v>
      </c>
      <c r="E150" s="101">
        <v>0.20676156946854701</v>
      </c>
      <c r="F150" s="101">
        <v>0</v>
      </c>
      <c r="G150" s="101">
        <v>0.74762127269457201</v>
      </c>
    </row>
    <row r="151" spans="1:7" x14ac:dyDescent="0.25">
      <c r="A151" s="101">
        <v>0.469212107542686</v>
      </c>
      <c r="B151" s="101">
        <v>0.14607957990619699</v>
      </c>
      <c r="C151" s="101">
        <v>1.0515332346365499E-2</v>
      </c>
      <c r="D151" s="101">
        <v>6.49092325617013</v>
      </c>
      <c r="E151" s="101">
        <v>0.45172572681951101</v>
      </c>
      <c r="F151" s="101">
        <v>0</v>
      </c>
      <c r="G151" s="101">
        <v>0.74490469127271397</v>
      </c>
    </row>
  </sheetData>
  <mergeCells count="1">
    <mergeCell ref="A1:G1"/>
  </mergeCells>
  <phoneticPr fontId="2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7"/>
  <sheetViews>
    <sheetView workbookViewId="0">
      <selection activeCell="E2" sqref="E2"/>
    </sheetView>
  </sheetViews>
  <sheetFormatPr defaultRowHeight="14.4" x14ac:dyDescent="0.25"/>
  <cols>
    <col min="1" max="1" width="12.77734375" style="101" bestFit="1" customWidth="1"/>
    <col min="2" max="2" width="8.88671875" style="101"/>
    <col min="3" max="3" width="10.5546875" style="101" bestFit="1" customWidth="1"/>
    <col min="5" max="5" width="11.77734375" customWidth="1"/>
  </cols>
  <sheetData>
    <row r="1" spans="1:6" x14ac:dyDescent="0.25">
      <c r="A1" s="101" t="s">
        <v>5</v>
      </c>
      <c r="B1" s="101" t="s">
        <v>51</v>
      </c>
      <c r="C1" s="107" t="s">
        <v>52</v>
      </c>
    </row>
    <row r="2" spans="1:6" x14ac:dyDescent="0.25">
      <c r="A2" s="100">
        <v>1</v>
      </c>
      <c r="B2" s="100">
        <v>1</v>
      </c>
      <c r="C2" s="101">
        <v>1</v>
      </c>
      <c r="D2" s="8"/>
      <c r="E2" s="102">
        <v>0.75349144578829597</v>
      </c>
      <c r="F2" s="102">
        <v>4157.7796244143601</v>
      </c>
    </row>
    <row r="3" spans="1:6" x14ac:dyDescent="0.25">
      <c r="A3" s="100">
        <v>3</v>
      </c>
      <c r="B3" s="100">
        <v>0.196041061966614</v>
      </c>
      <c r="C3" s="101">
        <v>1.7614612579345702E-2</v>
      </c>
      <c r="E3" s="101">
        <v>0.56470699193049401</v>
      </c>
      <c r="F3" s="102">
        <v>5525.0513027097804</v>
      </c>
    </row>
    <row r="4" spans="1:6" x14ac:dyDescent="0.25">
      <c r="A4" s="100">
        <v>0</v>
      </c>
      <c r="B4" s="100">
        <v>0.23447315994361201</v>
      </c>
      <c r="C4" s="101">
        <v>1.48882228443146E-2</v>
      </c>
    </row>
    <row r="5" spans="1:6" x14ac:dyDescent="0.25">
      <c r="A5" s="100">
        <v>0</v>
      </c>
      <c r="B5" s="100">
        <v>0.28043952722162602</v>
      </c>
      <c r="C5" s="101">
        <v>0.16684760909281701</v>
      </c>
    </row>
    <row r="6" spans="1:6" x14ac:dyDescent="0.25">
      <c r="A6" s="100">
        <v>1</v>
      </c>
      <c r="B6" s="100">
        <v>0.33541718995556902</v>
      </c>
      <c r="C6" s="101">
        <v>0.44415216156669202</v>
      </c>
    </row>
    <row r="7" spans="1:6" x14ac:dyDescent="0.25">
      <c r="A7" s="100">
        <v>3</v>
      </c>
      <c r="B7" s="100">
        <v>0.40117273207631599</v>
      </c>
      <c r="C7" s="101">
        <v>0.82685804100471105</v>
      </c>
    </row>
    <row r="8" spans="1:6" x14ac:dyDescent="0.25">
      <c r="A8" s="100">
        <v>2</v>
      </c>
      <c r="B8" s="100">
        <v>0.47981906050460499</v>
      </c>
      <c r="C8" s="101">
        <v>1.3026303448692</v>
      </c>
    </row>
    <row r="9" spans="1:6" x14ac:dyDescent="0.25">
      <c r="A9" s="100">
        <v>2</v>
      </c>
      <c r="B9" s="100">
        <v>0.57388329867775101</v>
      </c>
      <c r="C9" s="101">
        <v>1.8653904825585901</v>
      </c>
    </row>
    <row r="10" spans="1:6" x14ac:dyDescent="0.25">
      <c r="A10" s="100">
        <v>0</v>
      </c>
      <c r="B10" s="100">
        <v>0.68638798999544204</v>
      </c>
      <c r="C10" s="101">
        <v>2.5143157409785002</v>
      </c>
    </row>
    <row r="11" spans="1:6" x14ac:dyDescent="0.25">
      <c r="A11" s="100">
        <v>0</v>
      </c>
      <c r="B11" s="100">
        <v>0.82094822047527805</v>
      </c>
      <c r="C11" s="101">
        <v>3.2531262055011898</v>
      </c>
    </row>
    <row r="12" spans="1:6" x14ac:dyDescent="0.25">
      <c r="A12" s="100">
        <v>0</v>
      </c>
      <c r="B12" s="100">
        <v>0.98188778143685396</v>
      </c>
      <c r="C12" s="101">
        <v>4.0896089072792199</v>
      </c>
    </row>
    <row r="13" spans="1:6" x14ac:dyDescent="0.25">
      <c r="A13" s="100">
        <v>1</v>
      </c>
      <c r="B13" s="100">
        <v>1.1743781048417801</v>
      </c>
      <c r="C13" s="101">
        <v>5.0353410179550497</v>
      </c>
    </row>
    <row r="14" spans="1:6" x14ac:dyDescent="0.25">
      <c r="A14" s="100">
        <v>0</v>
      </c>
      <c r="B14" s="100">
        <v>1.4046044356653</v>
      </c>
      <c r="C14" s="101">
        <v>6.1055836903291398</v>
      </c>
    </row>
    <row r="15" spans="1:6" x14ac:dyDescent="0.25">
      <c r="A15" s="100">
        <v>1</v>
      </c>
      <c r="B15" s="100">
        <v>1.6799645808761401</v>
      </c>
      <c r="C15" s="101">
        <v>7.3193262210830996</v>
      </c>
    </row>
    <row r="16" spans="1:6" x14ac:dyDescent="0.25">
      <c r="A16" s="100">
        <v>0</v>
      </c>
      <c r="B16" s="100">
        <v>2.0093066213773998</v>
      </c>
      <c r="C16" s="101">
        <v>8.6994669734829806</v>
      </c>
    </row>
    <row r="17" spans="1:3" x14ac:dyDescent="0.25">
      <c r="A17" s="100">
        <v>2</v>
      </c>
      <c r="B17" s="100">
        <v>2.4032132252487699</v>
      </c>
      <c r="C17" s="101">
        <v>10.273123258212999</v>
      </c>
    </row>
    <row r="18" spans="1:3" x14ac:dyDescent="0.25">
      <c r="A18" s="100">
        <v>0</v>
      </c>
      <c r="B18" s="100">
        <v>2.8743416980587599</v>
      </c>
      <c r="C18" s="101">
        <v>12.0720673876686</v>
      </c>
    </row>
    <row r="19" spans="1:3" x14ac:dyDescent="0.25">
      <c r="A19" s="100">
        <v>0</v>
      </c>
      <c r="B19" s="100">
        <v>3.4378306970011199</v>
      </c>
      <c r="C19" s="101">
        <v>14.1332906079908</v>
      </c>
    </row>
    <row r="20" spans="1:3" x14ac:dyDescent="0.25">
      <c r="A20" s="100">
        <v>0</v>
      </c>
      <c r="B20" s="100">
        <v>4.1117866777026402</v>
      </c>
      <c r="C20" s="101">
        <v>16.499700754486199</v>
      </c>
    </row>
    <row r="21" spans="1:3" x14ac:dyDescent="0.25">
      <c r="A21" s="100">
        <v>0</v>
      </c>
      <c r="B21" s="100">
        <v>4.9178657045796497</v>
      </c>
      <c r="C21" s="101">
        <v>19.220963423980901</v>
      </c>
    </row>
    <row r="22" spans="1:3" x14ac:dyDescent="0.25">
      <c r="A22" s="100">
        <v>0</v>
      </c>
      <c r="B22" s="100">
        <v>5.8819693199146297</v>
      </c>
      <c r="C22" s="101">
        <v>22.3545003459142</v>
      </c>
    </row>
    <row r="23" spans="1:3" x14ac:dyDescent="0.25">
      <c r="A23" s="100">
        <v>0</v>
      </c>
      <c r="B23" s="100">
        <v>7.03507683184574</v>
      </c>
      <c r="C23" s="101">
        <v>25.966662580963501</v>
      </c>
    </row>
    <row r="24" spans="1:3" x14ac:dyDescent="0.25">
      <c r="A24" s="100">
        <v>0</v>
      </c>
      <c r="B24" s="100">
        <v>8.4142407649775102</v>
      </c>
      <c r="C24" s="101">
        <v>30.134100288466598</v>
      </c>
    </row>
    <row r="25" spans="1:3" x14ac:dyDescent="0.25">
      <c r="A25" s="100">
        <v>0</v>
      </c>
      <c r="B25" s="100">
        <v>10.0637774601865</v>
      </c>
      <c r="C25" s="101">
        <v>34.945355179802903</v>
      </c>
    </row>
    <row r="26" spans="1:3" x14ac:dyDescent="0.25">
      <c r="A26" s="100">
        <v>0</v>
      </c>
      <c r="B26" s="100">
        <v>12.0366910808771</v>
      </c>
      <c r="C26" s="101">
        <v>40.502706505201601</v>
      </c>
    </row>
    <row r="27" spans="1:3" x14ac:dyDescent="0.25">
      <c r="A27" s="100">
        <v>0</v>
      </c>
      <c r="B27" s="100">
        <v>14.396376782936301</v>
      </c>
      <c r="C27" s="101">
        <v>46.924306591106799</v>
      </c>
    </row>
    <row r="28" spans="1:3" x14ac:dyDescent="0.25">
      <c r="A28" s="100">
        <v>0</v>
      </c>
      <c r="B28" s="100">
        <v>17.218657775934702</v>
      </c>
      <c r="C28" s="101">
        <v>54.3466476329572</v>
      </c>
    </row>
    <row r="29" spans="1:3" x14ac:dyDescent="0.25">
      <c r="A29" s="100">
        <v>0</v>
      </c>
      <c r="B29" s="100">
        <v>20.594221731968599</v>
      </c>
      <c r="C29" s="101">
        <v>62.927407725131097</v>
      </c>
    </row>
    <row r="30" spans="1:3" x14ac:dyDescent="0.25">
      <c r="A30" s="100">
        <v>0</v>
      </c>
      <c r="B30" s="100">
        <v>24.631534830679701</v>
      </c>
      <c r="C30" s="101">
        <v>72.848731036350799</v>
      </c>
    </row>
    <row r="31" spans="1:3" x14ac:dyDescent="0.25">
      <c r="A31" s="100">
        <v>1</v>
      </c>
      <c r="B31" s="100">
        <v>29.460327076753799</v>
      </c>
      <c r="C31" s="101">
        <v>84.321004660084796</v>
      </c>
    </row>
    <row r="32" spans="1:3" x14ac:dyDescent="0.25">
      <c r="A32" s="100">
        <v>10</v>
      </c>
      <c r="B32" s="100">
        <v>35.235760882764403</v>
      </c>
      <c r="C32" s="101">
        <v>97.587203007611606</v>
      </c>
    </row>
    <row r="33" spans="1:3" x14ac:dyDescent="0.25">
      <c r="A33" s="100">
        <v>19</v>
      </c>
      <c r="B33" s="100">
        <v>42.143416865423298</v>
      </c>
      <c r="C33" s="101">
        <v>112.927879655193</v>
      </c>
    </row>
    <row r="34" spans="1:3" x14ac:dyDescent="0.25">
      <c r="A34" s="100">
        <v>2</v>
      </c>
      <c r="B34" s="100">
        <v>50.405257062622603</v>
      </c>
      <c r="C34" s="101">
        <v>130.66689624680501</v>
      </c>
    </row>
    <row r="35" spans="1:3" x14ac:dyDescent="0.25">
      <c r="A35" s="100">
        <v>31</v>
      </c>
      <c r="B35" s="100">
        <v>60.286757185879303</v>
      </c>
      <c r="C35" s="101">
        <v>151.177988262317</v>
      </c>
    </row>
    <row r="36" spans="1:3" x14ac:dyDescent="0.25">
      <c r="A36" s="100">
        <v>51</v>
      </c>
      <c r="B36" s="100">
        <v>72.105437087122496</v>
      </c>
      <c r="C36" s="101">
        <v>174.89227796475399</v>
      </c>
    </row>
    <row r="37" spans="1:3" x14ac:dyDescent="0.25">
      <c r="A37" s="100">
        <v>29</v>
      </c>
      <c r="B37" s="100">
        <v>86.241063547248899</v>
      </c>
      <c r="C37" s="101">
        <v>202.306855284958</v>
      </c>
    </row>
    <row r="38" spans="1:3" x14ac:dyDescent="0.25">
      <c r="A38" s="100">
        <v>37</v>
      </c>
      <c r="B38" s="100">
        <v>103.14785323018199</v>
      </c>
      <c r="C38" s="101">
        <v>233.994557255545</v>
      </c>
    </row>
    <row r="39" spans="1:3" x14ac:dyDescent="0.25">
      <c r="A39" s="100">
        <v>66</v>
      </c>
      <c r="B39" s="100">
        <v>123.36906791700299</v>
      </c>
      <c r="C39" s="101">
        <v>270.61508509845498</v>
      </c>
    </row>
    <row r="40" spans="1:3" x14ac:dyDescent="0.25">
      <c r="A40" s="100">
        <v>220</v>
      </c>
      <c r="B40" s="100">
        <v>147.554471005284</v>
      </c>
      <c r="C40" s="101">
        <v>312.92760411783797</v>
      </c>
    </row>
    <row r="41" spans="1:3" x14ac:dyDescent="0.25">
      <c r="A41" s="100">
        <v>188</v>
      </c>
      <c r="B41" s="100">
        <v>176.48120619908201</v>
      </c>
      <c r="C41" s="101">
        <v>361.80497366025998</v>
      </c>
    </row>
    <row r="42" spans="1:3" x14ac:dyDescent="0.25">
      <c r="A42" s="100">
        <v>129</v>
      </c>
      <c r="B42" s="100">
        <v>211.078769279499</v>
      </c>
      <c r="C42" s="101">
        <v>418.24975056146502</v>
      </c>
    </row>
    <row r="43" spans="1:3" x14ac:dyDescent="0.25">
      <c r="A43" s="100">
        <v>241</v>
      </c>
      <c r="B43" s="100">
        <v>252.45887536765801</v>
      </c>
      <c r="C43" s="101">
        <v>483.41209702822698</v>
      </c>
    </row>
    <row r="44" spans="1:3" x14ac:dyDescent="0.25">
      <c r="A44" s="100">
        <v>136</v>
      </c>
      <c r="B44" s="100">
        <v>301.95118139763002</v>
      </c>
      <c r="C44" s="101">
        <v>558.60969931559202</v>
      </c>
    </row>
    <row r="45" spans="1:3" x14ac:dyDescent="0.25">
      <c r="A45" s="100">
        <v>281</v>
      </c>
      <c r="B45" s="100">
        <v>361.14601166089602</v>
      </c>
      <c r="C45" s="101">
        <v>645.34976238408797</v>
      </c>
    </row>
    <row r="46" spans="1:3" x14ac:dyDescent="0.25">
      <c r="A46" s="100">
        <v>451</v>
      </c>
      <c r="B46" s="100">
        <v>431.94545931190498</v>
      </c>
      <c r="C46" s="101">
        <v>745.35308234342301</v>
      </c>
    </row>
    <row r="47" spans="1:3" x14ac:dyDescent="0.25">
      <c r="A47" s="100">
        <v>170</v>
      </c>
      <c r="B47" s="100">
        <v>516.62450586706802</v>
      </c>
      <c r="C47" s="101">
        <v>860.58010601590297</v>
      </c>
    </row>
    <row r="48" spans="1:3" x14ac:dyDescent="0.25">
      <c r="A48" s="100">
        <v>1597</v>
      </c>
      <c r="B48" s="100">
        <v>617.90412263522501</v>
      </c>
      <c r="C48" s="101">
        <v>993.25875715226096</v>
      </c>
    </row>
    <row r="49" spans="1:3" x14ac:dyDescent="0.25">
      <c r="A49" s="100">
        <v>910</v>
      </c>
      <c r="B49" s="100">
        <v>739.03870303018402</v>
      </c>
      <c r="C49" s="101">
        <v>1145.9136322156501</v>
      </c>
    </row>
    <row r="50" spans="1:3" x14ac:dyDescent="0.25">
      <c r="A50" s="100">
        <v>1210</v>
      </c>
      <c r="B50" s="100">
        <v>883.92063520665101</v>
      </c>
      <c r="C50" s="101">
        <v>1321.39593479263</v>
      </c>
    </row>
    <row r="51" spans="1:3" x14ac:dyDescent="0.25">
      <c r="A51" s="100">
        <v>1477</v>
      </c>
      <c r="B51" s="100">
        <v>1057.20537522677</v>
      </c>
      <c r="C51" s="101">
        <v>1522.9132159380199</v>
      </c>
    </row>
    <row r="52" spans="1:3" x14ac:dyDescent="0.25">
      <c r="A52" s="100">
        <v>1985</v>
      </c>
      <c r="B52" s="100">
        <v>1264.4610397030399</v>
      </c>
      <c r="C52" s="101">
        <v>1754.0576084884201</v>
      </c>
    </row>
    <row r="53" spans="1:3" x14ac:dyDescent="0.25">
      <c r="A53" s="100">
        <v>3070</v>
      </c>
      <c r="B53" s="100">
        <v>1512.3473247418301</v>
      </c>
      <c r="C53" s="101">
        <v>2018.8307800242901</v>
      </c>
    </row>
    <row r="54" spans="1:3" x14ac:dyDescent="0.25">
      <c r="A54" s="100">
        <v>2993</v>
      </c>
      <c r="B54" s="100">
        <v>1808.8295003465801</v>
      </c>
      <c r="C54" s="101">
        <v>2321.6632812541502</v>
      </c>
    </row>
    <row r="55" spans="1:3" x14ac:dyDescent="0.25">
      <c r="A55" s="100">
        <v>4528</v>
      </c>
      <c r="B55" s="100">
        <v>2163.4343565110698</v>
      </c>
      <c r="C55" s="101">
        <v>2667.4253439654499</v>
      </c>
    </row>
    <row r="56" spans="1:3" x14ac:dyDescent="0.25">
      <c r="A56" s="100">
        <v>2365</v>
      </c>
      <c r="B56" s="100">
        <v>2587.5563252565598</v>
      </c>
      <c r="C56" s="101">
        <v>3061.4255108910602</v>
      </c>
    </row>
    <row r="57" spans="1:3" x14ac:dyDescent="0.25">
      <c r="A57" s="100">
        <v>2660</v>
      </c>
      <c r="B57" s="100">
        <v>3094.8236151582801</v>
      </c>
      <c r="C57" s="101">
        <v>3509.3928065588798</v>
      </c>
    </row>
    <row r="58" spans="1:3" x14ac:dyDescent="0.25">
      <c r="A58" s="100">
        <v>4183</v>
      </c>
      <c r="B58" s="100">
        <v>3701.5361232732698</v>
      </c>
      <c r="C58" s="101">
        <v>4017.43755986616</v>
      </c>
    </row>
    <row r="59" spans="1:3" x14ac:dyDescent="0.25">
      <c r="A59" s="100">
        <v>3930</v>
      </c>
      <c r="B59" s="100">
        <v>4427.1891957875496</v>
      </c>
      <c r="C59" s="101">
        <v>4591.9855763527503</v>
      </c>
    </row>
    <row r="60" spans="1:3" x14ac:dyDescent="0.25">
      <c r="A60" s="100">
        <v>4337</v>
      </c>
      <c r="B60" s="100">
        <v>5295.1000672568598</v>
      </c>
      <c r="C60" s="101">
        <v>5239.6802774907001</v>
      </c>
    </row>
    <row r="61" spans="1:3" x14ac:dyDescent="0.25">
      <c r="A61" s="100">
        <v>6615</v>
      </c>
      <c r="B61" s="100">
        <v>6333.15710766139</v>
      </c>
      <c r="C61" s="101">
        <v>5967.2478531175502</v>
      </c>
    </row>
    <row r="62" spans="1:3" x14ac:dyDescent="0.25">
      <c r="A62" s="100">
        <v>6933</v>
      </c>
      <c r="B62" s="101">
        <v>7574.7159529999999</v>
      </c>
      <c r="C62" s="101">
        <v>6781.3216036289396</v>
      </c>
    </row>
    <row r="63" spans="1:3" x14ac:dyDescent="0.25">
      <c r="A63" s="100">
        <v>6824</v>
      </c>
      <c r="B63" s="101">
        <v>5035.1920942773204</v>
      </c>
      <c r="C63" s="101">
        <v>7688.2236575748602</v>
      </c>
    </row>
    <row r="64" spans="1:3" x14ac:dyDescent="0.25">
      <c r="A64" s="100">
        <v>4400</v>
      </c>
      <c r="B64" s="101">
        <v>5203.74103427307</v>
      </c>
      <c r="C64" s="101">
        <v>5612.5980879742101</v>
      </c>
    </row>
    <row r="65" spans="1:3" x14ac:dyDescent="0.25">
      <c r="A65" s="100">
        <v>4790</v>
      </c>
      <c r="B65" s="101">
        <v>5218.9442869905397</v>
      </c>
      <c r="C65" s="101">
        <v>4984.0710500619398</v>
      </c>
    </row>
    <row r="66" spans="1:3" x14ac:dyDescent="0.25">
      <c r="A66" s="100">
        <v>4923</v>
      </c>
      <c r="B66" s="101">
        <v>5391.8959693234401</v>
      </c>
      <c r="C66" s="101">
        <v>4895.6660185903102</v>
      </c>
    </row>
    <row r="67" spans="1:3" x14ac:dyDescent="0.25">
      <c r="A67" s="100">
        <v>6064</v>
      </c>
      <c r="B67" s="101">
        <v>5440.5719428050897</v>
      </c>
      <c r="C67" s="101">
        <v>4969.5573813017299</v>
      </c>
    </row>
    <row r="68" spans="1:3" x14ac:dyDescent="0.25">
      <c r="A68" s="100">
        <v>6922</v>
      </c>
      <c r="B68" s="101">
        <v>5510.4040121732696</v>
      </c>
      <c r="C68" s="101">
        <v>5048.7648188429703</v>
      </c>
    </row>
    <row r="69" spans="1:3" x14ac:dyDescent="0.25">
      <c r="A69" s="100">
        <v>6365</v>
      </c>
      <c r="B69" s="101">
        <v>5479.2300249906502</v>
      </c>
      <c r="C69" s="101">
        <v>5080.0464519132502</v>
      </c>
    </row>
    <row r="70" spans="1:3" x14ac:dyDescent="0.25">
      <c r="A70" s="100">
        <v>4933</v>
      </c>
      <c r="B70" s="101">
        <v>5245.5108022389704</v>
      </c>
      <c r="C70" s="101">
        <v>5049.3292843141098</v>
      </c>
    </row>
    <row r="71" spans="1:3" x14ac:dyDescent="0.25">
      <c r="A71" s="100">
        <v>4031</v>
      </c>
      <c r="B71" s="101">
        <v>5104.78572845914</v>
      </c>
      <c r="C71" s="101">
        <v>4958.7901799036099</v>
      </c>
    </row>
    <row r="72" spans="1:3" x14ac:dyDescent="0.25">
      <c r="A72" s="100">
        <v>3251</v>
      </c>
      <c r="B72" s="101">
        <v>4787.7914013543896</v>
      </c>
      <c r="C72" s="101">
        <v>4821.27339790309</v>
      </c>
    </row>
    <row r="73" spans="1:3" x14ac:dyDescent="0.25">
      <c r="A73" s="100">
        <v>4289</v>
      </c>
      <c r="B73" s="101">
        <v>4783.5402912230802</v>
      </c>
      <c r="C73" s="101">
        <v>4645.4567450132699</v>
      </c>
    </row>
    <row r="74" spans="1:3" x14ac:dyDescent="0.25">
      <c r="A74" s="100">
        <v>5633</v>
      </c>
      <c r="B74" s="101">
        <v>4551.7998861096803</v>
      </c>
      <c r="C74" s="101">
        <v>4445.7405404024503</v>
      </c>
    </row>
    <row r="75" spans="1:3" x14ac:dyDescent="0.25">
      <c r="A75" s="100">
        <v>4885</v>
      </c>
      <c r="B75" s="101">
        <v>4356.6458127960404</v>
      </c>
      <c r="C75" s="101">
        <v>4226.7895996214602</v>
      </c>
    </row>
    <row r="76" spans="1:3" x14ac:dyDescent="0.25">
      <c r="A76" s="100">
        <v>3990</v>
      </c>
      <c r="B76" s="101">
        <v>4179.3982709848096</v>
      </c>
      <c r="C76" s="101">
        <v>3996.9198531411198</v>
      </c>
    </row>
    <row r="77" spans="1:3" x14ac:dyDescent="0.25">
      <c r="A77" s="100">
        <v>2737</v>
      </c>
      <c r="B77" s="101">
        <v>3615.27245126052</v>
      </c>
      <c r="C77" s="101">
        <v>3762.2700062991398</v>
      </c>
    </row>
    <row r="78" spans="1:3" x14ac:dyDescent="0.25">
      <c r="A78" s="100">
        <v>2946</v>
      </c>
      <c r="B78" s="101">
        <v>3436.0937572203802</v>
      </c>
      <c r="C78" s="101">
        <v>3524.8869534394198</v>
      </c>
    </row>
    <row r="79" spans="1:3" x14ac:dyDescent="0.25">
      <c r="A79" s="100">
        <v>2218</v>
      </c>
      <c r="B79" s="101">
        <v>3189.1689230606598</v>
      </c>
      <c r="C79" s="101">
        <v>3292.9079413429999</v>
      </c>
    </row>
    <row r="80" spans="1:3" x14ac:dyDescent="0.25">
      <c r="A80" s="100">
        <v>1287</v>
      </c>
      <c r="B80" s="101">
        <v>2729.1335896226401</v>
      </c>
      <c r="C80" s="101">
        <v>3067.8205669509298</v>
      </c>
    </row>
    <row r="81" spans="1:3" x14ac:dyDescent="0.25">
      <c r="A81" s="100">
        <v>3394</v>
      </c>
      <c r="B81" s="101">
        <v>2587.9049338026998</v>
      </c>
      <c r="C81" s="101">
        <v>2850.5545096206602</v>
      </c>
    </row>
    <row r="82" spans="1:3" x14ac:dyDescent="0.25">
      <c r="A82" s="100">
        <v>2945</v>
      </c>
      <c r="B82" s="101">
        <v>2659.2427999044498</v>
      </c>
      <c r="C82" s="101">
        <v>2644.90970760867</v>
      </c>
    </row>
    <row r="83" spans="1:3" x14ac:dyDescent="0.25">
      <c r="A83" s="100">
        <v>3699</v>
      </c>
      <c r="B83" s="101">
        <v>2642.2622691226502</v>
      </c>
      <c r="C83" s="101">
        <v>2452.0203494787902</v>
      </c>
    </row>
    <row r="84" spans="1:3" x14ac:dyDescent="0.25">
      <c r="A84" s="100">
        <v>1945</v>
      </c>
      <c r="B84" s="101">
        <v>2332.8120792384898</v>
      </c>
      <c r="C84" s="101">
        <v>2271.1606715119901</v>
      </c>
    </row>
    <row r="85" spans="1:3" x14ac:dyDescent="0.25">
      <c r="A85" s="100">
        <v>1842</v>
      </c>
      <c r="B85" s="101">
        <v>2025.7258129456</v>
      </c>
      <c r="C85" s="101">
        <v>2101.4513592702901</v>
      </c>
    </row>
    <row r="86" spans="1:3" x14ac:dyDescent="0.25">
      <c r="A86" s="100">
        <v>1881</v>
      </c>
      <c r="B86" s="101">
        <v>1595.39173401115</v>
      </c>
      <c r="C86" s="101">
        <v>1943.65100962815</v>
      </c>
    </row>
    <row r="87" spans="1:3" x14ac:dyDescent="0.25">
      <c r="A87" s="100">
        <v>1226</v>
      </c>
      <c r="B87" s="101">
        <v>1452.5823209283001</v>
      </c>
      <c r="C87" s="101">
        <v>1797.5177121612201</v>
      </c>
    </row>
    <row r="88" spans="1:3" x14ac:dyDescent="0.25">
      <c r="A88" s="100">
        <v>2357</v>
      </c>
      <c r="B88" s="101">
        <v>1339.62990741764</v>
      </c>
      <c r="C88" s="101">
        <v>1663.8469541939201</v>
      </c>
    </row>
    <row r="89" spans="1:3" x14ac:dyDescent="0.25">
      <c r="A89" s="100">
        <v>2481</v>
      </c>
      <c r="B89" s="101">
        <v>1271.9250606532801</v>
      </c>
      <c r="C89" s="101">
        <v>1541.8293626130701</v>
      </c>
    </row>
    <row r="90" spans="1:3" x14ac:dyDescent="0.25">
      <c r="A90" s="100">
        <v>1870</v>
      </c>
      <c r="B90" s="101">
        <v>1389.3416468979599</v>
      </c>
      <c r="C90" s="101">
        <v>1430.77748204866</v>
      </c>
    </row>
    <row r="91" spans="1:3" x14ac:dyDescent="0.25">
      <c r="A91" s="100">
        <v>1514</v>
      </c>
      <c r="B91" s="101">
        <v>1511.6865292003599</v>
      </c>
      <c r="C91" s="101">
        <v>1330.2862054458701</v>
      </c>
    </row>
    <row r="92" spans="1:3" x14ac:dyDescent="0.25">
      <c r="A92" s="100">
        <v>1257</v>
      </c>
      <c r="B92" s="101">
        <v>948.10038232550903</v>
      </c>
      <c r="C92" s="101">
        <v>1239.3746880885401</v>
      </c>
    </row>
    <row r="93" spans="1:3" x14ac:dyDescent="0.25">
      <c r="A93" s="100">
        <v>988</v>
      </c>
      <c r="B93" s="101">
        <v>990.35931806450196</v>
      </c>
      <c r="C93" s="101">
        <v>1156.04216219822</v>
      </c>
    </row>
    <row r="94" spans="1:3" x14ac:dyDescent="0.25">
      <c r="A94" s="100">
        <v>1154</v>
      </c>
      <c r="B94" s="101">
        <v>1297.59623422698</v>
      </c>
      <c r="C94" s="101">
        <v>1081.4056882555101</v>
      </c>
    </row>
    <row r="95" spans="1:3" x14ac:dyDescent="0.25">
      <c r="A95" s="100">
        <v>1627</v>
      </c>
      <c r="B95" s="101">
        <v>1137.8817726577099</v>
      </c>
      <c r="C95" s="101">
        <v>1014.8616026935</v>
      </c>
    </row>
    <row r="96" spans="1:3" x14ac:dyDescent="0.25">
      <c r="A96" s="100">
        <v>1470</v>
      </c>
      <c r="B96" s="101">
        <v>809.96721162748304</v>
      </c>
      <c r="C96" s="101">
        <v>954.70276196969803</v>
      </c>
    </row>
    <row r="97" spans="1:3" x14ac:dyDescent="0.25">
      <c r="A97" s="100">
        <v>1068</v>
      </c>
      <c r="B97" s="101">
        <v>798.57140606240898</v>
      </c>
      <c r="C97" s="101">
        <v>900.38935858477703</v>
      </c>
    </row>
    <row r="98" spans="1:3" x14ac:dyDescent="0.25">
      <c r="A98" s="100">
        <v>890</v>
      </c>
      <c r="B98" s="101">
        <v>527.79653826252297</v>
      </c>
      <c r="C98" s="101">
        <v>852.01381602449896</v>
      </c>
    </row>
    <row r="99" spans="1:3" x14ac:dyDescent="0.25">
      <c r="A99" s="100">
        <v>697</v>
      </c>
      <c r="B99" s="101">
        <v>558.22160758370796</v>
      </c>
      <c r="C99" s="101">
        <v>808.59701013944698</v>
      </c>
    </row>
    <row r="100" spans="1:3" x14ac:dyDescent="0.25">
      <c r="A100" s="100">
        <v>488</v>
      </c>
      <c r="B100" s="101">
        <v>580.23365397443399</v>
      </c>
      <c r="C100" s="101">
        <v>770.10780176053004</v>
      </c>
    </row>
    <row r="101" spans="1:3" x14ac:dyDescent="0.25">
      <c r="A101" s="100">
        <v>855</v>
      </c>
      <c r="B101" s="101">
        <v>836.13536758827104</v>
      </c>
      <c r="C101" s="101">
        <v>735.91820633515397</v>
      </c>
    </row>
    <row r="102" spans="1:3" x14ac:dyDescent="0.25">
      <c r="A102" s="100">
        <v>1155</v>
      </c>
      <c r="B102" s="101">
        <v>624.20151186458099</v>
      </c>
      <c r="C102" s="101">
        <v>705.77283959302804</v>
      </c>
    </row>
    <row r="103" spans="1:3" x14ac:dyDescent="0.25">
      <c r="A103" s="100">
        <v>1268</v>
      </c>
      <c r="B103" s="101">
        <v>708.00964812453606</v>
      </c>
      <c r="C103" s="101">
        <v>678.66884383533397</v>
      </c>
    </row>
    <row r="104" spans="1:3" x14ac:dyDescent="0.25">
      <c r="A104" s="100">
        <v>1158</v>
      </c>
      <c r="B104" s="101">
        <v>915.46069188752494</v>
      </c>
      <c r="C104" s="101">
        <v>654.72886715999698</v>
      </c>
    </row>
    <row r="105" spans="1:3" x14ac:dyDescent="0.25">
      <c r="A105" s="100">
        <v>736</v>
      </c>
      <c r="B105" s="101">
        <v>1074.9788562051001</v>
      </c>
      <c r="C105" s="101">
        <v>633.65957924695203</v>
      </c>
    </row>
    <row r="106" spans="1:3" x14ac:dyDescent="0.25">
      <c r="A106" s="100">
        <v>555</v>
      </c>
      <c r="B106" s="101">
        <v>835.46576684511604</v>
      </c>
      <c r="C106" s="101">
        <v>615.02840925803196</v>
      </c>
    </row>
    <row r="107" spans="1:3" x14ac:dyDescent="0.25">
      <c r="A107" s="100">
        <v>697</v>
      </c>
      <c r="B107" s="101">
        <v>573.88509671172301</v>
      </c>
      <c r="C107" s="101">
        <v>598.23452623928404</v>
      </c>
    </row>
    <row r="108" spans="1:3" x14ac:dyDescent="0.25">
      <c r="A108" s="100">
        <v>595</v>
      </c>
      <c r="B108" s="101">
        <v>434.77289888576001</v>
      </c>
      <c r="C108" s="101">
        <v>583.21781138684605</v>
      </c>
    </row>
    <row r="109" spans="1:3" x14ac:dyDescent="0.25">
      <c r="A109" s="100">
        <v>927</v>
      </c>
      <c r="B109" s="101">
        <v>529.42019072698895</v>
      </c>
      <c r="C109" s="101">
        <v>569.95147327439702</v>
      </c>
    </row>
    <row r="110" spans="1:3" x14ac:dyDescent="0.25">
      <c r="A110" s="100">
        <v>380</v>
      </c>
      <c r="B110" s="101">
        <v>680.91345160849198</v>
      </c>
      <c r="C110" s="101">
        <v>558.39894097636204</v>
      </c>
    </row>
    <row r="111" spans="1:3" x14ac:dyDescent="0.25">
      <c r="A111" s="100">
        <v>755</v>
      </c>
      <c r="B111" s="101">
        <v>467.43239865063902</v>
      </c>
      <c r="C111" s="101">
        <v>548.31736188748903</v>
      </c>
    </row>
    <row r="112" spans="1:3" x14ac:dyDescent="0.25">
      <c r="A112" s="100">
        <v>519</v>
      </c>
      <c r="B112" s="101">
        <v>567.46096870755002</v>
      </c>
      <c r="C112" s="101">
        <v>539.22359309107696</v>
      </c>
    </row>
    <row r="113" spans="1:3" x14ac:dyDescent="0.25">
      <c r="A113" s="100">
        <v>617</v>
      </c>
      <c r="B113" s="101">
        <v>589.12868598275998</v>
      </c>
      <c r="C113" s="101">
        <v>531.31780222893497</v>
      </c>
    </row>
    <row r="114" spans="1:3" x14ac:dyDescent="0.25">
      <c r="A114" s="100">
        <v>182</v>
      </c>
      <c r="B114" s="101">
        <v>438.06655775538098</v>
      </c>
      <c r="C114" s="101">
        <v>524.34990004044596</v>
      </c>
    </row>
    <row r="115" spans="1:3" x14ac:dyDescent="0.25">
      <c r="A115" s="100">
        <v>1227</v>
      </c>
      <c r="B115" s="101">
        <v>827.58713437951894</v>
      </c>
      <c r="C115" s="101">
        <v>518.09497687109297</v>
      </c>
    </row>
    <row r="116" spans="1:3" x14ac:dyDescent="0.25">
      <c r="A116" s="100">
        <v>695</v>
      </c>
      <c r="B116" s="101">
        <v>707.35011436441698</v>
      </c>
      <c r="C116" s="101">
        <v>512.87733559284902</v>
      </c>
    </row>
    <row r="117" spans="1:3" x14ac:dyDescent="0.25">
      <c r="A117" s="100">
        <v>548</v>
      </c>
      <c r="B117" s="101">
        <v>607.66840495323095</v>
      </c>
      <c r="C117" s="101">
        <v>508.10403906016398</v>
      </c>
    </row>
    <row r="118" spans="1:3" x14ac:dyDescent="0.25">
      <c r="A118" s="100">
        <v>689</v>
      </c>
      <c r="B118" s="101">
        <v>460.90820351077099</v>
      </c>
      <c r="C118" s="101">
        <v>503.82661181554101</v>
      </c>
    </row>
    <row r="119" spans="1:3" x14ac:dyDescent="0.25">
      <c r="A119" s="100">
        <v>276</v>
      </c>
      <c r="B119" s="101">
        <v>678.77578947669099</v>
      </c>
      <c r="C119" s="101">
        <v>499.99101606466701</v>
      </c>
    </row>
    <row r="120" spans="1:3" x14ac:dyDescent="0.25">
      <c r="A120" s="100">
        <v>342</v>
      </c>
      <c r="B120" s="101">
        <v>370.31366215174398</v>
      </c>
      <c r="C120" s="101">
        <v>496.80037285409099</v>
      </c>
    </row>
    <row r="121" spans="1:3" x14ac:dyDescent="0.25">
      <c r="A121" s="100">
        <v>272</v>
      </c>
      <c r="B121" s="101">
        <v>239.938544439494</v>
      </c>
      <c r="C121" s="101">
        <v>493.76239644705402</v>
      </c>
    </row>
    <row r="122" spans="1:3" x14ac:dyDescent="0.25">
      <c r="A122" s="100">
        <v>600</v>
      </c>
      <c r="B122" s="101">
        <v>366.21956924884898</v>
      </c>
      <c r="C122" s="101">
        <v>491.07509074370398</v>
      </c>
    </row>
    <row r="123" spans="1:3" x14ac:dyDescent="0.25">
      <c r="A123" s="100">
        <v>324</v>
      </c>
      <c r="B123" s="101">
        <v>527.53852544114102</v>
      </c>
      <c r="C123" s="101">
        <v>488.850174600201</v>
      </c>
    </row>
    <row r="124" spans="1:3" x14ac:dyDescent="0.25">
      <c r="A124" s="100">
        <v>672</v>
      </c>
      <c r="B124" s="101">
        <v>660.33784902126001</v>
      </c>
      <c r="C124" s="101">
        <v>486.98226287862099</v>
      </c>
    </row>
    <row r="125" spans="1:3" x14ac:dyDescent="0.25">
      <c r="A125" s="100">
        <v>726</v>
      </c>
      <c r="B125" s="101">
        <v>422.70091759873299</v>
      </c>
      <c r="C125" s="101">
        <v>485.370147133074</v>
      </c>
    </row>
    <row r="126" spans="1:3" x14ac:dyDescent="0.25">
      <c r="A126" s="100">
        <v>267</v>
      </c>
      <c r="B126" s="101">
        <v>459.85386093452701</v>
      </c>
      <c r="C126" s="101">
        <v>483.75214776852698</v>
      </c>
    </row>
    <row r="127" spans="1:3" x14ac:dyDescent="0.25">
      <c r="A127" s="100">
        <v>221</v>
      </c>
      <c r="B127" s="101">
        <v>336.53821255390397</v>
      </c>
      <c r="C127" s="101">
        <v>482.385469133264</v>
      </c>
    </row>
    <row r="128" spans="1:3" x14ac:dyDescent="0.25">
      <c r="A128" s="100">
        <v>184</v>
      </c>
      <c r="B128" s="101">
        <v>236.17931524637601</v>
      </c>
      <c r="C128" s="101">
        <v>481.11455561300698</v>
      </c>
    </row>
    <row r="129" spans="1:3" x14ac:dyDescent="0.25">
      <c r="A129" s="100">
        <v>285</v>
      </c>
      <c r="B129" s="101">
        <v>264.19104148837499</v>
      </c>
      <c r="C129" s="101">
        <v>479.96955312213697</v>
      </c>
    </row>
    <row r="130" spans="1:3" x14ac:dyDescent="0.25">
      <c r="A130" s="100">
        <v>242</v>
      </c>
      <c r="B130" s="101">
        <v>621.75836966040504</v>
      </c>
      <c r="C130" s="101">
        <v>479.01647020932103</v>
      </c>
    </row>
    <row r="131" spans="1:3" x14ac:dyDescent="0.25">
      <c r="A131" s="100">
        <v>351</v>
      </c>
      <c r="B131" s="101">
        <v>770.87553288627203</v>
      </c>
      <c r="C131" s="101">
        <v>478.393014542527</v>
      </c>
    </row>
    <row r="132" spans="1:3" x14ac:dyDescent="0.25">
      <c r="A132" s="100">
        <v>452</v>
      </c>
      <c r="B132" s="101">
        <v>541.29475478096697</v>
      </c>
      <c r="C132" s="101">
        <v>477.83999000653699</v>
      </c>
    </row>
    <row r="133" spans="1:3" x14ac:dyDescent="0.25">
      <c r="A133" s="100">
        <v>526</v>
      </c>
      <c r="B133" s="101">
        <v>340.66422784190598</v>
      </c>
      <c r="C133" s="101">
        <v>477.1405700482</v>
      </c>
    </row>
    <row r="134" spans="1:3" x14ac:dyDescent="0.25">
      <c r="A134" s="100">
        <v>300</v>
      </c>
      <c r="B134" s="101">
        <v>294.205946499427</v>
      </c>
      <c r="C134" s="101">
        <v>476.43043120754697</v>
      </c>
    </row>
    <row r="135" spans="1:3" x14ac:dyDescent="0.25">
      <c r="A135" s="100">
        <v>359</v>
      </c>
      <c r="B135" s="101">
        <v>331.68286003227303</v>
      </c>
      <c r="C135" s="101">
        <v>475.83615381099298</v>
      </c>
    </row>
    <row r="136" spans="1:3" x14ac:dyDescent="0.25">
      <c r="A136" s="100">
        <v>397</v>
      </c>
      <c r="B136" s="101">
        <v>589.37071914811202</v>
      </c>
      <c r="C136" s="101">
        <v>475.36899196266</v>
      </c>
    </row>
    <row r="137" spans="1:3" x14ac:dyDescent="0.25">
      <c r="A137" s="100">
        <v>16</v>
      </c>
      <c r="B137" s="101">
        <v>566.35578221523997</v>
      </c>
      <c r="C137" s="101">
        <v>475.10723333981298</v>
      </c>
    </row>
    <row r="138" spans="1:3" x14ac:dyDescent="0.25">
      <c r="A138" s="100">
        <v>169</v>
      </c>
      <c r="B138" s="101">
        <v>525.90271192109105</v>
      </c>
      <c r="C138" s="101">
        <v>474.798251018862</v>
      </c>
    </row>
    <row r="139" spans="1:3" x14ac:dyDescent="0.25">
      <c r="A139" s="100">
        <v>535</v>
      </c>
      <c r="B139" s="101">
        <v>399.56468194239602</v>
      </c>
      <c r="C139" s="101">
        <v>474.477357511322</v>
      </c>
    </row>
    <row r="140" spans="1:3" x14ac:dyDescent="0.25">
      <c r="A140" s="100">
        <v>41</v>
      </c>
      <c r="B140" s="101">
        <v>490.88710966408701</v>
      </c>
      <c r="C140" s="101">
        <v>474.11973873577602</v>
      </c>
    </row>
    <row r="141" spans="1:3" x14ac:dyDescent="0.25">
      <c r="A141" s="100">
        <v>251</v>
      </c>
      <c r="B141" s="101">
        <v>416.35272328892103</v>
      </c>
      <c r="C141" s="101">
        <v>473.88240928608798</v>
      </c>
    </row>
    <row r="142" spans="1:3" x14ac:dyDescent="0.25">
      <c r="A142" s="100">
        <v>164</v>
      </c>
      <c r="B142" s="101">
        <v>293.07156727827902</v>
      </c>
      <c r="C142" s="101">
        <v>473.61838862775397</v>
      </c>
    </row>
    <row r="143" spans="1:3" x14ac:dyDescent="0.25">
      <c r="A143" s="100">
        <v>570</v>
      </c>
      <c r="B143" s="101">
        <v>514.23501717267902</v>
      </c>
      <c r="C143" s="101">
        <v>473.32688953331501</v>
      </c>
    </row>
    <row r="144" spans="1:3" x14ac:dyDescent="0.25">
      <c r="A144" s="100">
        <v>352</v>
      </c>
      <c r="B144" s="101">
        <v>668.42157409663901</v>
      </c>
      <c r="C144" s="101">
        <v>473.22413844851201</v>
      </c>
    </row>
    <row r="145" spans="1:3" x14ac:dyDescent="0.25">
      <c r="A145" s="100">
        <v>1213</v>
      </c>
      <c r="B145" s="101">
        <v>664.68486237754405</v>
      </c>
      <c r="C145" s="101">
        <v>473.17580277253199</v>
      </c>
    </row>
    <row r="146" spans="1:3" x14ac:dyDescent="0.25">
      <c r="A146" s="100">
        <v>482</v>
      </c>
      <c r="B146" s="101">
        <v>443.384098232898</v>
      </c>
      <c r="C146" s="101">
        <v>473.07136365550798</v>
      </c>
    </row>
    <row r="147" spans="1:3" x14ac:dyDescent="0.25">
      <c r="A147" s="100">
        <v>371</v>
      </c>
      <c r="B147" s="101">
        <v>502.950516691595</v>
      </c>
      <c r="C147" s="101">
        <v>472.82935222376898</v>
      </c>
    </row>
    <row r="148" spans="1:3" x14ac:dyDescent="0.25">
      <c r="A148" s="100">
        <v>602</v>
      </c>
      <c r="B148" s="101">
        <v>423.53022704266601</v>
      </c>
      <c r="C148" s="101">
        <v>472.686536597442</v>
      </c>
    </row>
    <row r="149" spans="1:3" x14ac:dyDescent="0.25">
      <c r="A149" s="100">
        <v>496</v>
      </c>
      <c r="B149" s="101">
        <v>414.81234061215901</v>
      </c>
      <c r="C149" s="101">
        <v>472.516853881587</v>
      </c>
    </row>
    <row r="150" spans="1:3" x14ac:dyDescent="0.25">
      <c r="A150" s="100">
        <v>712</v>
      </c>
      <c r="B150" s="101">
        <v>518.21027890537198</v>
      </c>
      <c r="C150" s="101">
        <v>472.37840703180302</v>
      </c>
    </row>
    <row r="151" spans="1:3" x14ac:dyDescent="0.25">
      <c r="A151" s="100">
        <v>391</v>
      </c>
      <c r="B151" s="101">
        <v>580.33606725987897</v>
      </c>
      <c r="C151" s="101">
        <v>472.31849161686</v>
      </c>
    </row>
    <row r="152" spans="1:3" x14ac:dyDescent="0.25">
      <c r="A152" s="100">
        <v>500</v>
      </c>
      <c r="B152" s="101">
        <v>538.22462560116401</v>
      </c>
      <c r="C152" s="101">
        <v>472.274102753119</v>
      </c>
    </row>
    <row r="153" spans="1:3" x14ac:dyDescent="0.25">
      <c r="A153" s="100">
        <v>665</v>
      </c>
      <c r="B153" s="101">
        <v>397.87568714202598</v>
      </c>
      <c r="C153" s="101">
        <v>472.18314408773199</v>
      </c>
    </row>
    <row r="154" spans="1:3" x14ac:dyDescent="0.25">
      <c r="A154" s="100">
        <v>422</v>
      </c>
      <c r="B154" s="101">
        <v>527.88443652882404</v>
      </c>
      <c r="C154" s="101">
        <v>472.02157217864101</v>
      </c>
    </row>
    <row r="155" spans="1:3" x14ac:dyDescent="0.25">
      <c r="A155" s="100">
        <v>235</v>
      </c>
      <c r="B155" s="101">
        <v>496.04302998786397</v>
      </c>
      <c r="C155" s="101">
        <v>471.97628109779401</v>
      </c>
    </row>
    <row r="156" spans="1:3" x14ac:dyDescent="0.25">
      <c r="A156" s="100">
        <v>349</v>
      </c>
      <c r="B156" s="101">
        <v>318.37875916033198</v>
      </c>
      <c r="C156" s="101">
        <v>471.89767409991799</v>
      </c>
    </row>
    <row r="157" spans="1:3" x14ac:dyDescent="0.25">
      <c r="A157" s="100">
        <v>376</v>
      </c>
      <c r="B157" s="101">
        <v>423.93604617043098</v>
      </c>
      <c r="C157" s="101">
        <v>471.72852329604899</v>
      </c>
    </row>
    <row r="158" spans="1:3" x14ac:dyDescent="0.25">
      <c r="A158" s="100">
        <v>475</v>
      </c>
      <c r="B158" s="101">
        <v>446.80312548869199</v>
      </c>
      <c r="C158" s="101">
        <v>471.671813016888</v>
      </c>
    </row>
    <row r="159" spans="1:3" x14ac:dyDescent="0.25">
      <c r="A159" s="100">
        <v>477</v>
      </c>
      <c r="B159" s="101">
        <v>516.26166581982795</v>
      </c>
      <c r="C159" s="101">
        <v>471.62219655126199</v>
      </c>
    </row>
    <row r="160" spans="1:3" x14ac:dyDescent="0.25">
      <c r="A160" s="100">
        <v>410</v>
      </c>
      <c r="B160" s="101">
        <v>421.90482272980802</v>
      </c>
      <c r="C160" s="101">
        <v>471.60146210772598</v>
      </c>
    </row>
    <row r="161" spans="1:3" x14ac:dyDescent="0.25">
      <c r="A161" s="100">
        <v>418</v>
      </c>
      <c r="B161" s="101">
        <v>436.18602367049601</v>
      </c>
      <c r="C161" s="101">
        <v>471.50792429014001</v>
      </c>
    </row>
    <row r="162" spans="1:3" x14ac:dyDescent="0.25">
      <c r="A162" s="100">
        <v>325</v>
      </c>
      <c r="B162" s="101">
        <v>503.11834214278502</v>
      </c>
      <c r="C162" s="101">
        <v>471.44047138709499</v>
      </c>
    </row>
    <row r="163" spans="1:3" x14ac:dyDescent="0.25">
      <c r="A163" s="100">
        <v>541</v>
      </c>
      <c r="B163" s="101">
        <v>245.93484207223801</v>
      </c>
      <c r="C163" s="101">
        <v>471.41297967067101</v>
      </c>
    </row>
    <row r="164" spans="1:3" x14ac:dyDescent="0.25">
      <c r="A164" s="100">
        <v>279</v>
      </c>
      <c r="B164" s="101">
        <v>273.12040677930401</v>
      </c>
      <c r="C164" s="101">
        <v>471.23405415245901</v>
      </c>
    </row>
    <row r="165" spans="1:3" x14ac:dyDescent="0.25">
      <c r="A165" s="100">
        <v>356</v>
      </c>
      <c r="B165" s="101">
        <v>464.91753995095098</v>
      </c>
      <c r="C165" s="101">
        <v>471.13783422931903</v>
      </c>
    </row>
    <row r="166" spans="1:3" x14ac:dyDescent="0.25">
      <c r="A166" s="100">
        <v>302</v>
      </c>
      <c r="B166" s="101">
        <v>611.95167050684495</v>
      </c>
      <c r="C166" s="101">
        <v>471.164674402804</v>
      </c>
    </row>
    <row r="167" spans="1:3" x14ac:dyDescent="0.25">
      <c r="A167" s="100">
        <v>331</v>
      </c>
      <c r="B167" s="101">
        <v>600.36650466727599</v>
      </c>
      <c r="C167" s="101">
        <v>471.22271827840399</v>
      </c>
    </row>
    <row r="168" spans="1:3" x14ac:dyDescent="0.25">
      <c r="A168" s="100">
        <v>377</v>
      </c>
      <c r="B168" s="101">
        <v>561.003199463172</v>
      </c>
      <c r="C168" s="101">
        <v>471.21209367308802</v>
      </c>
    </row>
    <row r="169" spans="1:3" x14ac:dyDescent="0.25">
      <c r="A169" s="100">
        <v>210</v>
      </c>
      <c r="B169" s="101">
        <v>424.446726220063</v>
      </c>
      <c r="C169" s="101">
        <v>471.15700538161099</v>
      </c>
    </row>
    <row r="170" spans="1:3" x14ac:dyDescent="0.25">
      <c r="A170" s="100">
        <v>261</v>
      </c>
      <c r="B170" s="101">
        <v>642.61326353896595</v>
      </c>
      <c r="C170" s="101">
        <v>471.032556187838</v>
      </c>
    </row>
    <row r="171" spans="1:3" x14ac:dyDescent="0.25">
      <c r="A171" s="100">
        <v>276</v>
      </c>
      <c r="B171" s="101">
        <v>834.71143025187905</v>
      </c>
      <c r="C171" s="101">
        <v>149.338914122332</v>
      </c>
    </row>
    <row r="172" spans="1:3" x14ac:dyDescent="0.25">
      <c r="A172" s="100">
        <v>434</v>
      </c>
      <c r="B172" s="101">
        <v>978.61295514656695</v>
      </c>
      <c r="C172" s="101">
        <v>415.42065092749198</v>
      </c>
    </row>
    <row r="173" spans="1:3" x14ac:dyDescent="0.25">
      <c r="A173" s="100">
        <v>560</v>
      </c>
      <c r="B173" s="101">
        <v>738.71408401186295</v>
      </c>
      <c r="C173" s="101">
        <v>535.04227242292598</v>
      </c>
    </row>
    <row r="174" spans="1:3" x14ac:dyDescent="0.25">
      <c r="A174" s="100">
        <v>595</v>
      </c>
      <c r="B174" s="101">
        <v>767.98483497504606</v>
      </c>
      <c r="C174" s="101">
        <v>591.02194335524803</v>
      </c>
    </row>
    <row r="175" spans="1:3" x14ac:dyDescent="0.25">
      <c r="A175" s="100">
        <v>381</v>
      </c>
      <c r="B175" s="101">
        <v>778.49213880471098</v>
      </c>
      <c r="C175" s="101">
        <v>678.79920639315696</v>
      </c>
    </row>
    <row r="176" spans="1:3" x14ac:dyDescent="0.25">
      <c r="A176" s="100">
        <v>309</v>
      </c>
      <c r="B176" s="101">
        <v>857.17776088882204</v>
      </c>
      <c r="C176" s="101">
        <v>738.88311415496298</v>
      </c>
    </row>
    <row r="177" spans="1:3" x14ac:dyDescent="0.25">
      <c r="A177" s="100">
        <v>590</v>
      </c>
      <c r="B177" s="101">
        <v>783.25239962830199</v>
      </c>
      <c r="C177" s="101">
        <v>807.55707718411304</v>
      </c>
    </row>
    <row r="178" spans="1:3" x14ac:dyDescent="0.25">
      <c r="A178" s="100">
        <v>392</v>
      </c>
      <c r="B178" s="101">
        <v>794.97446239027704</v>
      </c>
      <c r="C178" s="101">
        <v>823.47427005069096</v>
      </c>
    </row>
    <row r="179" spans="1:3" x14ac:dyDescent="0.25">
      <c r="A179" s="100">
        <v>559</v>
      </c>
      <c r="B179" s="101">
        <v>801.27285492711997</v>
      </c>
      <c r="C179" s="101">
        <v>862.49957200134895</v>
      </c>
    </row>
    <row r="180" spans="1:3" x14ac:dyDescent="0.25">
      <c r="A180" s="100">
        <v>605</v>
      </c>
      <c r="B180" s="101">
        <v>846.91155498219803</v>
      </c>
      <c r="C180" s="101">
        <v>887.92061666721702</v>
      </c>
    </row>
    <row r="181" spans="1:3" x14ac:dyDescent="0.25">
      <c r="A181" s="100">
        <v>742</v>
      </c>
      <c r="B181" s="102">
        <v>856.08324967057297</v>
      </c>
      <c r="C181" s="101">
        <v>921.76806910839298</v>
      </c>
    </row>
    <row r="182" spans="1:3" x14ac:dyDescent="0.25">
      <c r="A182" s="100">
        <v>655</v>
      </c>
      <c r="B182" s="102">
        <v>931.61093139139496</v>
      </c>
      <c r="C182" s="101">
        <v>938.40971937323604</v>
      </c>
    </row>
    <row r="183" spans="1:3" x14ac:dyDescent="0.25">
      <c r="A183" s="100">
        <v>389</v>
      </c>
      <c r="B183" s="102">
        <v>786.21925728975498</v>
      </c>
      <c r="C183" s="101">
        <v>975.23753630441104</v>
      </c>
    </row>
    <row r="184" spans="1:3" x14ac:dyDescent="0.25">
      <c r="A184" s="100">
        <v>445</v>
      </c>
      <c r="B184" s="102">
        <v>659.87333607115897</v>
      </c>
      <c r="C184" s="101">
        <v>934.15160174030495</v>
      </c>
    </row>
    <row r="185" spans="1:3" x14ac:dyDescent="0.25">
      <c r="A185" s="100">
        <v>595</v>
      </c>
      <c r="B185" s="102">
        <v>868.13271943957398</v>
      </c>
      <c r="C185" s="101">
        <v>912.99371431900204</v>
      </c>
    </row>
    <row r="186" spans="1:3" x14ac:dyDescent="0.25">
      <c r="A186" s="100">
        <v>839</v>
      </c>
      <c r="B186" s="102">
        <v>766.76135680262496</v>
      </c>
      <c r="C186" s="101">
        <v>990.25384019238197</v>
      </c>
    </row>
    <row r="187" spans="1:3" x14ac:dyDescent="0.25">
      <c r="A187" s="100">
        <v>989</v>
      </c>
      <c r="B187" s="102">
        <v>745.34951356685599</v>
      </c>
      <c r="C187" s="101">
        <v>949.36981113917102</v>
      </c>
    </row>
    <row r="188" spans="1:3" x14ac:dyDescent="0.25">
      <c r="A188" s="100">
        <v>864</v>
      </c>
      <c r="B188" s="102">
        <v>975.58788597426997</v>
      </c>
      <c r="C188" s="101">
        <v>956.46605871255804</v>
      </c>
    </row>
    <row r="189" spans="1:3" x14ac:dyDescent="0.25">
      <c r="A189" s="100">
        <v>606</v>
      </c>
      <c r="B189" s="102">
        <v>1079.3735917527299</v>
      </c>
      <c r="C189" s="101">
        <v>1031.9830150780899</v>
      </c>
    </row>
    <row r="190" spans="1:3" x14ac:dyDescent="0.25">
      <c r="A190" s="100">
        <v>215</v>
      </c>
      <c r="B190" s="102">
        <v>932.46711150632495</v>
      </c>
      <c r="C190" s="101">
        <v>1059.0240555529499</v>
      </c>
    </row>
    <row r="191" spans="1:3" x14ac:dyDescent="0.25">
      <c r="A191" s="100">
        <v>891</v>
      </c>
      <c r="B191" s="102">
        <v>699.74070699839694</v>
      </c>
      <c r="C191" s="101">
        <v>1006.65286018727</v>
      </c>
    </row>
    <row r="192" spans="1:3" x14ac:dyDescent="0.25">
      <c r="A192" s="100">
        <v>717</v>
      </c>
      <c r="B192" s="102">
        <v>796.01401713909195</v>
      </c>
      <c r="C192" s="101">
        <v>940.39998101743504</v>
      </c>
    </row>
    <row r="193" spans="1:3" x14ac:dyDescent="0.25">
      <c r="A193" s="100">
        <v>1285</v>
      </c>
      <c r="B193" s="102">
        <v>809.74900756717</v>
      </c>
      <c r="C193" s="101">
        <v>987.65282966794302</v>
      </c>
    </row>
    <row r="194" spans="1:3" x14ac:dyDescent="0.25">
      <c r="A194" s="100">
        <v>926</v>
      </c>
      <c r="B194" s="102">
        <v>1016.44390951575</v>
      </c>
      <c r="C194" s="101">
        <v>983.65756688142096</v>
      </c>
    </row>
    <row r="195" spans="1:3" x14ac:dyDescent="0.25">
      <c r="A195" s="100">
        <v>1157</v>
      </c>
      <c r="B195" s="102">
        <v>971.51866139522497</v>
      </c>
      <c r="C195" s="101">
        <v>1051.3036547292199</v>
      </c>
    </row>
    <row r="196" spans="1:3" x14ac:dyDescent="0.25">
      <c r="A196" s="100">
        <v>707</v>
      </c>
      <c r="B196" s="102">
        <v>1094.1868553821701</v>
      </c>
      <c r="C196" s="101">
        <v>1027.13098623373</v>
      </c>
    </row>
    <row r="197" spans="1:3" x14ac:dyDescent="0.25">
      <c r="A197" s="100">
        <v>385</v>
      </c>
      <c r="B197" s="102">
        <v>1082.0130265314799</v>
      </c>
      <c r="C197" s="101">
        <v>1071.68447548277</v>
      </c>
    </row>
    <row r="198" spans="1:3" x14ac:dyDescent="0.25">
      <c r="A198" s="100">
        <v>1220</v>
      </c>
      <c r="B198" s="102">
        <v>923.68983658631998</v>
      </c>
      <c r="C198" s="101">
        <v>1062.3293743014599</v>
      </c>
    </row>
    <row r="199" spans="1:3" x14ac:dyDescent="0.25">
      <c r="A199" s="100">
        <v>1032</v>
      </c>
      <c r="B199" s="102">
        <v>990.76171266851804</v>
      </c>
      <c r="C199" s="101">
        <v>1010.36694780792</v>
      </c>
    </row>
    <row r="200" spans="1:3" x14ac:dyDescent="0.25">
      <c r="A200" s="100">
        <v>1319</v>
      </c>
      <c r="B200" s="102">
        <v>953.51114875438395</v>
      </c>
      <c r="C200" s="101">
        <v>1041.5693977651999</v>
      </c>
    </row>
    <row r="201" spans="1:3" x14ac:dyDescent="0.25">
      <c r="A201" s="100">
        <v>1422</v>
      </c>
      <c r="B201" s="102">
        <v>881.17262104775</v>
      </c>
      <c r="C201" s="101">
        <v>1025.15710269141</v>
      </c>
    </row>
    <row r="202" spans="1:3" x14ac:dyDescent="0.25">
      <c r="A202" s="100">
        <v>1510</v>
      </c>
      <c r="B202" s="102">
        <v>1014.7822658195</v>
      </c>
      <c r="C202" s="101">
        <v>1005.61527437335</v>
      </c>
    </row>
    <row r="203" spans="1:3" x14ac:dyDescent="0.25">
      <c r="A203" s="100">
        <v>697</v>
      </c>
      <c r="B203" s="102">
        <v>987.61372627792298</v>
      </c>
      <c r="C203" s="101">
        <v>1052.40652223964</v>
      </c>
    </row>
    <row r="204" spans="1:3" x14ac:dyDescent="0.25">
      <c r="A204" s="100">
        <v>519</v>
      </c>
      <c r="B204" s="102">
        <v>932.35995188386698</v>
      </c>
      <c r="C204" s="101">
        <v>1037.4034441838201</v>
      </c>
    </row>
    <row r="205" spans="1:3" x14ac:dyDescent="0.25">
      <c r="A205" s="100">
        <v>1693</v>
      </c>
      <c r="B205" s="102">
        <v>813.386720941009</v>
      </c>
      <c r="C205" s="101">
        <v>1023.43424798655</v>
      </c>
    </row>
    <row r="206" spans="1:3" x14ac:dyDescent="0.25">
      <c r="A206" s="100">
        <v>1420</v>
      </c>
      <c r="B206" s="102">
        <v>948.05843189920404</v>
      </c>
      <c r="C206" s="101">
        <v>990.25089944481999</v>
      </c>
    </row>
    <row r="207" spans="1:3" x14ac:dyDescent="0.25">
      <c r="A207" s="100">
        <v>1586</v>
      </c>
      <c r="B207" s="102">
        <v>930.84768431945895</v>
      </c>
      <c r="C207" s="101">
        <v>1040.5696512612301</v>
      </c>
    </row>
    <row r="208" spans="1:3" x14ac:dyDescent="0.25">
      <c r="A208" s="100">
        <v>1586</v>
      </c>
      <c r="B208" s="102">
        <v>992.150773259375</v>
      </c>
      <c r="C208" s="101">
        <v>1028.3005090005599</v>
      </c>
    </row>
    <row r="209" spans="1:3" x14ac:dyDescent="0.25">
      <c r="A209" s="100">
        <v>1737</v>
      </c>
      <c r="B209" s="102">
        <v>1107.5415315337</v>
      </c>
      <c r="C209" s="101">
        <v>1052.2276064571799</v>
      </c>
    </row>
    <row r="210" spans="1:3" x14ac:dyDescent="0.25">
      <c r="A210" s="100">
        <v>832</v>
      </c>
      <c r="B210" s="102">
        <v>1148.3646089436099</v>
      </c>
      <c r="C210" s="101">
        <v>1087.5675806874201</v>
      </c>
    </row>
    <row r="211" spans="1:3" x14ac:dyDescent="0.25">
      <c r="A211" s="100">
        <v>633</v>
      </c>
      <c r="B211" s="102">
        <v>868.49630730362298</v>
      </c>
      <c r="C211" s="101">
        <v>1098.8068505794399</v>
      </c>
    </row>
    <row r="212" spans="1:3" x14ac:dyDescent="0.25">
      <c r="A212" s="100">
        <v>1628</v>
      </c>
      <c r="B212" s="102">
        <v>757.31724738395906</v>
      </c>
      <c r="C212" s="101">
        <v>1008.331823289</v>
      </c>
    </row>
    <row r="213" spans="1:3" x14ac:dyDescent="0.25">
      <c r="A213" s="100">
        <v>1461</v>
      </c>
      <c r="B213" s="101">
        <v>917.86738933149502</v>
      </c>
      <c r="C213" s="101">
        <v>998.20479944231204</v>
      </c>
    </row>
    <row r="214" spans="1:3" x14ac:dyDescent="0.25">
      <c r="A214" s="100">
        <v>1427</v>
      </c>
      <c r="B214" s="101">
        <v>1048.97570150208</v>
      </c>
      <c r="C214" s="101">
        <v>1053.3270805918501</v>
      </c>
    </row>
    <row r="215" spans="1:3" x14ac:dyDescent="0.25">
      <c r="A215" s="100">
        <v>1561</v>
      </c>
      <c r="B215" s="101">
        <v>741.31109433417396</v>
      </c>
      <c r="C215" s="101">
        <v>1088.43149114377</v>
      </c>
    </row>
    <row r="216" spans="1:3" x14ac:dyDescent="0.25">
      <c r="A216" s="100">
        <v>1555</v>
      </c>
      <c r="B216" s="101">
        <v>943.68431340027803</v>
      </c>
      <c r="C216" s="101">
        <v>989.47719357507901</v>
      </c>
    </row>
    <row r="217" spans="1:3" x14ac:dyDescent="0.25">
      <c r="A217" s="100">
        <v>709</v>
      </c>
      <c r="B217" s="101">
        <v>1027.9501576098301</v>
      </c>
      <c r="C217" s="101">
        <v>1080.11007300965</v>
      </c>
    </row>
    <row r="218" spans="1:3" x14ac:dyDescent="0.25">
      <c r="A218" s="100">
        <v>470</v>
      </c>
      <c r="B218" s="101">
        <v>937.34625197186006</v>
      </c>
      <c r="C218" s="101">
        <v>1096.00422664132</v>
      </c>
    </row>
    <row r="219" spans="1:3" x14ac:dyDescent="0.25">
      <c r="A219" s="100">
        <v>1497</v>
      </c>
      <c r="B219" s="101">
        <v>946.36581334401501</v>
      </c>
      <c r="C219" s="101">
        <v>1071.7631057158201</v>
      </c>
    </row>
    <row r="220" spans="1:3" x14ac:dyDescent="0.25">
      <c r="A220" s="100">
        <v>1213</v>
      </c>
      <c r="B220" s="101">
        <v>955.88283778834705</v>
      </c>
      <c r="C220" s="101">
        <v>1087.9131205179101</v>
      </c>
    </row>
    <row r="221" spans="1:3" x14ac:dyDescent="0.25">
      <c r="A221" s="100">
        <v>1396</v>
      </c>
      <c r="B221" s="101">
        <v>1040.7313599971901</v>
      </c>
      <c r="C221" s="101">
        <v>1097.00215286507</v>
      </c>
    </row>
    <row r="222" spans="1:3" x14ac:dyDescent="0.25">
      <c r="A222" s="100">
        <v>1429</v>
      </c>
      <c r="B222" s="101">
        <v>1166.0194660213001</v>
      </c>
      <c r="C222" s="101">
        <v>1132.1957796562101</v>
      </c>
    </row>
    <row r="223" spans="1:3" x14ac:dyDescent="0.25">
      <c r="A223" s="100">
        <v>1443</v>
      </c>
      <c r="B223" s="101">
        <v>1283.5141191227599</v>
      </c>
      <c r="C223" s="101">
        <v>1177.55916819814</v>
      </c>
    </row>
    <row r="224" spans="1:3" x14ac:dyDescent="0.25">
      <c r="A224" s="100">
        <v>775</v>
      </c>
      <c r="B224" s="101">
        <v>1115.6428519892199</v>
      </c>
      <c r="C224" s="101">
        <v>1222.0574936621499</v>
      </c>
    </row>
    <row r="225" spans="1:3" x14ac:dyDescent="0.25">
      <c r="A225" s="100">
        <v>670</v>
      </c>
      <c r="B225" s="101">
        <v>1054.8438063753499</v>
      </c>
      <c r="C225" s="101">
        <v>1171.0851023744899</v>
      </c>
    </row>
    <row r="226" spans="1:3" x14ac:dyDescent="0.25">
      <c r="A226" s="100">
        <v>1898</v>
      </c>
      <c r="B226" s="101">
        <v>935.59006713319104</v>
      </c>
      <c r="C226" s="101">
        <v>1173.5290246685199</v>
      </c>
    </row>
    <row r="227" spans="1:3" x14ac:dyDescent="0.25">
      <c r="A227" s="100">
        <v>1331</v>
      </c>
      <c r="B227" s="101">
        <v>1250.3636285048699</v>
      </c>
      <c r="C227" s="101">
        <v>1149.5782900522499</v>
      </c>
    </row>
    <row r="228" spans="1:3" x14ac:dyDescent="0.25">
      <c r="A228" s="100">
        <v>1476</v>
      </c>
      <c r="B228" s="101">
        <v>1321.03422859016</v>
      </c>
      <c r="C228" s="101">
        <v>1273.9026748977701</v>
      </c>
    </row>
    <row r="229" spans="1:3" x14ac:dyDescent="0.25">
      <c r="A229" s="100">
        <v>1716</v>
      </c>
      <c r="B229" s="101">
        <v>1319.6172577480099</v>
      </c>
      <c r="C229" s="101">
        <v>1300.2338299286901</v>
      </c>
    </row>
    <row r="230" spans="1:3" x14ac:dyDescent="0.25">
      <c r="A230" s="100">
        <v>1586</v>
      </c>
      <c r="B230" s="101">
        <v>1184.81813681678</v>
      </c>
      <c r="C230" s="101">
        <v>1315.9705290412401</v>
      </c>
    </row>
    <row r="231" spans="1:3" x14ac:dyDescent="0.25">
      <c r="A231" s="100">
        <v>1082</v>
      </c>
      <c r="B231" s="101">
        <v>1531.4345096581001</v>
      </c>
      <c r="C231" s="101">
        <v>1286.3657521892901</v>
      </c>
    </row>
    <row r="232" spans="1:3" x14ac:dyDescent="0.25">
      <c r="A232" s="100">
        <v>920</v>
      </c>
      <c r="B232" s="101">
        <v>1461.1151513272</v>
      </c>
      <c r="C232" s="101">
        <v>1437.5169551696099</v>
      </c>
    </row>
    <row r="233" spans="1:3" x14ac:dyDescent="0.25">
      <c r="A233" s="100">
        <v>1485</v>
      </c>
      <c r="B233" s="101">
        <v>1293.8182547864201</v>
      </c>
      <c r="C233" s="101">
        <v>1422.4833164623101</v>
      </c>
    </row>
    <row r="234" spans="1:3" x14ac:dyDescent="0.25">
      <c r="A234" s="100">
        <v>1792</v>
      </c>
      <c r="B234" s="101">
        <v>1707.59697863479</v>
      </c>
      <c r="C234" s="101">
        <v>1386.2097580541499</v>
      </c>
    </row>
    <row r="235" spans="1:3" x14ac:dyDescent="0.25">
      <c r="A235" s="100">
        <v>1855</v>
      </c>
      <c r="B235" s="101">
        <v>1831.8187822800901</v>
      </c>
      <c r="C235" s="101">
        <v>1576.6636975386</v>
      </c>
    </row>
    <row r="236" spans="1:3" x14ac:dyDescent="0.25">
      <c r="A236" s="100">
        <v>2179</v>
      </c>
      <c r="B236" s="101">
        <v>1851.86916014856</v>
      </c>
      <c r="C236" s="101">
        <v>1649.8276731511501</v>
      </c>
    </row>
    <row r="237" spans="1:3" x14ac:dyDescent="0.25">
      <c r="A237" s="100">
        <v>2199</v>
      </c>
      <c r="B237" s="101">
        <v>1177.48100607521</v>
      </c>
      <c r="C237" s="101">
        <v>1688.18721349728</v>
      </c>
    </row>
    <row r="238" spans="1:3" x14ac:dyDescent="0.25">
      <c r="A238" s="100">
        <v>1685</v>
      </c>
      <c r="B238" s="101">
        <v>1346.6474816867701</v>
      </c>
      <c r="C238" s="101">
        <v>1420.31216758145</v>
      </c>
    </row>
    <row r="239" spans="1:3" x14ac:dyDescent="0.25">
      <c r="A239" s="100">
        <v>1033</v>
      </c>
      <c r="B239" s="101">
        <v>1439.3474042079999</v>
      </c>
      <c r="C239" s="101">
        <v>1583.66654728136</v>
      </c>
    </row>
    <row r="240" spans="1:3" x14ac:dyDescent="0.25">
      <c r="A240" s="100">
        <v>1595</v>
      </c>
      <c r="B240" s="101">
        <v>1501.0310575497399</v>
      </c>
      <c r="C240" s="101">
        <v>1637.6345169234901</v>
      </c>
    </row>
    <row r="241" spans="1:3" x14ac:dyDescent="0.25">
      <c r="A241" s="100">
        <v>1852</v>
      </c>
      <c r="B241" s="101">
        <v>2034.9607005062801</v>
      </c>
      <c r="C241" s="101">
        <v>1702.5858169092601</v>
      </c>
    </row>
    <row r="242" spans="1:3" x14ac:dyDescent="0.25">
      <c r="A242" s="100">
        <v>1613</v>
      </c>
      <c r="B242" s="101">
        <v>2315.30160790333</v>
      </c>
      <c r="C242" s="101">
        <v>1978.04861148594</v>
      </c>
    </row>
    <row r="243" spans="1:3" x14ac:dyDescent="0.25">
      <c r="A243" s="100">
        <v>2321</v>
      </c>
      <c r="B243" s="101">
        <v>2118.51165814666</v>
      </c>
      <c r="C243" s="101">
        <v>2159.2692346141498</v>
      </c>
    </row>
    <row r="244" spans="1:3" x14ac:dyDescent="0.25">
      <c r="A244" s="100">
        <v>2366</v>
      </c>
      <c r="B244" s="101">
        <v>1697.02446255632</v>
      </c>
      <c r="C244" s="101">
        <v>2102.2679769797101</v>
      </c>
    </row>
    <row r="245" spans="1:3" x14ac:dyDescent="0.25">
      <c r="A245" s="100">
        <v>1314</v>
      </c>
      <c r="B245" s="101">
        <v>1644.82673606252</v>
      </c>
      <c r="C245" s="101">
        <v>1935.0295396905501</v>
      </c>
    </row>
    <row r="246" spans="1:3" x14ac:dyDescent="0.25">
      <c r="A246" s="100">
        <v>1313</v>
      </c>
      <c r="B246" s="101">
        <v>1622.20200434815</v>
      </c>
      <c r="C246" s="101">
        <v>2003.0248428714899</v>
      </c>
    </row>
    <row r="247" spans="1:3" x14ac:dyDescent="0.25">
      <c r="A247" s="100">
        <v>2292</v>
      </c>
      <c r="B247" s="101">
        <v>1585.89264083445</v>
      </c>
      <c r="C247" s="101">
        <v>2048.3845527486701</v>
      </c>
    </row>
    <row r="248" spans="1:3" x14ac:dyDescent="0.25">
      <c r="A248" s="100">
        <v>1840</v>
      </c>
      <c r="B248" s="101">
        <v>2114.90538733229</v>
      </c>
      <c r="C248" s="101">
        <v>2095.1172748836898</v>
      </c>
    </row>
    <row r="249" spans="1:3" x14ac:dyDescent="0.25">
      <c r="A249" s="100">
        <v>2442</v>
      </c>
      <c r="B249" s="101">
        <v>2323.20901698338</v>
      </c>
      <c r="C249" s="101">
        <v>2437.4352972843299</v>
      </c>
    </row>
    <row r="250" spans="1:3" x14ac:dyDescent="0.25">
      <c r="A250" s="100">
        <v>2626</v>
      </c>
      <c r="B250" s="101">
        <v>2455.1712240004999</v>
      </c>
      <c r="C250" s="101">
        <v>2586.2968713719501</v>
      </c>
    </row>
    <row r="251" spans="1:3" x14ac:dyDescent="0.25">
      <c r="A251" s="100">
        <v>2835</v>
      </c>
      <c r="B251" s="101">
        <v>2578.6985097862798</v>
      </c>
      <c r="C251" s="101">
        <v>2725.6812775398498</v>
      </c>
    </row>
    <row r="252" spans="1:3" x14ac:dyDescent="0.25">
      <c r="A252" s="100">
        <v>1653</v>
      </c>
      <c r="B252" s="101">
        <v>2538.0085652467201</v>
      </c>
      <c r="C252" s="101">
        <v>2865.5363942407798</v>
      </c>
    </row>
    <row r="253" spans="1:3" x14ac:dyDescent="0.25">
      <c r="A253" s="100">
        <v>1546</v>
      </c>
      <c r="B253" s="101">
        <v>2440.9596161364002</v>
      </c>
      <c r="C253" s="101">
        <v>2896.7122548285402</v>
      </c>
    </row>
    <row r="254" spans="1:3" x14ac:dyDescent="0.25">
      <c r="A254" s="100">
        <v>3100</v>
      </c>
      <c r="B254" s="101">
        <v>2580.6502049306</v>
      </c>
      <c r="C254" s="101">
        <v>2908.2070515294299</v>
      </c>
    </row>
    <row r="255" spans="1:3" x14ac:dyDescent="0.25">
      <c r="A255" s="100">
        <v>2454</v>
      </c>
      <c r="B255" s="101">
        <v>3075.7906190839599</v>
      </c>
      <c r="C255" s="101">
        <v>3093.1584369821799</v>
      </c>
    </row>
    <row r="256" spans="1:3" x14ac:dyDescent="0.25">
      <c r="A256" s="100">
        <v>4010</v>
      </c>
      <c r="B256" s="101">
        <v>3088.8088654930898</v>
      </c>
      <c r="C256" s="101">
        <v>3496.09294813626</v>
      </c>
    </row>
    <row r="257" spans="1:3" x14ac:dyDescent="0.25">
      <c r="A257" s="100">
        <v>4804</v>
      </c>
      <c r="B257" s="101">
        <v>3356.21966888406</v>
      </c>
      <c r="C257" s="101">
        <v>3511.2916447835901</v>
      </c>
    </row>
    <row r="258" spans="1:3" x14ac:dyDescent="0.25">
      <c r="A258" s="100">
        <v>4554</v>
      </c>
      <c r="B258" s="101">
        <v>3695.86568470577</v>
      </c>
      <c r="C258" s="101">
        <v>3804.4065335587302</v>
      </c>
    </row>
    <row r="259" spans="1:3" x14ac:dyDescent="0.25">
      <c r="A259" s="100">
        <v>2968</v>
      </c>
      <c r="B259" s="101">
        <v>4117.0384622830297</v>
      </c>
      <c r="C259" s="101">
        <v>4105.1506522659502</v>
      </c>
    </row>
    <row r="260" spans="1:3" x14ac:dyDescent="0.25">
      <c r="A260" s="100">
        <v>2846</v>
      </c>
      <c r="B260" s="101">
        <v>4310.91909939793</v>
      </c>
      <c r="C260" s="101">
        <v>4489.3331635539998</v>
      </c>
    </row>
    <row r="261" spans="1:3" x14ac:dyDescent="0.25">
      <c r="A261" s="100">
        <v>6541</v>
      </c>
      <c r="B261" s="101">
        <v>4625.7663243294101</v>
      </c>
      <c r="C261" s="101">
        <v>4651.8347173320199</v>
      </c>
    </row>
    <row r="262" spans="1:3" x14ac:dyDescent="0.25">
      <c r="A262" s="100">
        <v>4464</v>
      </c>
      <c r="B262" s="101">
        <v>5375.47601033504</v>
      </c>
      <c r="C262" s="101">
        <v>4970.5542761736197</v>
      </c>
    </row>
    <row r="263" spans="1:3" x14ac:dyDescent="0.25">
      <c r="A263" s="100">
        <v>7173</v>
      </c>
      <c r="B263" s="101">
        <v>5794.07324751333</v>
      </c>
      <c r="C263" s="101">
        <v>5719.1240075488004</v>
      </c>
    </row>
    <row r="264" spans="1:3" x14ac:dyDescent="0.25">
      <c r="A264" s="100">
        <v>7620</v>
      </c>
      <c r="B264" s="101">
        <v>5959.3799541788903</v>
      </c>
      <c r="C264" s="101">
        <v>6080.9607212968403</v>
      </c>
    </row>
    <row r="265" spans="1:3" x14ac:dyDescent="0.25">
      <c r="A265" s="100">
        <v>7695</v>
      </c>
      <c r="B265" s="101">
        <v>6299.47385216579</v>
      </c>
      <c r="C265" s="101">
        <v>6166.1826227670599</v>
      </c>
    </row>
    <row r="266" spans="1:3" x14ac:dyDescent="0.25">
      <c r="A266" s="100">
        <v>4862</v>
      </c>
      <c r="B266" s="101">
        <v>6911.5472943621298</v>
      </c>
      <c r="C266" s="101">
        <v>6508.9370686372504</v>
      </c>
    </row>
    <row r="267" spans="1:3" x14ac:dyDescent="0.25">
      <c r="A267" s="100">
        <v>4007</v>
      </c>
      <c r="B267" s="101">
        <v>7526.3504205177596</v>
      </c>
      <c r="C267" s="101">
        <v>7150.6985010280096</v>
      </c>
    </row>
    <row r="268" spans="1:3" x14ac:dyDescent="0.25">
      <c r="A268" s="100">
        <v>8397</v>
      </c>
      <c r="B268" s="101">
        <v>7960.02387577232</v>
      </c>
      <c r="C268" s="101">
        <v>7755.55783029338</v>
      </c>
    </row>
    <row r="269" spans="1:3" x14ac:dyDescent="0.25">
      <c r="A269" s="100">
        <v>8523</v>
      </c>
      <c r="B269" s="101">
        <v>8966.1774418330406</v>
      </c>
      <c r="C269" s="101">
        <v>8106.9997721560203</v>
      </c>
    </row>
    <row r="270" spans="1:3" x14ac:dyDescent="0.25">
      <c r="A270" s="100">
        <v>12331</v>
      </c>
      <c r="B270" s="101">
        <v>9673.8509903706199</v>
      </c>
      <c r="C270" s="101">
        <v>9359.6519279854401</v>
      </c>
    </row>
    <row r="271" spans="1:3" x14ac:dyDescent="0.25">
      <c r="A271" s="100">
        <v>5952</v>
      </c>
      <c r="B271" s="101">
        <v>10321.350526079999</v>
      </c>
      <c r="C271" s="101">
        <v>10074.1065809786</v>
      </c>
    </row>
    <row r="272" spans="1:3" x14ac:dyDescent="0.25">
      <c r="A272" s="100">
        <v>13476</v>
      </c>
      <c r="B272" s="101">
        <v>11103.3501197319</v>
      </c>
      <c r="C272" s="101">
        <v>10734.8850707414</v>
      </c>
    </row>
    <row r="273" spans="1:3" x14ac:dyDescent="0.25">
      <c r="A273" s="100">
        <v>10458</v>
      </c>
      <c r="B273" s="101">
        <v>11910.397526200501</v>
      </c>
      <c r="C273" s="101">
        <v>11639.153302160799</v>
      </c>
    </row>
    <row r="274" spans="1:3" x14ac:dyDescent="0.25">
      <c r="A274" s="100">
        <v>9890</v>
      </c>
      <c r="B274" s="101">
        <v>11990.273208948</v>
      </c>
      <c r="C274" s="101">
        <v>12568.494641327499</v>
      </c>
    </row>
    <row r="275" spans="1:3" x14ac:dyDescent="0.25">
      <c r="A275" s="100">
        <v>12560</v>
      </c>
      <c r="B275" s="101">
        <v>12667.4603248847</v>
      </c>
      <c r="C275" s="101">
        <v>11994.372702324201</v>
      </c>
    </row>
    <row r="276" spans="1:3" x14ac:dyDescent="0.25">
      <c r="A276" s="100">
        <v>13161</v>
      </c>
      <c r="B276" s="101">
        <v>13804.598135518499</v>
      </c>
      <c r="C276" s="101">
        <v>12934.493310992</v>
      </c>
    </row>
    <row r="277" spans="1:3" x14ac:dyDescent="0.25">
      <c r="A277" s="100">
        <v>16202</v>
      </c>
      <c r="B277" s="101">
        <v>14584.3073079556</v>
      </c>
      <c r="C277" s="101">
        <v>14493.5482655535</v>
      </c>
    </row>
    <row r="278" spans="1:3" x14ac:dyDescent="0.25">
      <c r="A278" s="100">
        <v>18733</v>
      </c>
      <c r="B278" s="101">
        <v>15418.1532668912</v>
      </c>
      <c r="C278" s="101">
        <v>15234.351760830399</v>
      </c>
    </row>
    <row r="279" spans="1:3" x14ac:dyDescent="0.25">
      <c r="A279" s="100">
        <v>19382</v>
      </c>
      <c r="B279" s="101">
        <v>16254.5992890051</v>
      </c>
      <c r="C279" s="101">
        <v>16221.322546892799</v>
      </c>
    </row>
    <row r="280" spans="1:3" x14ac:dyDescent="0.25">
      <c r="A280" s="100">
        <v>14054</v>
      </c>
      <c r="B280" s="101">
        <v>17215.689302635899</v>
      </c>
      <c r="C280" s="101">
        <v>17165.5262624774</v>
      </c>
    </row>
    <row r="281" spans="1:3" x14ac:dyDescent="0.25">
      <c r="A281" s="100">
        <v>12556</v>
      </c>
      <c r="B281" s="101">
        <v>18286.074204491801</v>
      </c>
      <c r="C281" s="101">
        <v>18401.198983625</v>
      </c>
    </row>
    <row r="282" spans="1:3" x14ac:dyDescent="0.25">
      <c r="A282" s="100">
        <v>25252</v>
      </c>
      <c r="B282" s="101">
        <v>19032.554356743502</v>
      </c>
      <c r="C282" s="101">
        <v>19838.6153647051</v>
      </c>
    </row>
    <row r="283" spans="1:3" x14ac:dyDescent="0.25">
      <c r="A283" s="100">
        <v>7533</v>
      </c>
      <c r="B283" s="101">
        <v>19947.483101285001</v>
      </c>
      <c r="C283" s="101">
        <v>20412.317550489701</v>
      </c>
    </row>
    <row r="284" spans="1:3" x14ac:dyDescent="0.25">
      <c r="A284" s="100">
        <v>31480</v>
      </c>
      <c r="B284" s="101">
        <v>21406.448670000002</v>
      </c>
      <c r="C284" s="101">
        <v>21569.998</v>
      </c>
    </row>
    <row r="285" spans="1:3" x14ac:dyDescent="0.25">
      <c r="A285" s="100">
        <v>22561</v>
      </c>
      <c r="B285" s="101">
        <v>18699.225412851902</v>
      </c>
      <c r="C285" s="101">
        <v>23978.302594987701</v>
      </c>
    </row>
    <row r="286" spans="1:3" x14ac:dyDescent="0.25">
      <c r="A286" s="100">
        <v>22820</v>
      </c>
      <c r="B286" s="101">
        <v>20767.352319600501</v>
      </c>
      <c r="C286" s="101">
        <v>24695.042707069901</v>
      </c>
    </row>
    <row r="287" spans="1:3" x14ac:dyDescent="0.25">
      <c r="A287" s="100">
        <v>14122</v>
      </c>
      <c r="B287" s="101">
        <v>20355.358007676401</v>
      </c>
      <c r="C287" s="101">
        <v>22006.176772851199</v>
      </c>
    </row>
    <row r="288" spans="1:3" x14ac:dyDescent="0.25">
      <c r="A288" s="100">
        <v>14510</v>
      </c>
      <c r="B288" s="101">
        <v>17754.8939006568</v>
      </c>
      <c r="C288" s="101">
        <v>22293.541935695899</v>
      </c>
    </row>
    <row r="289" spans="1:3" x14ac:dyDescent="0.25">
      <c r="A289" s="100">
        <v>6522</v>
      </c>
      <c r="B289" s="101">
        <v>17879.006351635599</v>
      </c>
      <c r="C289" s="101">
        <v>23352.653856734301</v>
      </c>
    </row>
    <row r="290" spans="1:3" x14ac:dyDescent="0.25">
      <c r="A290" s="100">
        <v>26547</v>
      </c>
      <c r="B290" s="101">
        <v>19007.088211778901</v>
      </c>
      <c r="C290" s="101">
        <v>22519.741033418199</v>
      </c>
    </row>
    <row r="291" spans="1:3" x14ac:dyDescent="0.25">
      <c r="A291" s="100">
        <v>22401</v>
      </c>
      <c r="B291" s="101">
        <v>18391.953158747699</v>
      </c>
      <c r="C291" s="101">
        <v>21477.449976615899</v>
      </c>
    </row>
    <row r="292" spans="1:3" x14ac:dyDescent="0.25">
      <c r="A292" s="100">
        <v>24738</v>
      </c>
      <c r="B292" s="101">
        <v>18277.953091108899</v>
      </c>
      <c r="C292" s="101">
        <v>21682.238694460098</v>
      </c>
    </row>
    <row r="293" spans="1:3" x14ac:dyDescent="0.25">
      <c r="A293" s="100">
        <v>22261</v>
      </c>
      <c r="B293" s="101">
        <v>18500.7965748565</v>
      </c>
      <c r="C293" s="101">
        <v>21370.7524321684</v>
      </c>
    </row>
    <row r="294" spans="1:3" x14ac:dyDescent="0.25">
      <c r="A294" s="100">
        <v>14640</v>
      </c>
      <c r="B294" s="101">
        <v>20225.801212220798</v>
      </c>
      <c r="C294" s="101">
        <v>21012.597039243301</v>
      </c>
    </row>
    <row r="295" spans="1:3" x14ac:dyDescent="0.25">
      <c r="A295" s="100">
        <v>3213</v>
      </c>
      <c r="B295" s="101">
        <v>18071.606914682001</v>
      </c>
      <c r="C295" s="101">
        <v>19924.078608410699</v>
      </c>
    </row>
    <row r="296" spans="1:3" x14ac:dyDescent="0.25">
      <c r="A296" s="100">
        <v>14580</v>
      </c>
      <c r="B296" s="101">
        <v>13960.145209082601</v>
      </c>
      <c r="C296" s="101">
        <v>21070.848875749401</v>
      </c>
    </row>
    <row r="297" spans="1:3" x14ac:dyDescent="0.25">
      <c r="A297" s="100">
        <v>26231</v>
      </c>
      <c r="B297" s="101">
        <v>13161.840736010499</v>
      </c>
      <c r="C297" s="101">
        <v>22707.662480504801</v>
      </c>
    </row>
    <row r="298" spans="1:3" x14ac:dyDescent="0.25">
      <c r="A298" s="100">
        <v>23727</v>
      </c>
      <c r="B298" s="101">
        <v>16031.8961149887</v>
      </c>
      <c r="C298" s="101">
        <v>22681.228505094499</v>
      </c>
    </row>
    <row r="299" spans="1:3" x14ac:dyDescent="0.25">
      <c r="A299" s="100">
        <v>24041</v>
      </c>
      <c r="B299" s="101">
        <v>18280.013419981799</v>
      </c>
      <c r="C299" s="101">
        <v>20897.966830242302</v>
      </c>
    </row>
    <row r="300" spans="1:3" x14ac:dyDescent="0.25">
      <c r="A300" s="100">
        <v>22593</v>
      </c>
      <c r="B300" s="101">
        <v>14901.470651473401</v>
      </c>
      <c r="C300" s="101">
        <v>19925.112480372802</v>
      </c>
    </row>
    <row r="301" spans="1:3" x14ac:dyDescent="0.25">
      <c r="A301" s="100">
        <v>13872</v>
      </c>
      <c r="B301" s="101">
        <v>19498.161482330601</v>
      </c>
      <c r="C301" s="101">
        <v>21505.029837393999</v>
      </c>
    </row>
    <row r="302" spans="1:3" x14ac:dyDescent="0.25">
      <c r="A302" s="100">
        <v>4377</v>
      </c>
      <c r="B302" s="101">
        <v>18394.578681508399</v>
      </c>
      <c r="C302" s="101">
        <v>18953.6675552944</v>
      </c>
    </row>
    <row r="303" spans="1:3" x14ac:dyDescent="0.25">
      <c r="A303" s="100">
        <v>14455</v>
      </c>
      <c r="B303" s="101">
        <v>15306.906876454001</v>
      </c>
      <c r="C303" s="101">
        <v>19939.7095963129</v>
      </c>
    </row>
    <row r="304" spans="1:3" x14ac:dyDescent="0.25">
      <c r="A304" s="100">
        <v>16370</v>
      </c>
      <c r="B304" s="101">
        <v>20925.789525083401</v>
      </c>
      <c r="C304" s="101">
        <v>20932.890956923999</v>
      </c>
    </row>
    <row r="305" spans="1:3" x14ac:dyDescent="0.25">
      <c r="A305" s="100">
        <v>32687</v>
      </c>
      <c r="B305" s="101">
        <v>19134.876104565101</v>
      </c>
      <c r="C305" s="101">
        <v>18231.331750339701</v>
      </c>
    </row>
    <row r="306" spans="1:3" x14ac:dyDescent="0.25">
      <c r="A306" s="100">
        <v>21951</v>
      </c>
      <c r="B306" s="101">
        <v>18703.734292146</v>
      </c>
      <c r="C306" s="101">
        <v>19579.726569946401</v>
      </c>
    </row>
    <row r="307" spans="1:3" x14ac:dyDescent="0.25">
      <c r="A307" s="100">
        <v>20819</v>
      </c>
      <c r="B307" s="101">
        <v>21277.793238026599</v>
      </c>
      <c r="C307" s="101">
        <v>19392.594388297199</v>
      </c>
    </row>
    <row r="308" spans="1:3" x14ac:dyDescent="0.25">
      <c r="A308" s="100">
        <v>13845</v>
      </c>
      <c r="B308" s="101">
        <v>21044.1005825918</v>
      </c>
      <c r="C308" s="101">
        <v>18411.174329746798</v>
      </c>
    </row>
    <row r="309" spans="1:3" x14ac:dyDescent="0.25">
      <c r="A309" s="100">
        <v>3197</v>
      </c>
      <c r="B309" s="101">
        <v>18190.4624152135</v>
      </c>
      <c r="C309" s="101">
        <v>18739.333488053799</v>
      </c>
    </row>
    <row r="310" spans="1:3" x14ac:dyDescent="0.25">
      <c r="A310" s="100">
        <v>14221</v>
      </c>
      <c r="B310" s="101">
        <v>13763.258234716501</v>
      </c>
      <c r="C310" s="101">
        <v>19638.735821064201</v>
      </c>
    </row>
    <row r="311" spans="1:3" x14ac:dyDescent="0.25">
      <c r="A311" s="100">
        <v>24766</v>
      </c>
      <c r="B311" s="101">
        <v>22123.840847056799</v>
      </c>
      <c r="C311" s="101">
        <v>20999.438680345898</v>
      </c>
    </row>
    <row r="312" spans="1:3" x14ac:dyDescent="0.25">
      <c r="A312" s="100">
        <v>23275</v>
      </c>
      <c r="B312" s="101">
        <v>21113.9782821177</v>
      </c>
      <c r="C312" s="101">
        <v>17574.907693593399</v>
      </c>
    </row>
    <row r="313" spans="1:3" x14ac:dyDescent="0.25">
      <c r="A313" s="100">
        <v>23591</v>
      </c>
      <c r="B313" s="101">
        <v>19838.535402465899</v>
      </c>
      <c r="C313" s="101">
        <v>18791.006758786702</v>
      </c>
    </row>
    <row r="314" spans="1:3" x14ac:dyDescent="0.25">
      <c r="A314" s="100">
        <v>15970</v>
      </c>
      <c r="B314" s="101">
        <v>19592.252019649601</v>
      </c>
      <c r="C314" s="101">
        <v>18911.416269196801</v>
      </c>
    </row>
    <row r="315" spans="1:3" x14ac:dyDescent="0.25">
      <c r="A315" s="100">
        <v>26126</v>
      </c>
      <c r="B315" s="101">
        <v>20566.7794761445</v>
      </c>
      <c r="C315" s="101">
        <v>18942.305970122699</v>
      </c>
    </row>
    <row r="316" spans="1:3" x14ac:dyDescent="0.25">
      <c r="A316" s="100">
        <v>10910</v>
      </c>
      <c r="B316" s="101">
        <v>22946.101172669201</v>
      </c>
      <c r="C316" s="101">
        <v>18601.103191378799</v>
      </c>
    </row>
    <row r="317" spans="1:3" x14ac:dyDescent="0.25">
      <c r="A317" s="100">
        <v>5456</v>
      </c>
      <c r="B317" s="101">
        <v>18706.690976513801</v>
      </c>
      <c r="C317" s="101">
        <v>17932.613953161799</v>
      </c>
    </row>
    <row r="318" spans="1:3" x14ac:dyDescent="0.25">
      <c r="A318" s="100">
        <v>29263</v>
      </c>
      <c r="B318" s="101">
        <v>21837.667567953798</v>
      </c>
      <c r="C318" s="101">
        <v>19339.493839367598</v>
      </c>
    </row>
    <row r="319" spans="1:3" x14ac:dyDescent="0.25">
      <c r="A319" s="100">
        <v>25089</v>
      </c>
      <c r="B319" s="101">
        <v>23145.443341038801</v>
      </c>
      <c r="C319" s="101">
        <v>18093.173001244799</v>
      </c>
    </row>
    <row r="320" spans="1:3" x14ac:dyDescent="0.25">
      <c r="A320" s="100">
        <v>32734</v>
      </c>
      <c r="B320" s="101">
        <v>22729.872712787899</v>
      </c>
      <c r="C320" s="101">
        <v>17998.332139089001</v>
      </c>
    </row>
    <row r="321" spans="1:3" x14ac:dyDescent="0.25">
      <c r="A321" s="100">
        <v>27217</v>
      </c>
      <c r="B321" s="101">
        <v>21411.943633307001</v>
      </c>
      <c r="C321" s="101">
        <v>18145.166974702399</v>
      </c>
    </row>
    <row r="322" spans="1:3" x14ac:dyDescent="0.25">
      <c r="A322" s="100">
        <v>21792</v>
      </c>
      <c r="B322" s="101">
        <v>21264.392650777801</v>
      </c>
      <c r="C322" s="101">
        <v>18474.4377300509</v>
      </c>
    </row>
    <row r="323" spans="1:3" x14ac:dyDescent="0.25">
      <c r="A323" s="100">
        <v>14709</v>
      </c>
      <c r="B323" s="101">
        <v>20831.040691198301</v>
      </c>
      <c r="C323" s="101">
        <v>18435.4905366821</v>
      </c>
    </row>
    <row r="324" spans="1:3" x14ac:dyDescent="0.25">
      <c r="A324" s="100">
        <v>6451</v>
      </c>
      <c r="B324" s="101">
        <v>17092.822496043798</v>
      </c>
      <c r="C324" s="101">
        <v>18543.3072906454</v>
      </c>
    </row>
    <row r="325" spans="1:3" x14ac:dyDescent="0.25">
      <c r="A325" s="100">
        <v>33825</v>
      </c>
      <c r="B325" s="101">
        <v>22920.516651102</v>
      </c>
      <c r="C325" s="101">
        <v>19495.830811099499</v>
      </c>
    </row>
    <row r="326" spans="1:3" x14ac:dyDescent="0.25">
      <c r="A326" s="100">
        <v>32744</v>
      </c>
      <c r="B326" s="101">
        <v>27099.564730216302</v>
      </c>
      <c r="C326" s="101">
        <v>17711.842141480702</v>
      </c>
    </row>
    <row r="327" spans="1:3" x14ac:dyDescent="0.25">
      <c r="A327" s="100">
        <v>30179</v>
      </c>
      <c r="B327" s="101">
        <v>26213.598277596</v>
      </c>
      <c r="C327" s="101">
        <v>17044.737736124</v>
      </c>
    </row>
    <row r="328" spans="1:3" x14ac:dyDescent="0.25">
      <c r="A328" s="100">
        <v>32830</v>
      </c>
      <c r="B328" s="101">
        <v>24899.0215779188</v>
      </c>
      <c r="C328" s="101">
        <v>17456.032814291899</v>
      </c>
    </row>
    <row r="329" spans="1:3" x14ac:dyDescent="0.25">
      <c r="A329" s="100">
        <v>21679</v>
      </c>
      <c r="B329" s="101">
        <v>27671.932855895098</v>
      </c>
      <c r="C329" s="101">
        <v>17684.321149937099</v>
      </c>
    </row>
    <row r="330" spans="1:3" x14ac:dyDescent="0.25">
      <c r="A330" s="100">
        <v>6444</v>
      </c>
      <c r="B330" s="101">
        <v>23430.030610696798</v>
      </c>
      <c r="C330" s="101">
        <v>16992.3867396079</v>
      </c>
    </row>
    <row r="331" spans="1:3" x14ac:dyDescent="0.25">
      <c r="A331" s="100">
        <v>19256</v>
      </c>
      <c r="B331" s="101">
        <v>22282.278177038799</v>
      </c>
      <c r="C331" s="101">
        <v>18120.783968411099</v>
      </c>
    </row>
    <row r="332" spans="1:3" x14ac:dyDescent="0.25">
      <c r="A332" s="100">
        <v>36153</v>
      </c>
      <c r="B332" s="101">
        <v>24291.6245095212</v>
      </c>
      <c r="C332" s="101">
        <v>18160.5335179494</v>
      </c>
    </row>
    <row r="333" spans="1:3" x14ac:dyDescent="0.25">
      <c r="A333" s="100">
        <v>33758</v>
      </c>
      <c r="B333" s="101">
        <v>14960.430233172799</v>
      </c>
      <c r="C333" s="101">
        <v>17670.521982891201</v>
      </c>
    </row>
    <row r="334" spans="1:3" x14ac:dyDescent="0.25">
      <c r="A334" s="100">
        <v>26467</v>
      </c>
      <c r="B334" s="101">
        <v>24153.578739068202</v>
      </c>
      <c r="C334" s="101">
        <v>19789.236441434099</v>
      </c>
    </row>
    <row r="335" spans="1:3" x14ac:dyDescent="0.25">
      <c r="A335" s="100">
        <v>2140</v>
      </c>
      <c r="B335" s="101">
        <v>11611.1394687007</v>
      </c>
      <c r="C335" s="101">
        <v>17338.797531370601</v>
      </c>
    </row>
    <row r="336" spans="1:3" x14ac:dyDescent="0.25">
      <c r="A336" s="100">
        <v>13504</v>
      </c>
      <c r="B336" s="101">
        <v>12839.397113814301</v>
      </c>
      <c r="C336" s="101">
        <v>20387.668833436299</v>
      </c>
    </row>
    <row r="337" spans="1:3" x14ac:dyDescent="0.25">
      <c r="A337" s="100">
        <v>12399</v>
      </c>
      <c r="B337" s="101">
        <v>16839.180245523799</v>
      </c>
      <c r="C337" s="101">
        <v>19918.913101036898</v>
      </c>
    </row>
    <row r="338" spans="1:3" x14ac:dyDescent="0.25">
      <c r="A338" s="100">
        <v>14004</v>
      </c>
      <c r="B338" s="101">
        <v>12538.601207858501</v>
      </c>
      <c r="C338" s="101">
        <v>18904.597394953002</v>
      </c>
    </row>
    <row r="339" spans="1:3" x14ac:dyDescent="0.25">
      <c r="A339" s="100">
        <v>19112</v>
      </c>
      <c r="B339" s="101">
        <v>22113.936955647201</v>
      </c>
      <c r="C339" s="101">
        <v>19886.461640457299</v>
      </c>
    </row>
    <row r="340" spans="1:3" x14ac:dyDescent="0.25">
      <c r="A340" s="100">
        <v>31941</v>
      </c>
      <c r="B340" s="101">
        <v>22413.408313407599</v>
      </c>
      <c r="C340" s="101">
        <v>17555.5792608353</v>
      </c>
    </row>
    <row r="341" spans="1:3" x14ac:dyDescent="0.25">
      <c r="A341" s="100">
        <v>23233</v>
      </c>
      <c r="B341" s="101">
        <v>25001.6093242596</v>
      </c>
      <c r="C341" s="101">
        <v>17820.5483405288</v>
      </c>
    </row>
    <row r="342" spans="1:3" x14ac:dyDescent="0.25">
      <c r="A342" s="100">
        <v>15575</v>
      </c>
      <c r="B342" s="101">
        <v>22110.190468090401</v>
      </c>
      <c r="C342" s="101">
        <v>17286.396049366798</v>
      </c>
    </row>
    <row r="343" spans="1:3" x14ac:dyDescent="0.25">
      <c r="A343" s="100">
        <v>11036</v>
      </c>
      <c r="B343" s="101">
        <v>24667.4320072337</v>
      </c>
      <c r="C343" s="101">
        <v>18074.5076993609</v>
      </c>
    </row>
    <row r="344" spans="1:3" x14ac:dyDescent="0.25">
      <c r="A344" s="100">
        <v>10356</v>
      </c>
      <c r="B344" s="101">
        <v>24685.3856865126</v>
      </c>
      <c r="C344" s="101">
        <v>17835.156143321499</v>
      </c>
    </row>
    <row r="345" spans="1:3" x14ac:dyDescent="0.25">
      <c r="A345" s="100">
        <v>12320</v>
      </c>
      <c r="B345" s="101">
        <v>17688.627546719101</v>
      </c>
      <c r="C345" s="101">
        <v>18943.283267291099</v>
      </c>
    </row>
    <row r="346" spans="1:3" x14ac:dyDescent="0.25">
      <c r="A346" s="100">
        <v>18349</v>
      </c>
      <c r="B346" s="101">
        <v>21236.638214570801</v>
      </c>
      <c r="C346" s="101">
        <v>23020.721678019399</v>
      </c>
    </row>
    <row r="347" spans="1:3" x14ac:dyDescent="0.25">
      <c r="A347" s="100">
        <v>26663</v>
      </c>
      <c r="B347" s="101">
        <v>21242.921110966199</v>
      </c>
      <c r="C347" s="101">
        <v>28674.1475746297</v>
      </c>
    </row>
    <row r="348" spans="1:3" x14ac:dyDescent="0.25">
      <c r="A348" s="100">
        <v>45333</v>
      </c>
      <c r="B348" s="101">
        <v>23043.7565</v>
      </c>
      <c r="C348" s="101">
        <v>42075.085026397603</v>
      </c>
    </row>
    <row r="349" spans="1:3" x14ac:dyDescent="0.25">
      <c r="A349" s="100">
        <v>19077</v>
      </c>
      <c r="B349" s="101">
        <v>17405.1375421517</v>
      </c>
      <c r="C349" s="101">
        <v>59737.299747607103</v>
      </c>
    </row>
    <row r="350" spans="1:3" x14ac:dyDescent="0.25">
      <c r="A350" s="100">
        <v>22824</v>
      </c>
      <c r="B350" s="101">
        <v>17186.054492518098</v>
      </c>
      <c r="C350" s="101">
        <v>67380.125566024493</v>
      </c>
    </row>
    <row r="351" spans="1:3" x14ac:dyDescent="0.25">
      <c r="A351" s="100">
        <v>948</v>
      </c>
      <c r="B351" s="101">
        <v>16958.259757003201</v>
      </c>
      <c r="C351" s="101">
        <v>51346.167108666399</v>
      </c>
    </row>
    <row r="352" spans="1:3" x14ac:dyDescent="0.25">
      <c r="A352" s="100">
        <v>11706</v>
      </c>
      <c r="B352" s="101">
        <v>16735.917918970201</v>
      </c>
      <c r="C352" s="101">
        <v>42812.362577998698</v>
      </c>
    </row>
    <row r="353" spans="1:3" x14ac:dyDescent="0.25">
      <c r="A353" s="100">
        <v>27210</v>
      </c>
      <c r="B353" s="101">
        <v>16501.6410282324</v>
      </c>
      <c r="C353" s="101">
        <v>28569.602136064299</v>
      </c>
    </row>
    <row r="354" spans="1:3" x14ac:dyDescent="0.25">
      <c r="A354" s="100">
        <v>25566</v>
      </c>
      <c r="B354" s="101">
        <v>16210.230089803499</v>
      </c>
      <c r="C354" s="101">
        <v>23022.025893165199</v>
      </c>
    </row>
    <row r="355" spans="1:3" x14ac:dyDescent="0.25">
      <c r="A355" s="100">
        <v>21343</v>
      </c>
      <c r="B355" s="101">
        <v>15953.6325716623</v>
      </c>
      <c r="C355" s="101">
        <v>29719.172683024801</v>
      </c>
    </row>
    <row r="356" spans="1:3" x14ac:dyDescent="0.25">
      <c r="A356" s="100">
        <v>8593</v>
      </c>
      <c r="B356" s="101">
        <v>15696.2789815739</v>
      </c>
      <c r="C356" s="101">
        <v>23259.999673613798</v>
      </c>
    </row>
    <row r="357" spans="1:3" x14ac:dyDescent="0.25">
      <c r="A357" s="100">
        <v>14817</v>
      </c>
      <c r="B357" s="101">
        <v>15421.159631995901</v>
      </c>
      <c r="C357" s="101">
        <v>17185.433113551</v>
      </c>
    </row>
    <row r="358" spans="1:3" x14ac:dyDescent="0.25">
      <c r="A358" s="100">
        <v>11484</v>
      </c>
      <c r="B358" s="101">
        <v>15128.543014656199</v>
      </c>
      <c r="C358" s="101">
        <v>15376.8254975363</v>
      </c>
    </row>
    <row r="359" spans="1:3" x14ac:dyDescent="0.25">
      <c r="A359" s="100">
        <v>9253</v>
      </c>
      <c r="B359" s="101">
        <v>14836.178267527401</v>
      </c>
      <c r="C359" s="101">
        <v>14813.2380892813</v>
      </c>
    </row>
    <row r="360" spans="1:3" x14ac:dyDescent="0.25">
      <c r="A360" s="100">
        <v>12233</v>
      </c>
      <c r="B360" s="101">
        <v>14536.1282151183</v>
      </c>
      <c r="C360" s="101">
        <v>12986.3762029589</v>
      </c>
    </row>
    <row r="361" spans="1:3" x14ac:dyDescent="0.25">
      <c r="A361" s="100">
        <v>29003</v>
      </c>
      <c r="B361" s="101">
        <v>14204.6400792233</v>
      </c>
      <c r="C361" s="101">
        <v>11855.239212381801</v>
      </c>
    </row>
    <row r="362" spans="1:3" x14ac:dyDescent="0.25">
      <c r="A362" s="100">
        <v>8277</v>
      </c>
      <c r="B362" s="101">
        <v>13938.1232710734</v>
      </c>
      <c r="C362" s="101">
        <v>13850.8845313451</v>
      </c>
    </row>
    <row r="363" spans="1:3" x14ac:dyDescent="0.25">
      <c r="A363" s="100">
        <v>16366</v>
      </c>
      <c r="B363" s="101">
        <v>13583.871390043099</v>
      </c>
      <c r="C363" s="101">
        <v>5762.0863314928401</v>
      </c>
    </row>
    <row r="364" spans="1:3" x14ac:dyDescent="0.25">
      <c r="A364" s="100">
        <v>12430</v>
      </c>
      <c r="B364" s="101">
        <v>13248.635191032499</v>
      </c>
      <c r="C364" s="101">
        <v>11326.381544035599</v>
      </c>
    </row>
    <row r="365" spans="1:3" x14ac:dyDescent="0.25">
      <c r="A365" s="100">
        <v>10078</v>
      </c>
      <c r="B365" s="101">
        <v>12923.1077522657</v>
      </c>
      <c r="C365" s="101">
        <v>10102.969268199</v>
      </c>
    </row>
    <row r="366" spans="1:3" x14ac:dyDescent="0.25">
      <c r="A366" s="100">
        <v>6887</v>
      </c>
      <c r="B366" s="101">
        <v>12542.7190857439</v>
      </c>
      <c r="C366" s="101">
        <v>8675.8486082614909</v>
      </c>
    </row>
    <row r="367" spans="1:3" x14ac:dyDescent="0.25">
      <c r="A367" s="100">
        <v>9387</v>
      </c>
      <c r="B367" s="101">
        <v>12255.2753305349</v>
      </c>
      <c r="C367" s="101">
        <v>11975.2566254048</v>
      </c>
    </row>
    <row r="368" spans="1:3" x14ac:dyDescent="0.25">
      <c r="A368" s="100">
        <v>15636</v>
      </c>
      <c r="B368" s="101">
        <v>11863.1545903564</v>
      </c>
      <c r="C368" s="101">
        <v>4323.7773067239395</v>
      </c>
    </row>
    <row r="369" spans="1:3" x14ac:dyDescent="0.25">
      <c r="A369" s="100">
        <v>14883</v>
      </c>
      <c r="B369" s="101">
        <v>11516.155118079399</v>
      </c>
      <c r="C369" s="101">
        <v>10026.4281442218</v>
      </c>
    </row>
    <row r="370" spans="1:3" x14ac:dyDescent="0.25">
      <c r="A370" s="100">
        <v>12831</v>
      </c>
      <c r="B370" s="101">
        <v>11128.8699500814</v>
      </c>
      <c r="C370" s="101">
        <v>7139.8154147168398</v>
      </c>
    </row>
    <row r="371" spans="1:3" x14ac:dyDescent="0.25">
      <c r="A371" s="100">
        <v>17518</v>
      </c>
      <c r="B371" s="101">
        <v>10743.5364797613</v>
      </c>
      <c r="C371" s="101">
        <v>9416.4488501985707</v>
      </c>
    </row>
    <row r="372" spans="1:3" x14ac:dyDescent="0.25">
      <c r="A372" s="100">
        <v>748</v>
      </c>
      <c r="B372" s="101">
        <v>10347.9348340223</v>
      </c>
      <c r="C372" s="101">
        <v>10009.0494337374</v>
      </c>
    </row>
    <row r="373" spans="1:3" x14ac:dyDescent="0.25">
      <c r="A373" s="100">
        <v>6668</v>
      </c>
      <c r="B373" s="101">
        <v>9987.3373057989193</v>
      </c>
      <c r="C373" s="101">
        <v>11519.436785550501</v>
      </c>
    </row>
    <row r="374" spans="1:3" x14ac:dyDescent="0.25">
      <c r="A374" s="100">
        <v>7690</v>
      </c>
      <c r="B374" s="101">
        <v>9624.2944540653807</v>
      </c>
      <c r="C374" s="101">
        <v>8977.75316057487</v>
      </c>
    </row>
    <row r="375" spans="1:3" x14ac:dyDescent="0.25">
      <c r="A375" s="100">
        <v>12487</v>
      </c>
      <c r="B375" s="101">
        <v>9228.8894058475598</v>
      </c>
      <c r="C375" s="101">
        <v>6978.3143041610201</v>
      </c>
    </row>
    <row r="376" spans="1:3" x14ac:dyDescent="0.25">
      <c r="A376" s="100">
        <v>13032</v>
      </c>
      <c r="B376" s="101">
        <v>8817.7313242995297</v>
      </c>
      <c r="C376" s="101">
        <v>7781.1642036547801</v>
      </c>
    </row>
    <row r="377" spans="1:3" x14ac:dyDescent="0.25">
      <c r="A377" s="100">
        <v>10835</v>
      </c>
      <c r="B377" s="101">
        <v>8425.9052725602796</v>
      </c>
      <c r="C377" s="101">
        <v>8394.0861122287406</v>
      </c>
    </row>
    <row r="378" spans="1:3" x14ac:dyDescent="0.25">
      <c r="A378" s="100">
        <v>8632</v>
      </c>
      <c r="B378" s="101">
        <v>8044.6561590444499</v>
      </c>
      <c r="C378" s="101">
        <v>7158.9847969856201</v>
      </c>
    </row>
    <row r="379" spans="1:3" x14ac:dyDescent="0.25">
      <c r="A379" s="100">
        <v>6670</v>
      </c>
      <c r="B379" s="101">
        <v>7595.5213219934703</v>
      </c>
      <c r="C379" s="101">
        <v>5206.7093493971097</v>
      </c>
    </row>
    <row r="380" spans="1:3" x14ac:dyDescent="0.25">
      <c r="A380" s="100">
        <v>4650</v>
      </c>
      <c r="B380" s="101">
        <v>7149.9746731638197</v>
      </c>
      <c r="C380" s="101">
        <v>7198.5063435182001</v>
      </c>
    </row>
    <row r="381" spans="1:3" x14ac:dyDescent="0.25">
      <c r="A381" s="100">
        <v>5728</v>
      </c>
      <c r="B381" s="101">
        <v>1949.7505021638599</v>
      </c>
      <c r="C381" s="101">
        <v>8166.7448639876302</v>
      </c>
    </row>
    <row r="382" spans="1:3" x14ac:dyDescent="0.25">
      <c r="A382" s="100">
        <v>9246</v>
      </c>
      <c r="B382" s="101">
        <v>5291.5596763458998</v>
      </c>
      <c r="C382" s="101">
        <v>3955.6149894558298</v>
      </c>
    </row>
    <row r="383" spans="1:3" x14ac:dyDescent="0.25">
      <c r="A383" s="100">
        <v>9928</v>
      </c>
      <c r="B383" s="101">
        <v>6903.2777257805901</v>
      </c>
      <c r="C383" s="101">
        <v>5711.2107430209799</v>
      </c>
    </row>
    <row r="384" spans="1:3" x14ac:dyDescent="0.25">
      <c r="A384" s="100">
        <v>9197</v>
      </c>
      <c r="B384" s="101">
        <v>7151.9510131438401</v>
      </c>
      <c r="C384" s="101">
        <v>6297.84915411562</v>
      </c>
    </row>
    <row r="385" spans="1:3" x14ac:dyDescent="0.25">
      <c r="A385" s="100">
        <v>6484</v>
      </c>
      <c r="B385" s="101">
        <v>5085.9503319927899</v>
      </c>
      <c r="C385" s="101">
        <v>6726.1956541719801</v>
      </c>
    </row>
    <row r="386" spans="1:3" x14ac:dyDescent="0.25">
      <c r="A386" s="100">
        <v>4838</v>
      </c>
      <c r="B386" s="101">
        <v>5297.2560249131402</v>
      </c>
      <c r="C386" s="101">
        <v>6713.4873822660002</v>
      </c>
    </row>
    <row r="387" spans="1:3" x14ac:dyDescent="0.25">
      <c r="A387" s="100">
        <v>5132</v>
      </c>
      <c r="B387" s="101">
        <v>4884.5013241692805</v>
      </c>
      <c r="C387" s="101">
        <v>7011.7969601649602</v>
      </c>
    </row>
    <row r="388" spans="1:3" x14ac:dyDescent="0.25">
      <c r="A388" s="100">
        <v>5890</v>
      </c>
      <c r="B388" s="101">
        <v>8898.4502639262391</v>
      </c>
      <c r="C388" s="101">
        <v>7117.8167671376696</v>
      </c>
    </row>
    <row r="389" spans="1:3" x14ac:dyDescent="0.25">
      <c r="A389" s="100">
        <v>9598</v>
      </c>
      <c r="B389" s="101">
        <v>8293.4465707251802</v>
      </c>
      <c r="C389" s="101">
        <v>7922.4486335142801</v>
      </c>
    </row>
    <row r="390" spans="1:3" x14ac:dyDescent="0.25">
      <c r="A390" s="100">
        <v>9845</v>
      </c>
      <c r="B390" s="101">
        <v>4479.3839098896397</v>
      </c>
      <c r="C390" s="101">
        <v>7904.08140495322</v>
      </c>
    </row>
    <row r="391" spans="1:3" x14ac:dyDescent="0.25">
      <c r="A391" s="100">
        <v>9050</v>
      </c>
      <c r="B391" s="101">
        <v>7107.5488710879899</v>
      </c>
      <c r="C391" s="101">
        <v>7295.3292977770398</v>
      </c>
    </row>
    <row r="392" spans="1:3" x14ac:dyDescent="0.25">
      <c r="A392" s="100">
        <v>7162</v>
      </c>
      <c r="B392" s="101">
        <v>5206.9471398753203</v>
      </c>
      <c r="C392" s="101">
        <v>7876.7938123452304</v>
      </c>
    </row>
    <row r="393" spans="1:3" x14ac:dyDescent="0.25">
      <c r="A393" s="100">
        <v>6094</v>
      </c>
      <c r="B393" s="101">
        <v>5097.7065898092696</v>
      </c>
      <c r="C393" s="101">
        <v>7530.7506223939899</v>
      </c>
    </row>
    <row r="394" spans="1:3" x14ac:dyDescent="0.25">
      <c r="A394" s="100">
        <v>4984</v>
      </c>
      <c r="B394" s="101">
        <v>4700.6582087793204</v>
      </c>
      <c r="C394" s="101">
        <v>7577.7370647505404</v>
      </c>
    </row>
    <row r="395" spans="1:3" x14ac:dyDescent="0.25">
      <c r="A395" s="100">
        <v>5764</v>
      </c>
      <c r="B395" s="101">
        <v>7693.3377081216904</v>
      </c>
      <c r="C395" s="101">
        <v>7514.1198589723299</v>
      </c>
    </row>
    <row r="396" spans="1:3" x14ac:dyDescent="0.25">
      <c r="A396" s="100">
        <v>10774</v>
      </c>
      <c r="B396" s="101">
        <v>9882.1869248006806</v>
      </c>
      <c r="C396" s="101">
        <v>8032.5104474031996</v>
      </c>
    </row>
    <row r="397" spans="1:3" x14ac:dyDescent="0.25">
      <c r="A397" s="100">
        <v>11032</v>
      </c>
      <c r="B397" s="101">
        <v>9402.1740214805195</v>
      </c>
      <c r="C397" s="101">
        <v>8376.5849391905394</v>
      </c>
    </row>
    <row r="398" spans="1:3" x14ac:dyDescent="0.25">
      <c r="A398" s="100">
        <v>9437</v>
      </c>
      <c r="B398" s="101">
        <v>10606.8903289958</v>
      </c>
      <c r="C398" s="101">
        <v>8248.1583907962304</v>
      </c>
    </row>
    <row r="399" spans="1:3" x14ac:dyDescent="0.25">
      <c r="A399" s="100">
        <v>7671</v>
      </c>
      <c r="B399" s="101">
        <v>7019.1012075955796</v>
      </c>
      <c r="C399" s="101">
        <v>8444.8515758050908</v>
      </c>
    </row>
    <row r="400" spans="1:3" x14ac:dyDescent="0.25">
      <c r="A400" s="100">
        <v>6118</v>
      </c>
      <c r="B400" s="101">
        <v>3694.3579415013401</v>
      </c>
      <c r="C400" s="101">
        <v>7726.3298593278996</v>
      </c>
    </row>
    <row r="401" spans="1:3" x14ac:dyDescent="0.25">
      <c r="A401" s="100">
        <v>5274</v>
      </c>
      <c r="B401" s="101">
        <v>4271.7341902913504</v>
      </c>
      <c r="C401" s="101">
        <v>7208.0540195876301</v>
      </c>
    </row>
    <row r="402" spans="1:3" x14ac:dyDescent="0.25">
      <c r="A402" s="100">
        <v>6492</v>
      </c>
      <c r="B402" s="101">
        <v>8970.6849442192797</v>
      </c>
      <c r="C402" s="101">
        <v>7386.6677666583801</v>
      </c>
    </row>
    <row r="403" spans="1:3" x14ac:dyDescent="0.25">
      <c r="A403" s="100">
        <v>10852</v>
      </c>
      <c r="B403" s="101">
        <v>11559.7483095274</v>
      </c>
      <c r="C403" s="101">
        <v>8121.0190973056897</v>
      </c>
    </row>
    <row r="404" spans="1:3" x14ac:dyDescent="0.25">
      <c r="A404" s="100">
        <v>11393</v>
      </c>
      <c r="B404" s="101">
        <v>14035.6969615286</v>
      </c>
      <c r="C404" s="101">
        <v>8526.93422099081</v>
      </c>
    </row>
    <row r="405" spans="1:3" x14ac:dyDescent="0.25">
      <c r="A405" s="100">
        <v>9581</v>
      </c>
      <c r="B405" s="101">
        <v>9802.2549746360492</v>
      </c>
      <c r="C405" s="101">
        <v>9004.38920611096</v>
      </c>
    </row>
    <row r="406" spans="1:3" x14ac:dyDescent="0.25">
      <c r="A406" s="100">
        <v>8264</v>
      </c>
      <c r="B406" s="101">
        <v>7317.4857201336999</v>
      </c>
      <c r="C406" s="101">
        <v>8238.3607125550207</v>
      </c>
    </row>
    <row r="407" spans="1:3" x14ac:dyDescent="0.25">
      <c r="A407" s="100">
        <v>6504</v>
      </c>
      <c r="B407" s="101">
        <v>9641.4731738088303</v>
      </c>
      <c r="C407" s="101">
        <v>8015.0836731758</v>
      </c>
    </row>
    <row r="408" spans="1:3" x14ac:dyDescent="0.25">
      <c r="A408" s="100">
        <v>5129</v>
      </c>
      <c r="B408" s="101">
        <v>9290.4821861095807</v>
      </c>
      <c r="C408" s="101">
        <v>8693.7202998074499</v>
      </c>
    </row>
    <row r="409" spans="1:3" x14ac:dyDescent="0.25">
      <c r="A409" s="100">
        <v>6834</v>
      </c>
      <c r="B409" s="101">
        <v>12387.611218673401</v>
      </c>
      <c r="C409" s="101">
        <v>8872.8212456730107</v>
      </c>
    </row>
    <row r="410" spans="1:3" x14ac:dyDescent="0.25">
      <c r="A410" s="100">
        <v>21163</v>
      </c>
      <c r="B410" s="101">
        <v>13392.871740124299</v>
      </c>
      <c r="C410" s="101">
        <v>9876.1646025967202</v>
      </c>
    </row>
    <row r="411" spans="1:3" x14ac:dyDescent="0.25">
      <c r="A411" s="100">
        <v>4745</v>
      </c>
      <c r="B411" s="101">
        <v>12729.1221274031</v>
      </c>
      <c r="C411" s="101">
        <v>10529.2818408617</v>
      </c>
    </row>
    <row r="412" spans="1:3" x14ac:dyDescent="0.25">
      <c r="A412" s="100">
        <v>12770</v>
      </c>
      <c r="B412" s="101">
        <v>8563.3311467320309</v>
      </c>
      <c r="C412" s="101">
        <v>10931.812269563399</v>
      </c>
    </row>
    <row r="413" spans="1:3" x14ac:dyDescent="0.25">
      <c r="A413" s="100">
        <v>10568</v>
      </c>
      <c r="B413" s="101">
        <v>7805.9195525475698</v>
      </c>
      <c r="C413" s="101">
        <v>10575.055558464201</v>
      </c>
    </row>
    <row r="414" spans="1:3" x14ac:dyDescent="0.25">
      <c r="A414" s="100">
        <v>8978</v>
      </c>
      <c r="B414" s="101">
        <v>7434.9231050624503</v>
      </c>
      <c r="C414" s="101">
        <v>11152.569173278</v>
      </c>
    </row>
    <row r="415" spans="1:3" x14ac:dyDescent="0.25">
      <c r="A415" s="100">
        <v>6543</v>
      </c>
      <c r="B415" s="101">
        <v>7803.6672672188697</v>
      </c>
      <c r="C415" s="101">
        <v>11586.849307198299</v>
      </c>
    </row>
    <row r="416" spans="1:3" x14ac:dyDescent="0.25">
      <c r="A416" s="100">
        <v>9673</v>
      </c>
      <c r="B416" s="101">
        <v>10159.617027960699</v>
      </c>
      <c r="C416" s="101">
        <v>12167.3653823238</v>
      </c>
    </row>
    <row r="417" spans="1:3" x14ac:dyDescent="0.25">
      <c r="A417" s="100">
        <v>17850</v>
      </c>
      <c r="B417" s="101">
        <v>10813.3424217173</v>
      </c>
      <c r="C417" s="101">
        <v>13148.4117275556</v>
      </c>
    </row>
    <row r="418" spans="1:3" x14ac:dyDescent="0.25">
      <c r="A418" s="100">
        <v>17052</v>
      </c>
      <c r="B418" s="101">
        <v>13507.8492888242</v>
      </c>
      <c r="C418" s="101">
        <v>13562.2409155682</v>
      </c>
    </row>
    <row r="419" spans="1:3" x14ac:dyDescent="0.25">
      <c r="A419" s="100">
        <v>16147</v>
      </c>
      <c r="B419" s="101">
        <v>15505.457469004799</v>
      </c>
      <c r="C419" s="101">
        <v>14588.713728909701</v>
      </c>
    </row>
    <row r="420" spans="1:3" x14ac:dyDescent="0.25">
      <c r="A420" s="100">
        <v>13685</v>
      </c>
      <c r="B420" s="101">
        <v>13191.755466668699</v>
      </c>
      <c r="C420" s="101">
        <v>15303.493044123299</v>
      </c>
    </row>
    <row r="421" spans="1:3" x14ac:dyDescent="0.25">
      <c r="A421" s="100">
        <v>10209</v>
      </c>
      <c r="B421" s="101">
        <v>13270.011969822501</v>
      </c>
      <c r="C421" s="101">
        <v>14679.2916998166</v>
      </c>
    </row>
    <row r="422" spans="1:3" x14ac:dyDescent="0.25">
      <c r="A422" s="100">
        <v>8261</v>
      </c>
      <c r="B422" s="101">
        <v>11115.1810299519</v>
      </c>
      <c r="C422" s="101">
        <v>14944.741889532601</v>
      </c>
    </row>
    <row r="423" spans="1:3" x14ac:dyDescent="0.25">
      <c r="A423" s="100">
        <v>20969</v>
      </c>
      <c r="B423" s="101">
        <v>13981.342889752799</v>
      </c>
      <c r="C423" s="101">
        <v>14340.604108409399</v>
      </c>
    </row>
    <row r="424" spans="1:3" x14ac:dyDescent="0.25">
      <c r="A424" s="100">
        <v>23757</v>
      </c>
      <c r="B424" s="101">
        <v>16206.6783925773</v>
      </c>
      <c r="C424" s="101">
        <v>15372.908543318999</v>
      </c>
    </row>
    <row r="425" spans="1:3" x14ac:dyDescent="0.25">
      <c r="A425" s="100">
        <v>21620</v>
      </c>
      <c r="B425" s="101">
        <v>20064.168829404902</v>
      </c>
      <c r="C425" s="101">
        <v>15920.705221379299</v>
      </c>
    </row>
    <row r="426" spans="1:3" x14ac:dyDescent="0.25">
      <c r="A426" s="100">
        <v>20689</v>
      </c>
      <c r="B426" s="101">
        <v>20905.505202001001</v>
      </c>
      <c r="C426" s="101">
        <v>17072.350027264001</v>
      </c>
    </row>
    <row r="427" spans="1:3" x14ac:dyDescent="0.25">
      <c r="A427" s="100">
        <v>17628</v>
      </c>
      <c r="B427" s="101">
        <v>19387.5027728977</v>
      </c>
      <c r="C427" s="101">
        <v>17244.313041717</v>
      </c>
    </row>
    <row r="428" spans="1:3" x14ac:dyDescent="0.25">
      <c r="A428" s="100">
        <v>1727</v>
      </c>
      <c r="B428" s="101">
        <v>12741.550410399501</v>
      </c>
      <c r="C428" s="101">
        <v>16642.280008568301</v>
      </c>
    </row>
    <row r="429" spans="1:3" x14ac:dyDescent="0.25">
      <c r="A429" s="100">
        <v>10297</v>
      </c>
      <c r="B429" s="101">
        <v>13471.0678838859</v>
      </c>
      <c r="C429" s="101">
        <v>14441.4490028132</v>
      </c>
    </row>
    <row r="430" spans="1:3" x14ac:dyDescent="0.25">
      <c r="A430" s="100">
        <v>23681</v>
      </c>
      <c r="B430" s="101">
        <v>18368.440790337499</v>
      </c>
      <c r="C430" s="101">
        <v>15057.636705073801</v>
      </c>
    </row>
    <row r="431" spans="1:3" x14ac:dyDescent="0.25">
      <c r="A431" s="100">
        <v>25014</v>
      </c>
      <c r="B431" s="101">
        <v>23703.0086303977</v>
      </c>
      <c r="C431" s="101">
        <v>16317.1166460198</v>
      </c>
    </row>
    <row r="432" spans="1:3" x14ac:dyDescent="0.25">
      <c r="A432" s="100">
        <v>22679</v>
      </c>
      <c r="B432" s="101">
        <v>25430.2556733438</v>
      </c>
      <c r="C432" s="101">
        <v>17783.289110453999</v>
      </c>
    </row>
    <row r="433" spans="1:3" x14ac:dyDescent="0.25">
      <c r="A433" s="100">
        <v>16033</v>
      </c>
      <c r="B433" s="101">
        <v>20673.5165643574</v>
      </c>
      <c r="C433" s="101">
        <v>18239.956239408999</v>
      </c>
    </row>
    <row r="434" spans="1:3" x14ac:dyDescent="0.25">
      <c r="A434" s="100">
        <v>3673</v>
      </c>
      <c r="B434" s="101">
        <v>12564.4007226746</v>
      </c>
      <c r="C434" s="101">
        <v>16463.1241821935</v>
      </c>
    </row>
    <row r="435" spans="1:3" x14ac:dyDescent="0.25">
      <c r="A435" s="100">
        <v>10300</v>
      </c>
      <c r="B435" s="101">
        <v>12608.112914379701</v>
      </c>
      <c r="C435" s="101">
        <v>13970.298529314799</v>
      </c>
    </row>
    <row r="436" spans="1:3" x14ac:dyDescent="0.25">
      <c r="A436" s="100">
        <v>5980</v>
      </c>
      <c r="B436" s="101">
        <v>14794.837381016499</v>
      </c>
      <c r="C436" s="101">
        <v>14484.8316109035</v>
      </c>
    </row>
    <row r="437" spans="1:3" x14ac:dyDescent="0.25">
      <c r="A437" s="100">
        <v>7593</v>
      </c>
      <c r="B437" s="101">
        <v>12811.8936202524</v>
      </c>
      <c r="C437" s="101">
        <v>14898.673135802699</v>
      </c>
    </row>
    <row r="438" spans="1:3" x14ac:dyDescent="0.25">
      <c r="A438" s="100">
        <v>30377</v>
      </c>
      <c r="B438" s="101">
        <v>13377.276000902601</v>
      </c>
      <c r="C438" s="101">
        <v>14202.4860205774</v>
      </c>
    </row>
    <row r="439" spans="1:3" x14ac:dyDescent="0.25">
      <c r="A439" s="100">
        <v>26510</v>
      </c>
      <c r="B439" s="101">
        <v>17241.420007279299</v>
      </c>
      <c r="C439" s="101">
        <v>14445.0974207664</v>
      </c>
    </row>
    <row r="440" spans="1:3" x14ac:dyDescent="0.25">
      <c r="A440" s="100">
        <v>23935</v>
      </c>
      <c r="B440" s="101">
        <v>19273.0001114855</v>
      </c>
      <c r="C440" s="101">
        <v>22481.899457300398</v>
      </c>
    </row>
    <row r="441" spans="1:3" x14ac:dyDescent="0.25">
      <c r="A441" s="100">
        <v>18728</v>
      </c>
      <c r="B441" s="101">
        <v>24411.841529285</v>
      </c>
      <c r="C441" s="101">
        <v>22634.031755031901</v>
      </c>
    </row>
    <row r="442" spans="1:3" x14ac:dyDescent="0.25">
      <c r="A442" s="100">
        <v>2706</v>
      </c>
      <c r="B442" s="101">
        <v>20059.950593346799</v>
      </c>
      <c r="C442" s="101">
        <v>14483.381097712499</v>
      </c>
    </row>
    <row r="443" spans="1:3" x14ac:dyDescent="0.25">
      <c r="A443" s="100">
        <v>12446</v>
      </c>
      <c r="B443" s="101">
        <v>18101.270152167901</v>
      </c>
      <c r="C443" s="101">
        <v>21357.148041885001</v>
      </c>
    </row>
    <row r="444" spans="1:3" x14ac:dyDescent="0.25">
      <c r="A444" s="100">
        <v>29421</v>
      </c>
      <c r="B444" s="101">
        <v>19318.825847148699</v>
      </c>
      <c r="C444" s="101">
        <v>25459.314939825501</v>
      </c>
    </row>
    <row r="445" spans="1:3" x14ac:dyDescent="0.25">
      <c r="A445" s="100">
        <v>31117</v>
      </c>
      <c r="B445" s="101">
        <v>22320.798396325699</v>
      </c>
      <c r="C445" s="101">
        <v>24179.825527288001</v>
      </c>
    </row>
    <row r="446" spans="1:3" x14ac:dyDescent="0.25">
      <c r="A446" s="100">
        <v>25110</v>
      </c>
      <c r="B446" s="101">
        <v>23079.320112590402</v>
      </c>
      <c r="C446" s="101">
        <v>18540.864458870299</v>
      </c>
    </row>
    <row r="447" spans="1:3" x14ac:dyDescent="0.25">
      <c r="A447" s="100">
        <v>23856</v>
      </c>
      <c r="B447" s="101">
        <v>22825.1245689717</v>
      </c>
      <c r="C447" s="101">
        <v>17806.202104535099</v>
      </c>
    </row>
    <row r="448" spans="1:3" x14ac:dyDescent="0.25">
      <c r="A448" s="100">
        <v>20197</v>
      </c>
      <c r="B448" s="101">
        <v>20579.032177604498</v>
      </c>
      <c r="C448" s="101">
        <v>18077.214807385801</v>
      </c>
    </row>
    <row r="449" spans="1:3" x14ac:dyDescent="0.25">
      <c r="A449" s="100">
        <v>1217</v>
      </c>
      <c r="B449" s="101">
        <v>19263.035482682601</v>
      </c>
      <c r="C449" s="101">
        <v>20719.030019510501</v>
      </c>
    </row>
    <row r="450" spans="1:3" x14ac:dyDescent="0.25">
      <c r="A450" s="100">
        <v>11615</v>
      </c>
      <c r="B450" s="101">
        <v>17546.871946822299</v>
      </c>
      <c r="C450" s="101">
        <v>22394.095557472301</v>
      </c>
    </row>
    <row r="451" spans="1:3" x14ac:dyDescent="0.25">
      <c r="A451" s="100">
        <v>31397</v>
      </c>
      <c r="B451" s="101">
        <v>23414.748246626299</v>
      </c>
      <c r="C451" s="101">
        <v>24838.184358575301</v>
      </c>
    </row>
    <row r="452" spans="1:3" x14ac:dyDescent="0.25">
      <c r="A452" s="100">
        <v>24354</v>
      </c>
      <c r="B452" s="101">
        <v>23434.185932018601</v>
      </c>
      <c r="C452" s="101">
        <v>14589.6762406015</v>
      </c>
    </row>
    <row r="453" spans="1:3" x14ac:dyDescent="0.25">
      <c r="A453" s="100">
        <v>31721</v>
      </c>
      <c r="B453" s="101">
        <v>23268.3334407492</v>
      </c>
      <c r="C453" s="101">
        <v>16062.9521363201</v>
      </c>
    </row>
    <row r="454" spans="1:3" x14ac:dyDescent="0.25">
      <c r="A454" s="100">
        <v>22262</v>
      </c>
      <c r="B454" s="101">
        <v>17185.032418272502</v>
      </c>
      <c r="C454" s="101">
        <v>15501.7621843944</v>
      </c>
    </row>
    <row r="455" spans="1:3" x14ac:dyDescent="0.25">
      <c r="A455" s="100">
        <v>14422</v>
      </c>
      <c r="B455" s="101">
        <v>20048.018788819802</v>
      </c>
      <c r="C455" s="101">
        <v>21575.505608642601</v>
      </c>
    </row>
    <row r="456" spans="1:3" x14ac:dyDescent="0.25">
      <c r="A456" s="100">
        <v>15399</v>
      </c>
      <c r="B456" s="101">
        <v>19200.181487881498</v>
      </c>
      <c r="C456" s="101">
        <v>17963.5392246509</v>
      </c>
    </row>
    <row r="457" spans="1:3" x14ac:dyDescent="0.25">
      <c r="A457" s="100">
        <v>5961</v>
      </c>
      <c r="B457" s="101">
        <v>14447.231652984199</v>
      </c>
      <c r="C457" s="101">
        <v>18274.471995915901</v>
      </c>
    </row>
    <row r="458" spans="1:3" x14ac:dyDescent="0.25">
      <c r="A458" s="100">
        <v>25911</v>
      </c>
      <c r="B458" s="101">
        <v>17248.0397338244</v>
      </c>
      <c r="C458" s="101">
        <v>23420.475857760099</v>
      </c>
    </row>
    <row r="459" spans="1:3" x14ac:dyDescent="0.25">
      <c r="A459" s="100">
        <v>28263</v>
      </c>
      <c r="B459" s="101">
        <v>16876.018786962901</v>
      </c>
      <c r="C459" s="101">
        <v>19969.998719506199</v>
      </c>
    </row>
    <row r="460" spans="1:3" x14ac:dyDescent="0.25">
      <c r="A460" s="100">
        <v>24212</v>
      </c>
      <c r="B460" s="101">
        <v>19111.4442636409</v>
      </c>
      <c r="C460" s="101">
        <v>19044.769548370401</v>
      </c>
    </row>
    <row r="461" spans="1:3" x14ac:dyDescent="0.25">
      <c r="A461" s="100">
        <v>14326</v>
      </c>
      <c r="B461" s="101">
        <v>16319.9362379059</v>
      </c>
      <c r="C461" s="101">
        <v>15178.1034351581</v>
      </c>
    </row>
    <row r="462" spans="1:3" x14ac:dyDescent="0.25">
      <c r="A462" s="100">
        <v>18535</v>
      </c>
      <c r="B462" s="101">
        <v>17652.227257451399</v>
      </c>
      <c r="C462" s="101">
        <v>17139.2719397484</v>
      </c>
    </row>
    <row r="463" spans="1:3" x14ac:dyDescent="0.25">
      <c r="A463" s="100">
        <v>8776</v>
      </c>
      <c r="B463" s="101">
        <v>15035.682969462199</v>
      </c>
      <c r="C463" s="101">
        <v>15094.622160992099</v>
      </c>
    </row>
    <row r="464" spans="1:3" x14ac:dyDescent="0.25">
      <c r="A464" s="100">
        <v>5510</v>
      </c>
      <c r="B464" s="101">
        <v>12617.773945192999</v>
      </c>
      <c r="C464" s="101">
        <v>16663.9350997603</v>
      </c>
    </row>
    <row r="465" spans="1:3" x14ac:dyDescent="0.25">
      <c r="A465" s="100">
        <v>24111</v>
      </c>
      <c r="B465" s="101">
        <v>15409.085312233899</v>
      </c>
      <c r="C465" s="101">
        <v>18720.905770284899</v>
      </c>
    </row>
    <row r="466" spans="1:3" x14ac:dyDescent="0.25">
      <c r="A466" s="100">
        <v>22458</v>
      </c>
      <c r="B466" s="101">
        <v>13036.6605857673</v>
      </c>
      <c r="C466" s="101">
        <v>15086.167733067499</v>
      </c>
    </row>
    <row r="467" spans="1:3" x14ac:dyDescent="0.25">
      <c r="A467" s="100">
        <v>17917</v>
      </c>
      <c r="B467" s="101">
        <v>10975.665284475601</v>
      </c>
      <c r="C467" s="101">
        <v>15869.6742536357</v>
      </c>
    </row>
    <row r="468" spans="1:3" x14ac:dyDescent="0.25">
      <c r="A468" s="100">
        <v>15090</v>
      </c>
      <c r="B468" s="101">
        <v>13288.260695224501</v>
      </c>
      <c r="C468" s="101">
        <v>17272.814460532602</v>
      </c>
    </row>
    <row r="469" spans="1:3" x14ac:dyDescent="0.25">
      <c r="A469" s="100">
        <v>13125</v>
      </c>
      <c r="B469" s="101">
        <v>13684.772644352401</v>
      </c>
      <c r="C469" s="101">
        <v>14314.970696403099</v>
      </c>
    </row>
    <row r="470" spans="1:3" x14ac:dyDescent="0.25">
      <c r="A470" s="100">
        <v>0</v>
      </c>
      <c r="B470" s="101">
        <v>14972.7362489507</v>
      </c>
      <c r="C470" s="101">
        <v>12320.6157414025</v>
      </c>
    </row>
    <row r="471" spans="1:3" x14ac:dyDescent="0.25">
      <c r="A471" s="100">
        <v>7321</v>
      </c>
      <c r="B471" s="101">
        <v>11430.6430933265</v>
      </c>
      <c r="C471" s="101">
        <v>10070.724732954801</v>
      </c>
    </row>
    <row r="472" spans="1:3" x14ac:dyDescent="0.25">
      <c r="A472" s="100">
        <v>19696</v>
      </c>
      <c r="B472" s="101">
        <v>13705.265485620201</v>
      </c>
      <c r="C472" s="101">
        <v>11343.086020139101</v>
      </c>
    </row>
    <row r="473" spans="1:3" x14ac:dyDescent="0.25">
      <c r="A473" s="100">
        <v>6590</v>
      </c>
      <c r="B473" s="101">
        <v>12636.2831577741</v>
      </c>
      <c r="C473" s="101">
        <v>9323.3817699230494</v>
      </c>
    </row>
    <row r="474" spans="1:3" x14ac:dyDescent="0.25">
      <c r="A474" s="100">
        <v>13631</v>
      </c>
      <c r="B474" s="101">
        <v>11894.973036619</v>
      </c>
      <c r="C474" s="101">
        <v>8957.2290161058008</v>
      </c>
    </row>
    <row r="475" spans="1:3" x14ac:dyDescent="0.25">
      <c r="A475" s="100">
        <v>10377</v>
      </c>
      <c r="B475" s="101">
        <v>9557.9014006483503</v>
      </c>
      <c r="C475" s="101">
        <v>8628.9475741603292</v>
      </c>
    </row>
    <row r="476" spans="1:3" x14ac:dyDescent="0.25">
      <c r="A476" s="100">
        <v>7370</v>
      </c>
      <c r="B476" s="101">
        <v>10020.167628441901</v>
      </c>
      <c r="C476" s="101">
        <v>9174.4003361657306</v>
      </c>
    </row>
    <row r="477" spans="1:3" x14ac:dyDescent="0.25">
      <c r="A477" s="100">
        <v>7067</v>
      </c>
      <c r="B477" s="101">
        <v>9151.9134888577992</v>
      </c>
      <c r="C477" s="101">
        <v>8457.1994948805695</v>
      </c>
    </row>
    <row r="478" spans="1:3" x14ac:dyDescent="0.25">
      <c r="A478" s="100">
        <v>5381</v>
      </c>
      <c r="B478" s="101">
        <v>6119.2506033438804</v>
      </c>
      <c r="C478" s="101">
        <v>8114.0295576749304</v>
      </c>
    </row>
    <row r="479" spans="1:3" x14ac:dyDescent="0.25">
      <c r="A479" s="100">
        <v>7576</v>
      </c>
      <c r="B479" s="101">
        <v>9141.1837537781103</v>
      </c>
      <c r="C479" s="101">
        <v>8970.5612133457998</v>
      </c>
    </row>
    <row r="480" spans="1:3" x14ac:dyDescent="0.25">
      <c r="A480" s="100">
        <v>11881</v>
      </c>
      <c r="B480" s="101">
        <v>8982.8511526190596</v>
      </c>
      <c r="C480" s="101">
        <v>7146.3363886813904</v>
      </c>
    </row>
    <row r="481" spans="1:3" x14ac:dyDescent="0.25">
      <c r="A481" s="100">
        <v>10727</v>
      </c>
      <c r="B481" s="101">
        <v>10482.4204673719</v>
      </c>
      <c r="C481" s="101">
        <v>6233.9037800319902</v>
      </c>
    </row>
    <row r="482" spans="1:3" x14ac:dyDescent="0.25">
      <c r="A482" s="100">
        <v>8096</v>
      </c>
      <c r="B482" s="101">
        <v>9031.2283181598796</v>
      </c>
      <c r="C482" s="101">
        <v>4984.7728761409599</v>
      </c>
    </row>
    <row r="483" spans="1:3" x14ac:dyDescent="0.25">
      <c r="A483" s="100">
        <v>6419</v>
      </c>
      <c r="B483" s="101">
        <v>8311.2645166830607</v>
      </c>
      <c r="C483" s="101">
        <v>4870.5757004139596</v>
      </c>
    </row>
    <row r="484" spans="1:3" x14ac:dyDescent="0.25">
      <c r="A484" s="100">
        <v>4643</v>
      </c>
      <c r="B484" s="101">
        <v>4662.4171636884603</v>
      </c>
      <c r="C484" s="101">
        <v>4705.5425526926801</v>
      </c>
    </row>
    <row r="485" spans="1:3" x14ac:dyDescent="0.25">
      <c r="A485" s="100">
        <v>2328</v>
      </c>
      <c r="B485" s="101">
        <v>2830.7178331525101</v>
      </c>
      <c r="C485" s="101">
        <v>5385.6986044179603</v>
      </c>
    </row>
    <row r="486" spans="1:3" x14ac:dyDescent="0.25">
      <c r="A486" s="100">
        <v>2578</v>
      </c>
      <c r="B486" s="101">
        <v>4614.8608794685597</v>
      </c>
      <c r="C486" s="101">
        <v>5946.4332874355396</v>
      </c>
    </row>
    <row r="487" spans="1:3" x14ac:dyDescent="0.25">
      <c r="A487" s="100">
        <v>4473</v>
      </c>
      <c r="B487" s="101">
        <v>3985.5296426875302</v>
      </c>
      <c r="C487" s="101">
        <v>5257.8284548985002</v>
      </c>
    </row>
    <row r="488" spans="1:3" x14ac:dyDescent="0.25">
      <c r="A488" s="100">
        <v>6949</v>
      </c>
      <c r="B488" s="101">
        <v>4777.4451191182598</v>
      </c>
      <c r="C488" s="101">
        <v>4903.4379537688801</v>
      </c>
    </row>
    <row r="489" spans="1:3" x14ac:dyDescent="0.25">
      <c r="A489" s="100">
        <v>6169</v>
      </c>
      <c r="B489" s="101">
        <v>4241.3850661953302</v>
      </c>
      <c r="C489" s="101">
        <v>4258.3849485278897</v>
      </c>
    </row>
    <row r="490" spans="1:3" x14ac:dyDescent="0.25">
      <c r="A490" s="100">
        <v>4513</v>
      </c>
      <c r="B490" s="101">
        <v>5130.6439026359003</v>
      </c>
      <c r="C490" s="101">
        <v>3953.3747870797201</v>
      </c>
    </row>
    <row r="491" spans="1:3" x14ac:dyDescent="0.25">
      <c r="A491" s="100">
        <v>3043</v>
      </c>
      <c r="B491" s="101">
        <v>4925.9900675300696</v>
      </c>
      <c r="C491" s="101">
        <v>3423.7594486732901</v>
      </c>
    </row>
    <row r="492" spans="1:3" x14ac:dyDescent="0.25">
      <c r="A492" s="100">
        <v>2206</v>
      </c>
      <c r="B492" s="101">
        <v>2222.025130341</v>
      </c>
      <c r="C492" s="101">
        <v>3145.1066142995601</v>
      </c>
    </row>
    <row r="493" spans="1:3" x14ac:dyDescent="0.25">
      <c r="A493" s="100">
        <v>2987</v>
      </c>
      <c r="B493" s="101">
        <v>4563.6520943883797</v>
      </c>
      <c r="C493" s="101">
        <v>3422.7448914980901</v>
      </c>
    </row>
    <row r="494" spans="1:3" x14ac:dyDescent="0.25">
      <c r="A494" s="100">
        <v>5096</v>
      </c>
      <c r="B494" s="101">
        <v>6135.7010723506701</v>
      </c>
      <c r="C494" s="101">
        <v>2871.0364034784502</v>
      </c>
    </row>
    <row r="495" spans="1:3" x14ac:dyDescent="0.25">
      <c r="A495" s="100">
        <v>3688</v>
      </c>
      <c r="B495" s="101">
        <v>5921.3212126783901</v>
      </c>
      <c r="C495" s="101">
        <v>2339.0776175189098</v>
      </c>
    </row>
    <row r="496" spans="1:3" x14ac:dyDescent="0.25">
      <c r="A496" s="100">
        <v>2993</v>
      </c>
      <c r="B496" s="101">
        <v>4039.4043883158001</v>
      </c>
      <c r="C496" s="101">
        <v>2200.9543025487401</v>
      </c>
    </row>
    <row r="497" spans="1:3" x14ac:dyDescent="0.25">
      <c r="A497" s="100">
        <v>2249</v>
      </c>
      <c r="B497" s="101">
        <v>6224.3567466332497</v>
      </c>
      <c r="C497" s="101">
        <v>2327.82436044016</v>
      </c>
    </row>
    <row r="498" spans="1:3" x14ac:dyDescent="0.25">
      <c r="A498" s="100">
        <v>1964</v>
      </c>
      <c r="B498" s="101">
        <v>1560.80090828525</v>
      </c>
      <c r="C498" s="101">
        <v>1931.9971195349499</v>
      </c>
    </row>
    <row r="499" spans="1:3" x14ac:dyDescent="0.25">
      <c r="A499" s="100">
        <v>1444</v>
      </c>
      <c r="B499" s="101">
        <v>-1127.01170829637</v>
      </c>
      <c r="C499" s="101">
        <v>2378.6806137632998</v>
      </c>
    </row>
    <row r="500" spans="1:3" x14ac:dyDescent="0.25">
      <c r="A500" s="100">
        <v>2253</v>
      </c>
      <c r="B500" s="101">
        <v>278.42617415578599</v>
      </c>
      <c r="C500" s="101">
        <v>2776.8301256331001</v>
      </c>
    </row>
    <row r="501" spans="1:3" x14ac:dyDescent="0.25">
      <c r="A501" s="100">
        <v>3275</v>
      </c>
      <c r="B501" s="101">
        <v>2531.3440479768301</v>
      </c>
      <c r="C501" s="101">
        <v>2592.3669461384002</v>
      </c>
    </row>
    <row r="502" spans="1:3" x14ac:dyDescent="0.25">
      <c r="A502" s="100">
        <v>2747</v>
      </c>
      <c r="B502" s="101">
        <v>4386.8236830972601</v>
      </c>
      <c r="C502" s="101">
        <v>2091.5886586227898</v>
      </c>
    </row>
    <row r="503" spans="1:3" x14ac:dyDescent="0.25">
      <c r="A503" s="100">
        <v>2194</v>
      </c>
      <c r="B503" s="101">
        <v>4498.4767751033696</v>
      </c>
      <c r="C503" s="101">
        <v>1716.7326072237399</v>
      </c>
    </row>
    <row r="504" spans="1:3" x14ac:dyDescent="0.25">
      <c r="A504" s="100">
        <v>1484</v>
      </c>
      <c r="B504" s="101">
        <v>3795.4454382966501</v>
      </c>
      <c r="C504" s="101">
        <v>1643.46526978051</v>
      </c>
    </row>
    <row r="505" spans="1:3" x14ac:dyDescent="0.25">
      <c r="A505" s="100">
        <v>1000</v>
      </c>
      <c r="B505" s="101">
        <v>-1464.07669398247</v>
      </c>
      <c r="C505" s="101">
        <v>1653.6995711884799</v>
      </c>
    </row>
    <row r="506" spans="1:3" x14ac:dyDescent="0.25">
      <c r="A506" s="100">
        <v>873</v>
      </c>
      <c r="B506" s="101">
        <v>-5698.8550996866497</v>
      </c>
      <c r="C506" s="101">
        <v>2113.4641906669499</v>
      </c>
    </row>
    <row r="507" spans="1:3" x14ac:dyDescent="0.25">
      <c r="A507" s="100">
        <v>1160</v>
      </c>
      <c r="B507" s="101">
        <v>993.89206547656795</v>
      </c>
      <c r="C507" s="101">
        <v>2698.5530357699199</v>
      </c>
    </row>
    <row r="508" spans="1:3" x14ac:dyDescent="0.25">
      <c r="A508" s="100">
        <v>1439</v>
      </c>
      <c r="B508" s="101">
        <v>522.31526156718598</v>
      </c>
      <c r="C508" s="101">
        <v>1820.4812813993401</v>
      </c>
    </row>
    <row r="509" spans="1:3" x14ac:dyDescent="0.25">
      <c r="A509" s="100">
        <v>901</v>
      </c>
      <c r="B509" s="101">
        <v>705.73920289101102</v>
      </c>
      <c r="C509" s="101">
        <v>1758.79251812643</v>
      </c>
    </row>
    <row r="510" spans="1:3" x14ac:dyDescent="0.25">
      <c r="A510" s="100">
        <v>933</v>
      </c>
      <c r="B510" s="101">
        <v>336.58169329649502</v>
      </c>
      <c r="C510" s="101">
        <v>1680.40623326949</v>
      </c>
    </row>
    <row r="511" spans="1:3" x14ac:dyDescent="0.25">
      <c r="A511" s="100">
        <v>996</v>
      </c>
      <c r="B511" s="101">
        <v>775.41617888415897</v>
      </c>
      <c r="C511" s="101">
        <v>1663.76317588439</v>
      </c>
    </row>
    <row r="512" spans="1:3" x14ac:dyDescent="0.25">
      <c r="A512" s="100">
        <v>529</v>
      </c>
      <c r="B512" s="101">
        <v>349.472855116299</v>
      </c>
      <c r="C512" s="101">
        <v>1569.9536054734299</v>
      </c>
    </row>
    <row r="513" spans="1:3" x14ac:dyDescent="0.25">
      <c r="A513" s="100">
        <v>493</v>
      </c>
      <c r="B513" s="101">
        <v>109.23316239379299</v>
      </c>
      <c r="C513" s="101">
        <v>1864.0513160304599</v>
      </c>
    </row>
    <row r="514" spans="1:3" x14ac:dyDescent="0.25">
      <c r="A514" s="100">
        <v>685</v>
      </c>
      <c r="B514" s="101">
        <v>250.414114230953</v>
      </c>
      <c r="C514" s="101">
        <v>2106.3587936710801</v>
      </c>
    </row>
    <row r="515" spans="1:3" x14ac:dyDescent="0.25">
      <c r="A515" s="100">
        <v>1135</v>
      </c>
      <c r="B515" s="101">
        <v>306.141644318413</v>
      </c>
      <c r="C515" s="101">
        <v>1802.9879935602401</v>
      </c>
    </row>
    <row r="516" spans="1:3" x14ac:dyDescent="0.25">
      <c r="A516" s="100">
        <v>475</v>
      </c>
      <c r="B516" s="101">
        <v>418.66964520420902</v>
      </c>
      <c r="C516" s="101">
        <v>1520.2168083777999</v>
      </c>
    </row>
    <row r="517" spans="1:3" x14ac:dyDescent="0.25">
      <c r="A517" s="100">
        <v>751</v>
      </c>
      <c r="B517" s="101">
        <v>424.68604151066398</v>
      </c>
      <c r="C517" s="101">
        <v>1216.66062167582</v>
      </c>
    </row>
    <row r="518" spans="1:3" x14ac:dyDescent="0.25">
      <c r="A518" s="100">
        <v>488</v>
      </c>
      <c r="B518" s="101">
        <v>457.80248772219102</v>
      </c>
      <c r="C518" s="101">
        <v>1092.06920681678</v>
      </c>
    </row>
    <row r="519" spans="1:3" x14ac:dyDescent="0.25">
      <c r="A519" s="100">
        <v>336</v>
      </c>
      <c r="B519" s="101">
        <v>615.09664512245195</v>
      </c>
      <c r="C519" s="101">
        <v>992.15521675185096</v>
      </c>
    </row>
    <row r="520" spans="1:3" x14ac:dyDescent="0.25">
      <c r="A520" s="100">
        <v>341</v>
      </c>
      <c r="B520" s="101">
        <v>383.58807781187397</v>
      </c>
      <c r="C520" s="101">
        <v>809.44178254908297</v>
      </c>
    </row>
    <row r="521" spans="1:3" x14ac:dyDescent="0.25">
      <c r="A521" s="100">
        <v>569</v>
      </c>
      <c r="B521" s="101">
        <v>705.00671271845897</v>
      </c>
      <c r="C521" s="101">
        <v>937.80021878012496</v>
      </c>
    </row>
    <row r="522" spans="1:3" x14ac:dyDescent="0.25">
      <c r="A522" s="100">
        <v>806</v>
      </c>
      <c r="B522" s="101">
        <v>630.811421263905</v>
      </c>
      <c r="C522" s="101">
        <v>714.10838901067802</v>
      </c>
    </row>
    <row r="523" spans="1:3" x14ac:dyDescent="0.25">
      <c r="A523" s="100">
        <v>754</v>
      </c>
      <c r="B523" s="101">
        <v>486.814326830499</v>
      </c>
      <c r="C523" s="101">
        <v>748.43120498771998</v>
      </c>
    </row>
    <row r="524" spans="1:3" x14ac:dyDescent="0.25">
      <c r="A524" s="100">
        <v>671</v>
      </c>
      <c r="B524" s="101">
        <v>512.59738214023002</v>
      </c>
      <c r="C524" s="101">
        <v>857.41283920663204</v>
      </c>
    </row>
    <row r="525" spans="1:3" x14ac:dyDescent="0.25">
      <c r="A525" s="100">
        <v>429</v>
      </c>
      <c r="B525" s="101">
        <v>665.98447421175695</v>
      </c>
      <c r="C525" s="101">
        <v>892.55659513712101</v>
      </c>
    </row>
    <row r="526" spans="1:3" x14ac:dyDescent="0.25">
      <c r="A526" s="100">
        <v>411</v>
      </c>
      <c r="B526" s="101">
        <v>881.69011555658699</v>
      </c>
      <c r="C526" s="101">
        <v>814.27587078283295</v>
      </c>
    </row>
    <row r="527" spans="1:3" x14ac:dyDescent="0.25">
      <c r="A527" s="100">
        <v>392</v>
      </c>
      <c r="B527" s="101">
        <v>586.15899125632097</v>
      </c>
      <c r="C527" s="101">
        <v>678.88403360616599</v>
      </c>
    </row>
    <row r="528" spans="1:3" x14ac:dyDescent="0.25">
      <c r="A528" s="100">
        <v>713</v>
      </c>
      <c r="B528" s="101">
        <v>815.95201652526202</v>
      </c>
      <c r="C528" s="101">
        <v>877.89543416886295</v>
      </c>
    </row>
    <row r="529" spans="1:3" x14ac:dyDescent="0.25">
      <c r="A529" s="100">
        <v>992</v>
      </c>
      <c r="B529" s="101">
        <v>838.75168979441503</v>
      </c>
      <c r="C529" s="101">
        <v>816.80682362391497</v>
      </c>
    </row>
    <row r="530" spans="1:3" x14ac:dyDescent="0.25">
      <c r="A530" s="100">
        <v>903</v>
      </c>
      <c r="B530" s="101">
        <v>944.38155160122596</v>
      </c>
      <c r="C530" s="101">
        <v>836.86716422307597</v>
      </c>
    </row>
    <row r="531" spans="1:3" x14ac:dyDescent="0.25">
      <c r="A531" s="100">
        <v>885</v>
      </c>
      <c r="B531" s="101">
        <v>1203.3346245012399</v>
      </c>
      <c r="C531" s="101">
        <v>816.77636042384302</v>
      </c>
    </row>
    <row r="532" spans="1:3" x14ac:dyDescent="0.25">
      <c r="A532" s="100">
        <v>809</v>
      </c>
      <c r="B532" s="101">
        <v>982.73090897238603</v>
      </c>
      <c r="C532" s="101">
        <v>687.06369724176898</v>
      </c>
    </row>
    <row r="533" spans="1:3" x14ac:dyDescent="0.25">
      <c r="A533" s="100">
        <v>568</v>
      </c>
      <c r="B533" s="101">
        <v>1007.02339632792</v>
      </c>
      <c r="C533" s="101">
        <v>876.80610478364702</v>
      </c>
    </row>
    <row r="534" spans="1:3" x14ac:dyDescent="0.25">
      <c r="A534" s="100">
        <v>553</v>
      </c>
      <c r="B534" s="101">
        <v>826.27433748426904</v>
      </c>
      <c r="C534" s="101">
        <v>961.74913452183102</v>
      </c>
    </row>
    <row r="535" spans="1:3" x14ac:dyDescent="0.25">
      <c r="A535" s="100">
        <v>1027</v>
      </c>
      <c r="B535" s="101">
        <v>1250.52584408398</v>
      </c>
      <c r="C535" s="101">
        <v>1204.38813035205</v>
      </c>
    </row>
    <row r="536" spans="1:3" x14ac:dyDescent="0.25">
      <c r="A536" s="100">
        <v>1623</v>
      </c>
      <c r="B536" s="101">
        <v>1347.6429469095899</v>
      </c>
      <c r="C536" s="101">
        <v>956.50968733951402</v>
      </c>
    </row>
    <row r="537" spans="1:3" x14ac:dyDescent="0.25">
      <c r="A537" s="100">
        <v>1444</v>
      </c>
      <c r="B537" s="101">
        <v>1200.3314938488199</v>
      </c>
      <c r="C537" s="101">
        <v>934.03206942653401</v>
      </c>
    </row>
    <row r="538" spans="1:3" x14ac:dyDescent="0.25">
      <c r="A538" s="100">
        <v>1565</v>
      </c>
      <c r="B538" s="101">
        <v>1324.8749549530901</v>
      </c>
      <c r="C538" s="101">
        <v>1137.3412780542301</v>
      </c>
    </row>
    <row r="539" spans="1:3" x14ac:dyDescent="0.25">
      <c r="A539" s="100">
        <v>1309</v>
      </c>
      <c r="B539" s="101">
        <v>1292.94551675656</v>
      </c>
      <c r="C539" s="101">
        <v>1168.2446200176901</v>
      </c>
    </row>
    <row r="540" spans="1:3" x14ac:dyDescent="0.25">
      <c r="A540" s="100">
        <v>983</v>
      </c>
      <c r="B540" s="101">
        <v>1239.69305162056</v>
      </c>
      <c r="C540" s="101">
        <v>1315.6877883457601</v>
      </c>
    </row>
    <row r="541" spans="1:3" x14ac:dyDescent="0.25">
      <c r="A541" s="100">
        <v>984</v>
      </c>
      <c r="B541" s="101">
        <v>1163.2706134667401</v>
      </c>
      <c r="C541" s="101">
        <v>1541.0483666295299</v>
      </c>
    </row>
    <row r="542" spans="1:3" x14ac:dyDescent="0.25">
      <c r="A542" s="100">
        <v>1626</v>
      </c>
      <c r="B542" s="101">
        <v>1519.1032081210899</v>
      </c>
      <c r="C542" s="101">
        <v>1873.2269971984299</v>
      </c>
    </row>
    <row r="543" spans="1:3" x14ac:dyDescent="0.25">
      <c r="A543" s="100">
        <v>1651</v>
      </c>
      <c r="B543" s="101">
        <v>1674.4883816107799</v>
      </c>
      <c r="C543" s="101">
        <v>1643.71839394634</v>
      </c>
    </row>
    <row r="544" spans="1:3" x14ac:dyDescent="0.25">
      <c r="A544" s="100">
        <v>1928</v>
      </c>
      <c r="B544" s="101">
        <v>1952.4292514167601</v>
      </c>
      <c r="C544" s="101">
        <v>1526.76403269156</v>
      </c>
    </row>
    <row r="545" spans="1:3" x14ac:dyDescent="0.25">
      <c r="A545" s="100">
        <v>1866</v>
      </c>
      <c r="B545" s="101">
        <v>2293.3091507284598</v>
      </c>
      <c r="C545" s="101">
        <v>1303.2768094159401</v>
      </c>
    </row>
    <row r="546" spans="1:3" x14ac:dyDescent="0.25">
      <c r="A546" s="100">
        <v>1578</v>
      </c>
      <c r="B546" s="101">
        <v>2205.3960562464799</v>
      </c>
      <c r="C546" s="101">
        <v>1069.9992529538299</v>
      </c>
    </row>
    <row r="547" spans="1:3" x14ac:dyDescent="0.25">
      <c r="A547" s="100">
        <v>1149</v>
      </c>
      <c r="B547" s="101">
        <v>2212.17462263262</v>
      </c>
      <c r="C547" s="101">
        <v>1339.2001829009801</v>
      </c>
    </row>
    <row r="548" spans="1:3" x14ac:dyDescent="0.25">
      <c r="A548" s="100">
        <v>1423</v>
      </c>
      <c r="B548" s="101">
        <v>1964.8773344292999</v>
      </c>
      <c r="C548" s="101">
        <v>1500.50299560588</v>
      </c>
    </row>
    <row r="549" spans="1:3" x14ac:dyDescent="0.25">
      <c r="A549" s="100">
        <v>2060</v>
      </c>
      <c r="B549" s="101">
        <v>2352.8773502279701</v>
      </c>
      <c r="C549" s="101">
        <v>2024.09954023727</v>
      </c>
    </row>
    <row r="550" spans="1:3" x14ac:dyDescent="0.25">
      <c r="A550" s="100">
        <v>3051</v>
      </c>
      <c r="B550" s="101">
        <v>2384.5561625747901</v>
      </c>
      <c r="C550" s="101">
        <v>1784.9074785627099</v>
      </c>
    </row>
    <row r="551" spans="1:3" x14ac:dyDescent="0.25">
      <c r="A551" s="100">
        <v>2774</v>
      </c>
      <c r="B551" s="101">
        <v>2456.5659845288001</v>
      </c>
      <c r="C551" s="101">
        <v>1955.38735354594</v>
      </c>
    </row>
    <row r="552" spans="1:3" x14ac:dyDescent="0.25">
      <c r="A552" s="100">
        <v>2592</v>
      </c>
      <c r="B552" s="101">
        <v>2476.80730914173</v>
      </c>
      <c r="C552" s="101">
        <v>2133.4055196669501</v>
      </c>
    </row>
    <row r="553" spans="1:3" x14ac:dyDescent="0.25">
      <c r="A553" s="100">
        <v>1806</v>
      </c>
      <c r="B553" s="101">
        <v>2903.49966213875</v>
      </c>
      <c r="C553" s="101">
        <v>2432.1609467635299</v>
      </c>
    </row>
    <row r="554" spans="1:3" x14ac:dyDescent="0.25">
      <c r="A554" s="100">
        <v>1553</v>
      </c>
      <c r="B554" s="101">
        <v>2519.1000431674802</v>
      </c>
      <c r="C554" s="101">
        <v>1974.14275531884</v>
      </c>
    </row>
    <row r="555" spans="1:3" x14ac:dyDescent="0.25">
      <c r="A555" s="100">
        <v>1520</v>
      </c>
      <c r="B555" s="101">
        <v>2663.9552997687101</v>
      </c>
      <c r="C555" s="101">
        <v>2926.0551790121299</v>
      </c>
    </row>
    <row r="556" spans="1:3" x14ac:dyDescent="0.25">
      <c r="A556" s="100">
        <v>2547</v>
      </c>
      <c r="B556" s="101">
        <v>2935.12790144776</v>
      </c>
      <c r="C556" s="101">
        <v>3426.77550929988</v>
      </c>
    </row>
    <row r="557" spans="1:3" x14ac:dyDescent="0.25">
      <c r="A557" s="100">
        <v>3659</v>
      </c>
      <c r="B557" s="101">
        <v>3356.6091537879001</v>
      </c>
      <c r="C557" s="101">
        <v>3363.6241911109801</v>
      </c>
    </row>
    <row r="558" spans="1:3" x14ac:dyDescent="0.25">
      <c r="A558" s="100">
        <v>3457</v>
      </c>
      <c r="B558" s="101">
        <v>3462.3739554354102</v>
      </c>
      <c r="C558" s="101">
        <v>2659.67792290333</v>
      </c>
    </row>
    <row r="559" spans="1:3" x14ac:dyDescent="0.25">
      <c r="A559" s="100">
        <v>3388</v>
      </c>
      <c r="B559" s="101">
        <v>3694.28860473435</v>
      </c>
      <c r="C559" s="101">
        <v>2819.3758818895999</v>
      </c>
    </row>
    <row r="560" spans="1:3" x14ac:dyDescent="0.25">
      <c r="A560" s="100">
        <v>2761</v>
      </c>
      <c r="B560" s="101">
        <v>3738.9577118237498</v>
      </c>
      <c r="C560" s="101">
        <v>2784.3702590529001</v>
      </c>
    </row>
    <row r="561" spans="1:3" x14ac:dyDescent="0.25">
      <c r="A561" s="100">
        <v>2240</v>
      </c>
      <c r="B561" s="101">
        <v>3840.67192861583</v>
      </c>
      <c r="C561" s="101">
        <v>3195.7802789280299</v>
      </c>
    </row>
    <row r="562" spans="1:3" x14ac:dyDescent="0.25">
      <c r="A562" s="100">
        <v>2220</v>
      </c>
      <c r="B562" s="101">
        <v>3626.31729246432</v>
      </c>
      <c r="C562" s="101">
        <v>3582.5791529702101</v>
      </c>
    </row>
    <row r="563" spans="1:3" x14ac:dyDescent="0.25">
      <c r="A563" s="100">
        <v>3282</v>
      </c>
      <c r="B563" s="101">
        <v>4186.0319702923898</v>
      </c>
      <c r="C563" s="101">
        <v>4995.3403678494797</v>
      </c>
    </row>
    <row r="564" spans="1:3" x14ac:dyDescent="0.25">
      <c r="A564" s="100">
        <v>5487</v>
      </c>
      <c r="B564" s="101">
        <v>4578.1895209700997</v>
      </c>
      <c r="C564" s="101">
        <v>4308.4525799042804</v>
      </c>
    </row>
    <row r="565" spans="1:3" x14ac:dyDescent="0.25">
      <c r="A565" s="100">
        <v>5497</v>
      </c>
      <c r="B565" s="101">
        <v>4952.8448248639497</v>
      </c>
      <c r="C565" s="101">
        <v>3587.2933683730798</v>
      </c>
    </row>
    <row r="566" spans="1:3" x14ac:dyDescent="0.25">
      <c r="A566" s="100">
        <v>5536</v>
      </c>
      <c r="B566" s="101">
        <v>5403.7483774462598</v>
      </c>
      <c r="C566" s="101">
        <v>3197.09833081446</v>
      </c>
    </row>
    <row r="567" spans="1:3" x14ac:dyDescent="0.25">
      <c r="A567" s="100">
        <v>4675</v>
      </c>
      <c r="B567" s="101">
        <v>5671.2380880766405</v>
      </c>
      <c r="C567" s="101">
        <v>2766.68121092107</v>
      </c>
    </row>
    <row r="568" spans="1:3" x14ac:dyDescent="0.25">
      <c r="A568" s="100">
        <v>3732</v>
      </c>
      <c r="B568" s="101">
        <v>5432.5074375968497</v>
      </c>
      <c r="C568" s="101">
        <v>2980.4558623983598</v>
      </c>
    </row>
    <row r="569" spans="1:3" x14ac:dyDescent="0.25">
      <c r="A569" s="100">
        <v>3549</v>
      </c>
      <c r="B569" s="101">
        <v>5611.5907249025204</v>
      </c>
      <c r="C569" s="101">
        <v>4269.1533316176301</v>
      </c>
    </row>
    <row r="570" spans="1:3" x14ac:dyDescent="0.25">
      <c r="A570" s="100">
        <v>5391</v>
      </c>
      <c r="B570" s="101">
        <v>5606.8228264373001</v>
      </c>
      <c r="C570" s="101">
        <v>4692.23850858681</v>
      </c>
    </row>
    <row r="571" spans="1:3" x14ac:dyDescent="0.25">
      <c r="A571" s="100">
        <v>9008</v>
      </c>
      <c r="B571" s="101">
        <v>5721.8324271931797</v>
      </c>
      <c r="C571" s="101">
        <v>5902.0842391774204</v>
      </c>
    </row>
    <row r="572" spans="1:3" x14ac:dyDescent="0.25">
      <c r="A572" s="100">
        <v>8303</v>
      </c>
      <c r="B572" s="101">
        <v>6007.1500735980799</v>
      </c>
      <c r="C572" s="101">
        <v>7102.4112085357701</v>
      </c>
    </row>
    <row r="573" spans="1:3" x14ac:dyDescent="0.25">
      <c r="A573" s="100">
        <v>8966</v>
      </c>
      <c r="B573" s="101">
        <v>6297.8068845777898</v>
      </c>
      <c r="C573" s="101">
        <v>7608.9039553335797</v>
      </c>
    </row>
    <row r="574" spans="1:3" x14ac:dyDescent="0.25">
      <c r="A574" s="100">
        <v>6600</v>
      </c>
      <c r="B574" s="101">
        <v>6887.0511845852598</v>
      </c>
      <c r="C574" s="101">
        <v>7872.3620948601201</v>
      </c>
    </row>
    <row r="575" spans="1:3" x14ac:dyDescent="0.25">
      <c r="A575" s="100">
        <v>5946</v>
      </c>
      <c r="B575" s="101">
        <v>7260.9797048527398</v>
      </c>
      <c r="C575" s="101">
        <v>6159.5381375679299</v>
      </c>
    </row>
    <row r="576" spans="1:3" x14ac:dyDescent="0.25">
      <c r="A576" s="100">
        <v>5592</v>
      </c>
      <c r="B576" s="101">
        <v>7057.1540168177498</v>
      </c>
      <c r="C576" s="101">
        <v>5918.2772217682596</v>
      </c>
    </row>
    <row r="577" spans="1:3" x14ac:dyDescent="0.25">
      <c r="A577" s="100">
        <v>16654</v>
      </c>
      <c r="B577" s="101">
        <v>7440.9584102526997</v>
      </c>
      <c r="C577" s="101">
        <v>8692.6976697647806</v>
      </c>
    </row>
    <row r="578" spans="1:3" x14ac:dyDescent="0.25">
      <c r="A578" s="100">
        <v>13275</v>
      </c>
      <c r="B578" s="101">
        <v>7768.2584083890497</v>
      </c>
      <c r="C578" s="101">
        <v>9492.9309316680792</v>
      </c>
    </row>
    <row r="579" spans="1:3" x14ac:dyDescent="0.25">
      <c r="A579" s="100">
        <v>11688</v>
      </c>
      <c r="B579" s="101">
        <v>8269.1687620125595</v>
      </c>
      <c r="C579" s="101">
        <v>9974.3397401878901</v>
      </c>
    </row>
    <row r="580" spans="1:3" x14ac:dyDescent="0.25">
      <c r="A580" s="100">
        <v>1940</v>
      </c>
      <c r="B580" s="101">
        <v>8471.4140962047404</v>
      </c>
      <c r="C580" s="101">
        <v>9019.7405618684807</v>
      </c>
    </row>
    <row r="581" spans="1:3" x14ac:dyDescent="0.25">
      <c r="A581" s="100">
        <v>8395</v>
      </c>
      <c r="B581" s="101">
        <v>8752.4796258108108</v>
      </c>
      <c r="C581" s="101">
        <v>10251.4531832672</v>
      </c>
    </row>
    <row r="582" spans="1:3" x14ac:dyDescent="0.25">
      <c r="A582" s="100">
        <v>6627</v>
      </c>
      <c r="B582" s="101">
        <v>9044.2567502520997</v>
      </c>
      <c r="C582" s="101">
        <v>11514.372609246</v>
      </c>
    </row>
    <row r="583" spans="1:3" x14ac:dyDescent="0.25">
      <c r="A583" s="100">
        <v>6823</v>
      </c>
      <c r="B583" s="101">
        <v>9343.8538739375108</v>
      </c>
      <c r="C583" s="101">
        <v>12933.941250641499</v>
      </c>
    </row>
    <row r="584" spans="1:3" x14ac:dyDescent="0.25">
      <c r="A584" s="100">
        <v>18646</v>
      </c>
      <c r="B584" s="101">
        <v>9934.2458512947796</v>
      </c>
      <c r="C584" s="101">
        <v>14598.9965226358</v>
      </c>
    </row>
    <row r="585" spans="1:3" x14ac:dyDescent="0.25">
      <c r="A585" s="100">
        <v>14158</v>
      </c>
      <c r="B585" s="101">
        <v>10438.929635480201</v>
      </c>
      <c r="C585" s="101">
        <v>13215.6819138222</v>
      </c>
    </row>
    <row r="586" spans="1:3" x14ac:dyDescent="0.25">
      <c r="A586" s="100">
        <v>13950</v>
      </c>
      <c r="B586" s="101">
        <v>11005.455469217401</v>
      </c>
      <c r="C586" s="101">
        <v>12157.067205780701</v>
      </c>
    </row>
    <row r="587" spans="1:3" x14ac:dyDescent="0.25">
      <c r="A587" s="100">
        <v>2899</v>
      </c>
      <c r="B587" s="101">
        <v>11566.9096411921</v>
      </c>
      <c r="C587" s="101">
        <v>10920.5402858409</v>
      </c>
    </row>
    <row r="588" spans="1:3" x14ac:dyDescent="0.25">
      <c r="A588" s="100">
        <v>8944</v>
      </c>
      <c r="B588" s="101">
        <v>12063.6711824288</v>
      </c>
      <c r="C588" s="101">
        <v>10186.209428976301</v>
      </c>
    </row>
    <row r="589" spans="1:3" x14ac:dyDescent="0.25">
      <c r="A589" s="100">
        <v>8176</v>
      </c>
      <c r="B589" s="101">
        <v>12255.648321430899</v>
      </c>
      <c r="C589" s="101">
        <v>10305.693762630301</v>
      </c>
    </row>
    <row r="590" spans="1:3" x14ac:dyDescent="0.25">
      <c r="A590" s="100">
        <v>6779</v>
      </c>
      <c r="B590" s="101">
        <v>12574.7193767962</v>
      </c>
      <c r="C590" s="101">
        <v>12983.0676723261</v>
      </c>
    </row>
    <row r="591" spans="1:3" x14ac:dyDescent="0.25">
      <c r="A591" s="100">
        <v>19080</v>
      </c>
      <c r="B591" s="101">
        <v>13667.023214205699</v>
      </c>
      <c r="C591" s="101">
        <v>15102.686131607101</v>
      </c>
    </row>
    <row r="592" spans="1:3" x14ac:dyDescent="0.25">
      <c r="A592" s="100">
        <v>5110</v>
      </c>
      <c r="B592" s="101">
        <v>14229.2723282318</v>
      </c>
      <c r="C592" s="101">
        <v>8470.8960063307604</v>
      </c>
    </row>
    <row r="593" spans="1:3" x14ac:dyDescent="0.25">
      <c r="A593" s="100">
        <v>23718</v>
      </c>
      <c r="B593" s="101">
        <v>14575.219330588499</v>
      </c>
      <c r="C593" s="101">
        <v>11095.219297432601</v>
      </c>
    </row>
    <row r="594" spans="1:3" x14ac:dyDescent="0.25">
      <c r="A594" s="100">
        <v>3148</v>
      </c>
      <c r="B594" s="101">
        <v>9389.7170129003407</v>
      </c>
      <c r="C594" s="101">
        <v>12025.3812988401</v>
      </c>
    </row>
    <row r="595" spans="1:3" x14ac:dyDescent="0.25">
      <c r="A595" s="100">
        <v>8537</v>
      </c>
      <c r="B595" s="101">
        <v>9000.6733415442905</v>
      </c>
      <c r="C595" s="101">
        <v>15281.7394231943</v>
      </c>
    </row>
    <row r="596" spans="1:3" x14ac:dyDescent="0.25">
      <c r="A596" s="100">
        <v>6945</v>
      </c>
      <c r="B596" s="101">
        <v>7308.0333781629997</v>
      </c>
      <c r="C596" s="101">
        <v>13123.3997570069</v>
      </c>
    </row>
    <row r="597" spans="1:3" x14ac:dyDescent="0.25">
      <c r="A597" s="100">
        <v>6287</v>
      </c>
      <c r="B597" s="101">
        <v>6856.71253650787</v>
      </c>
      <c r="C597" s="101">
        <v>10896.332462211099</v>
      </c>
    </row>
    <row r="598" spans="1:3" x14ac:dyDescent="0.25">
      <c r="A598" s="100">
        <v>8840</v>
      </c>
      <c r="B598" s="101">
        <v>8482.6342299698208</v>
      </c>
      <c r="C598" s="101">
        <v>10120.657253879799</v>
      </c>
    </row>
    <row r="599" spans="1:3" x14ac:dyDescent="0.25">
      <c r="A599" s="100">
        <v>13090</v>
      </c>
      <c r="B599" s="101">
        <v>8903.8169485960407</v>
      </c>
      <c r="C599" s="101">
        <v>10456.8116458319</v>
      </c>
    </row>
    <row r="600" spans="1:3" x14ac:dyDescent="0.25">
      <c r="A600" s="100">
        <v>11816</v>
      </c>
      <c r="B600" s="101">
        <v>8720.9636467803502</v>
      </c>
      <c r="C600" s="101">
        <v>10026.601457094201</v>
      </c>
    </row>
    <row r="601" spans="1:3" x14ac:dyDescent="0.25">
      <c r="A601" s="100">
        <v>9904</v>
      </c>
      <c r="B601" s="101">
        <v>7244.0720664048004</v>
      </c>
      <c r="C601" s="101">
        <v>9470.0569751453004</v>
      </c>
    </row>
    <row r="602" spans="1:3" x14ac:dyDescent="0.25">
      <c r="A602" s="100">
        <v>7103</v>
      </c>
      <c r="B602" s="101">
        <v>7914.8678616368597</v>
      </c>
      <c r="C602" s="101">
        <v>8353.8814101886401</v>
      </c>
    </row>
    <row r="603" spans="1:3" x14ac:dyDescent="0.25">
      <c r="A603" s="100">
        <v>5667</v>
      </c>
      <c r="B603" s="101">
        <v>7463.6647241126102</v>
      </c>
      <c r="C603" s="101">
        <v>8587.5133836062996</v>
      </c>
    </row>
    <row r="604" spans="1:3" x14ac:dyDescent="0.25">
      <c r="A604" s="100">
        <v>5328</v>
      </c>
      <c r="B604" s="101">
        <v>6286.1813729003197</v>
      </c>
      <c r="C604" s="101">
        <v>8064.2191945826298</v>
      </c>
    </row>
    <row r="605" spans="1:3" x14ac:dyDescent="0.25">
      <c r="A605" s="100">
        <v>7277</v>
      </c>
      <c r="B605" s="101">
        <v>7492.0568054626901</v>
      </c>
      <c r="C605" s="101">
        <v>7431.4817942620803</v>
      </c>
    </row>
    <row r="606" spans="1:3" x14ac:dyDescent="0.25">
      <c r="A606" s="100">
        <v>10920</v>
      </c>
      <c r="B606" s="101">
        <v>8548.9990765390103</v>
      </c>
      <c r="C606" s="101">
        <v>7934.0446491890098</v>
      </c>
    </row>
    <row r="607" spans="1:3" x14ac:dyDescent="0.25">
      <c r="A607" s="100">
        <v>10315</v>
      </c>
      <c r="B607" s="101">
        <v>9064.6637405518595</v>
      </c>
      <c r="C607" s="101">
        <v>8153.8209726678497</v>
      </c>
    </row>
    <row r="608" spans="1:3" x14ac:dyDescent="0.25">
      <c r="A608" s="100">
        <v>8934</v>
      </c>
      <c r="B608" s="101">
        <v>9017.1780897127501</v>
      </c>
      <c r="C608" s="101">
        <v>8235.4649141563405</v>
      </c>
    </row>
    <row r="609" spans="1:3" x14ac:dyDescent="0.25">
      <c r="A609" s="100">
        <v>6423</v>
      </c>
      <c r="B609" s="101">
        <v>8029.1895948843503</v>
      </c>
      <c r="C609" s="101">
        <v>8104.5093127576401</v>
      </c>
    </row>
    <row r="610" spans="1:3" x14ac:dyDescent="0.25">
      <c r="A610" s="100">
        <v>5271</v>
      </c>
      <c r="B610" s="101">
        <v>8542.2520377464207</v>
      </c>
      <c r="C610" s="101">
        <v>7596.5641989288197</v>
      </c>
    </row>
    <row r="611" spans="1:3" x14ac:dyDescent="0.25">
      <c r="A611" s="100">
        <v>4798</v>
      </c>
      <c r="B611" s="101">
        <v>7947.0956948196399</v>
      </c>
      <c r="C611" s="101">
        <v>7837.1544882510498</v>
      </c>
    </row>
    <row r="612" spans="1:3" x14ac:dyDescent="0.25">
      <c r="A612" s="100">
        <v>7409</v>
      </c>
      <c r="B612" s="101">
        <v>8668.7144660987506</v>
      </c>
      <c r="C612" s="101">
        <v>7485.8139339024601</v>
      </c>
    </row>
    <row r="613" spans="1:3" x14ac:dyDescent="0.25">
      <c r="A613" s="100">
        <v>12267</v>
      </c>
      <c r="B613" s="101">
        <v>8253.9439354145998</v>
      </c>
      <c r="C613" s="101">
        <v>7800.7875596151298</v>
      </c>
    </row>
    <row r="614" spans="1:3" x14ac:dyDescent="0.25">
      <c r="A614" s="100">
        <v>10999</v>
      </c>
      <c r="B614" s="101">
        <v>8331.0457930405391</v>
      </c>
      <c r="C614" s="101">
        <v>7533.5301909514801</v>
      </c>
    </row>
    <row r="615" spans="1:3" x14ac:dyDescent="0.25">
      <c r="A615" s="100"/>
    </row>
    <row r="616" spans="1:3" x14ac:dyDescent="0.25">
      <c r="A616" s="100"/>
    </row>
    <row r="617" spans="1:3" x14ac:dyDescent="0.25">
      <c r="A617" s="100"/>
    </row>
    <row r="618" spans="1:3" x14ac:dyDescent="0.25">
      <c r="A618" s="100"/>
    </row>
    <row r="619" spans="1:3" x14ac:dyDescent="0.25">
      <c r="A619" s="100"/>
    </row>
    <row r="620" spans="1:3" x14ac:dyDescent="0.25">
      <c r="A620" s="100"/>
    </row>
    <row r="621" spans="1:3" x14ac:dyDescent="0.25">
      <c r="A621" s="100"/>
    </row>
    <row r="622" spans="1:3" x14ac:dyDescent="0.25">
      <c r="A622" s="100"/>
    </row>
    <row r="623" spans="1:3" x14ac:dyDescent="0.25">
      <c r="A623" s="100"/>
    </row>
    <row r="624" spans="1:3" x14ac:dyDescent="0.25">
      <c r="A624" s="100"/>
    </row>
    <row r="625" spans="1:1" x14ac:dyDescent="0.25">
      <c r="A625" s="100"/>
    </row>
    <row r="626" spans="1:1" x14ac:dyDescent="0.25">
      <c r="A626" s="100"/>
    </row>
    <row r="627" spans="1:1" x14ac:dyDescent="0.25">
      <c r="A627" s="100"/>
    </row>
    <row r="628" spans="1:1" x14ac:dyDescent="0.25">
      <c r="A628" s="100"/>
    </row>
    <row r="629" spans="1:1" x14ac:dyDescent="0.25">
      <c r="A629" s="100"/>
    </row>
    <row r="630" spans="1:1" x14ac:dyDescent="0.25">
      <c r="A630" s="100"/>
    </row>
    <row r="631" spans="1:1" x14ac:dyDescent="0.25">
      <c r="A631" s="100"/>
    </row>
    <row r="632" spans="1:1" x14ac:dyDescent="0.25">
      <c r="A632" s="100"/>
    </row>
    <row r="633" spans="1:1" x14ac:dyDescent="0.25">
      <c r="A633" s="100"/>
    </row>
    <row r="634" spans="1:1" x14ac:dyDescent="0.25">
      <c r="A634" s="100"/>
    </row>
    <row r="635" spans="1:1" x14ac:dyDescent="0.25">
      <c r="A635" s="100"/>
    </row>
    <row r="636" spans="1:1" x14ac:dyDescent="0.25">
      <c r="A636" s="100"/>
    </row>
    <row r="637" spans="1:1" x14ac:dyDescent="0.25">
      <c r="A637" s="100"/>
    </row>
    <row r="638" spans="1:1" x14ac:dyDescent="0.25">
      <c r="A638" s="100"/>
    </row>
    <row r="639" spans="1:1" x14ac:dyDescent="0.25">
      <c r="A639" s="100"/>
    </row>
    <row r="640" spans="1:1" x14ac:dyDescent="0.25">
      <c r="A640" s="100"/>
    </row>
    <row r="641" spans="1:1" x14ac:dyDescent="0.25">
      <c r="A641" s="100"/>
    </row>
    <row r="642" spans="1:1" x14ac:dyDescent="0.25">
      <c r="A642" s="100"/>
    </row>
    <row r="643" spans="1:1" x14ac:dyDescent="0.25">
      <c r="A643" s="100"/>
    </row>
    <row r="644" spans="1:1" x14ac:dyDescent="0.25">
      <c r="A644" s="100"/>
    </row>
    <row r="645" spans="1:1" x14ac:dyDescent="0.25">
      <c r="A645" s="100"/>
    </row>
    <row r="646" spans="1:1" x14ac:dyDescent="0.25">
      <c r="A646" s="100"/>
    </row>
    <row r="647" spans="1:1" x14ac:dyDescent="0.25">
      <c r="A647" s="100"/>
    </row>
    <row r="648" spans="1:1" x14ac:dyDescent="0.25">
      <c r="A648" s="100"/>
    </row>
    <row r="649" spans="1:1" x14ac:dyDescent="0.25">
      <c r="A649" s="100"/>
    </row>
    <row r="650" spans="1:1" x14ac:dyDescent="0.25">
      <c r="A650" s="100"/>
    </row>
    <row r="651" spans="1:1" x14ac:dyDescent="0.25">
      <c r="A651" s="100"/>
    </row>
    <row r="652" spans="1:1" x14ac:dyDescent="0.25">
      <c r="A652" s="100"/>
    </row>
    <row r="653" spans="1:1" x14ac:dyDescent="0.25">
      <c r="A653" s="100"/>
    </row>
    <row r="654" spans="1:1" x14ac:dyDescent="0.25">
      <c r="A654" s="100"/>
    </row>
    <row r="655" spans="1:1" x14ac:dyDescent="0.25">
      <c r="A655" s="100"/>
    </row>
    <row r="656" spans="1:1" x14ac:dyDescent="0.25">
      <c r="A656" s="100"/>
    </row>
    <row r="657" spans="1:1" x14ac:dyDescent="0.25">
      <c r="A657" s="100"/>
    </row>
    <row r="658" spans="1:1" x14ac:dyDescent="0.25">
      <c r="A658" s="100"/>
    </row>
    <row r="659" spans="1:1" x14ac:dyDescent="0.25">
      <c r="A659" s="100"/>
    </row>
    <row r="660" spans="1:1" x14ac:dyDescent="0.25">
      <c r="A660" s="100"/>
    </row>
    <row r="661" spans="1:1" x14ac:dyDescent="0.25">
      <c r="A661" s="100"/>
    </row>
    <row r="662" spans="1:1" x14ac:dyDescent="0.25">
      <c r="A662" s="100"/>
    </row>
    <row r="663" spans="1:1" x14ac:dyDescent="0.25">
      <c r="A663" s="100"/>
    </row>
    <row r="664" spans="1:1" x14ac:dyDescent="0.25">
      <c r="A664" s="100"/>
    </row>
    <row r="665" spans="1:1" x14ac:dyDescent="0.25">
      <c r="A665" s="100"/>
    </row>
    <row r="666" spans="1:1" x14ac:dyDescent="0.25">
      <c r="A666" s="100"/>
    </row>
    <row r="667" spans="1:1" x14ac:dyDescent="0.25">
      <c r="A667" s="100"/>
    </row>
  </sheetData>
  <phoneticPr fontId="27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6" workbookViewId="0">
      <selection activeCell="A32" sqref="A32:B61"/>
    </sheetView>
  </sheetViews>
  <sheetFormatPr defaultRowHeight="14.4" x14ac:dyDescent="0.25"/>
  <cols>
    <col min="1" max="1" width="8.88671875" style="8"/>
  </cols>
  <sheetData>
    <row r="1" spans="1:5" x14ac:dyDescent="0.25">
      <c r="A1" s="108">
        <v>9288</v>
      </c>
      <c r="B1" s="101">
        <v>7215.7603793459703</v>
      </c>
    </row>
    <row r="2" spans="1:5" x14ac:dyDescent="0.25">
      <c r="A2" s="108">
        <v>6482</v>
      </c>
      <c r="B2" s="101">
        <v>7300.8324943430498</v>
      </c>
      <c r="D2" s="101">
        <v>0.3201</v>
      </c>
      <c r="E2" s="102">
        <v>17536</v>
      </c>
    </row>
    <row r="3" spans="1:5" x14ac:dyDescent="0.25">
      <c r="A3" s="108">
        <v>4951</v>
      </c>
      <c r="B3" s="101">
        <v>8066.1180997515303</v>
      </c>
    </row>
    <row r="4" spans="1:5" x14ac:dyDescent="0.25">
      <c r="A4" s="108">
        <v>4507</v>
      </c>
      <c r="B4" s="101">
        <v>8169.1570693905796</v>
      </c>
    </row>
    <row r="5" spans="1:5" x14ac:dyDescent="0.25">
      <c r="A5" s="108">
        <v>7763</v>
      </c>
      <c r="B5" s="101">
        <v>8558.4803295533093</v>
      </c>
    </row>
    <row r="6" spans="1:5" x14ac:dyDescent="0.25">
      <c r="A6" s="108">
        <v>11636</v>
      </c>
      <c r="B6" s="101">
        <v>8533.0873866637103</v>
      </c>
    </row>
    <row r="7" spans="1:5" x14ac:dyDescent="0.25">
      <c r="A7" s="108">
        <v>11476</v>
      </c>
      <c r="B7" s="101">
        <v>8808.3639856936097</v>
      </c>
    </row>
    <row r="8" spans="1:5" x14ac:dyDescent="0.25">
      <c r="A8" s="108">
        <v>9758</v>
      </c>
      <c r="B8" s="101">
        <v>8954.3869815197504</v>
      </c>
    </row>
    <row r="9" spans="1:5" x14ac:dyDescent="0.25">
      <c r="A9" s="108">
        <v>6894</v>
      </c>
      <c r="B9" s="101">
        <v>9100.9636795157603</v>
      </c>
    </row>
    <row r="10" spans="1:5" x14ac:dyDescent="0.25">
      <c r="A10" s="108">
        <v>5909</v>
      </c>
      <c r="B10" s="101">
        <v>9361.7020887222006</v>
      </c>
    </row>
    <row r="11" spans="1:5" x14ac:dyDescent="0.25">
      <c r="A11" s="108">
        <v>4909</v>
      </c>
      <c r="B11" s="101">
        <v>9477.4279075214909</v>
      </c>
    </row>
    <row r="12" spans="1:5" x14ac:dyDescent="0.25">
      <c r="A12" s="108">
        <v>7928</v>
      </c>
      <c r="B12" s="101">
        <v>9752.0041377644502</v>
      </c>
    </row>
    <row r="13" spans="1:5" x14ac:dyDescent="0.25">
      <c r="A13" s="108">
        <v>12317</v>
      </c>
      <c r="B13" s="101">
        <v>9920.5837497848606</v>
      </c>
    </row>
    <row r="14" spans="1:5" x14ac:dyDescent="0.25">
      <c r="A14" s="108">
        <v>11578</v>
      </c>
      <c r="B14" s="101">
        <v>10160.597917462601</v>
      </c>
    </row>
    <row r="15" spans="1:5" x14ac:dyDescent="0.25">
      <c r="A15" s="108">
        <v>11664</v>
      </c>
      <c r="B15" s="101">
        <v>10398.356220285001</v>
      </c>
    </row>
    <row r="16" spans="1:5" x14ac:dyDescent="0.25">
      <c r="A16" s="108">
        <v>8420</v>
      </c>
      <c r="B16" s="101">
        <v>10618.1464311812</v>
      </c>
    </row>
    <row r="17" spans="1:2" x14ac:dyDescent="0.25">
      <c r="A17" s="108">
        <v>6766</v>
      </c>
      <c r="B17" s="101">
        <v>10896.590606112601</v>
      </c>
    </row>
    <row r="18" spans="1:2" x14ac:dyDescent="0.25">
      <c r="A18" s="108">
        <v>6562</v>
      </c>
      <c r="B18" s="101">
        <v>11132.578164816499</v>
      </c>
    </row>
    <row r="19" spans="1:2" x14ac:dyDescent="0.25">
      <c r="A19" s="108">
        <v>22340</v>
      </c>
      <c r="B19" s="101">
        <v>11422.562747866201</v>
      </c>
    </row>
    <row r="20" spans="1:2" x14ac:dyDescent="0.25">
      <c r="A20" s="108">
        <v>18802</v>
      </c>
      <c r="B20" s="101">
        <v>11696.720800974301</v>
      </c>
    </row>
    <row r="21" spans="1:2" x14ac:dyDescent="0.25">
      <c r="A21" s="108">
        <v>17508</v>
      </c>
      <c r="B21" s="101">
        <v>11991.192020307701</v>
      </c>
    </row>
    <row r="22" spans="1:2" x14ac:dyDescent="0.25">
      <c r="A22" s="108">
        <v>15093</v>
      </c>
      <c r="B22" s="102">
        <v>12303.2887466374</v>
      </c>
    </row>
    <row r="23" spans="1:2" x14ac:dyDescent="0.25">
      <c r="A23" s="108">
        <v>3849</v>
      </c>
      <c r="B23" s="102">
        <v>12612.6307835551</v>
      </c>
    </row>
    <row r="24" spans="1:2" x14ac:dyDescent="0.25">
      <c r="A24" s="108">
        <v>9905</v>
      </c>
      <c r="B24" s="102">
        <v>12952.6141565503</v>
      </c>
    </row>
    <row r="25" spans="1:2" x14ac:dyDescent="0.25">
      <c r="A25" s="108">
        <v>9359</v>
      </c>
      <c r="B25" s="102">
        <v>13289.6110953771</v>
      </c>
    </row>
    <row r="26" spans="1:2" x14ac:dyDescent="0.25">
      <c r="A26" s="108">
        <v>31402</v>
      </c>
      <c r="B26" s="102">
        <v>13651.0745706955</v>
      </c>
    </row>
    <row r="27" spans="1:2" x14ac:dyDescent="0.25">
      <c r="A27" s="108">
        <v>28826</v>
      </c>
      <c r="B27" s="102">
        <v>14021.6344184646</v>
      </c>
    </row>
    <row r="28" spans="1:2" x14ac:dyDescent="0.25">
      <c r="A28" s="108">
        <v>8079</v>
      </c>
      <c r="B28" s="102">
        <v>14405.981878342</v>
      </c>
    </row>
    <row r="29" spans="1:2" x14ac:dyDescent="0.25">
      <c r="A29" s="108">
        <v>37520</v>
      </c>
      <c r="B29" s="102">
        <v>14809.537627935701</v>
      </c>
    </row>
    <row r="30" spans="1:2" x14ac:dyDescent="0.25">
      <c r="A30" s="108">
        <v>17248</v>
      </c>
      <c r="B30" s="102">
        <v>15222.4161091927</v>
      </c>
    </row>
    <row r="31" spans="1:2" x14ac:dyDescent="0.25">
      <c r="A31" s="108">
        <v>-554</v>
      </c>
      <c r="B31" s="102">
        <v>15656.903589158799</v>
      </c>
    </row>
    <row r="32" spans="1:2" x14ac:dyDescent="0.25">
      <c r="A32" s="108">
        <v>11315</v>
      </c>
      <c r="B32" s="102">
        <v>16103.3419159557</v>
      </c>
    </row>
    <row r="33" spans="1:2" x14ac:dyDescent="0.25">
      <c r="A33" s="108">
        <v>30691</v>
      </c>
      <c r="B33" s="102">
        <v>16568.840425513699</v>
      </c>
    </row>
    <row r="34" spans="1:2" x14ac:dyDescent="0.25">
      <c r="A34" s="108">
        <v>34498</v>
      </c>
      <c r="B34" s="102">
        <v>17051.2818617874</v>
      </c>
    </row>
    <row r="35" spans="1:2" x14ac:dyDescent="0.25">
      <c r="A35" s="108">
        <v>37640</v>
      </c>
      <c r="B35" s="102">
        <v>17550.312871643699</v>
      </c>
    </row>
    <row r="36" spans="1:2" x14ac:dyDescent="0.25">
      <c r="A36" s="108">
        <v>33785</v>
      </c>
      <c r="B36" s="102">
        <v>18069.5376376895</v>
      </c>
    </row>
    <row r="37" spans="1:2" x14ac:dyDescent="0.25">
      <c r="A37" s="108">
        <v>23788</v>
      </c>
      <c r="B37" s="102">
        <v>18605.450917415099</v>
      </c>
    </row>
    <row r="38" spans="1:2" x14ac:dyDescent="0.25">
      <c r="A38" s="108">
        <v>12788</v>
      </c>
      <c r="B38" s="102">
        <v>19162.274242985499</v>
      </c>
    </row>
    <row r="39" spans="1:2" x14ac:dyDescent="0.25">
      <c r="A39" s="108">
        <v>23714</v>
      </c>
      <c r="B39" s="102">
        <v>19737.8385479832</v>
      </c>
    </row>
    <row r="40" spans="1:2" x14ac:dyDescent="0.25">
      <c r="A40" s="108">
        <v>41286</v>
      </c>
      <c r="B40" s="102">
        <v>20333.949605433299</v>
      </c>
    </row>
    <row r="41" spans="1:2" x14ac:dyDescent="0.25">
      <c r="A41" s="108">
        <v>51077</v>
      </c>
      <c r="B41" s="102">
        <v>20951.0662230198</v>
      </c>
    </row>
    <row r="42" spans="1:2" x14ac:dyDescent="0.25">
      <c r="A42" s="108">
        <v>48834</v>
      </c>
      <c r="B42" s="102">
        <v>21588.808987166602</v>
      </c>
    </row>
    <row r="43" spans="1:2" x14ac:dyDescent="0.25">
      <c r="A43" s="108">
        <v>45356</v>
      </c>
      <c r="B43" s="102">
        <v>22248.990915298</v>
      </c>
    </row>
    <row r="44" spans="1:2" x14ac:dyDescent="0.25">
      <c r="A44" s="108">
        <v>34309</v>
      </c>
      <c r="B44" s="102">
        <v>22930.758381722299</v>
      </c>
    </row>
    <row r="45" spans="1:2" x14ac:dyDescent="0.25">
      <c r="A45" s="108">
        <v>19203</v>
      </c>
      <c r="B45" s="102">
        <v>23635.6345786044</v>
      </c>
    </row>
    <row r="46" spans="1:2" x14ac:dyDescent="0.25">
      <c r="A46" s="108">
        <v>34958</v>
      </c>
      <c r="B46" s="102">
        <v>24363.4976138567</v>
      </c>
    </row>
    <row r="47" spans="1:2" x14ac:dyDescent="0.25">
      <c r="A47" s="108">
        <v>53627</v>
      </c>
      <c r="B47" s="102">
        <v>25114.948837693399</v>
      </c>
    </row>
    <row r="48" spans="1:2" x14ac:dyDescent="0.25">
      <c r="A48" s="108">
        <v>68366</v>
      </c>
      <c r="B48" s="102">
        <v>25890.662307535898</v>
      </c>
    </row>
    <row r="49" spans="1:2" x14ac:dyDescent="0.25">
      <c r="A49" s="108">
        <v>58768</v>
      </c>
      <c r="B49" s="102">
        <v>26690.6581527046</v>
      </c>
    </row>
    <row r="50" spans="1:2" x14ac:dyDescent="0.25">
      <c r="A50" s="108">
        <v>57302</v>
      </c>
      <c r="B50" s="102">
        <v>27515.840950997801</v>
      </c>
    </row>
    <row r="51" spans="1:2" x14ac:dyDescent="0.25">
      <c r="A51" s="108">
        <v>45183</v>
      </c>
      <c r="B51" s="102">
        <v>28366.231660335001</v>
      </c>
    </row>
    <row r="52" spans="1:2" x14ac:dyDescent="0.25">
      <c r="A52" s="108">
        <v>26241</v>
      </c>
      <c r="B52" s="102">
        <v>29242.4908136089</v>
      </c>
    </row>
    <row r="53" spans="1:2" x14ac:dyDescent="0.25">
      <c r="A53" s="108">
        <v>47887</v>
      </c>
      <c r="B53" s="102">
        <v>30144.915963109201</v>
      </c>
    </row>
    <row r="54" spans="1:2" x14ac:dyDescent="0.25">
      <c r="A54" s="108">
        <v>68049</v>
      </c>
      <c r="B54" s="102">
        <v>31073.839714018301</v>
      </c>
    </row>
    <row r="55" spans="1:2" x14ac:dyDescent="0.25">
      <c r="A55" s="108">
        <v>79051</v>
      </c>
      <c r="B55" s="102">
        <v>32029.751579499702</v>
      </c>
    </row>
    <row r="56" spans="1:2" x14ac:dyDescent="0.25">
      <c r="A56" s="108">
        <v>74579</v>
      </c>
      <c r="B56" s="102">
        <v>33012.830084376103</v>
      </c>
    </row>
    <row r="57" spans="1:2" x14ac:dyDescent="0.25">
      <c r="A57" s="108">
        <v>65584</v>
      </c>
      <c r="B57" s="102">
        <v>34023.54812942</v>
      </c>
    </row>
    <row r="58" spans="1:2" x14ac:dyDescent="0.25">
      <c r="A58" s="108">
        <v>44977</v>
      </c>
      <c r="B58" s="102">
        <v>35062.1059578766</v>
      </c>
    </row>
    <row r="59" spans="1:2" x14ac:dyDescent="0.25">
      <c r="A59" s="108">
        <v>23325</v>
      </c>
      <c r="B59" s="102">
        <v>36128.838938078799</v>
      </c>
    </row>
    <row r="60" spans="1:2" x14ac:dyDescent="0.25">
      <c r="A60" s="108">
        <v>50745</v>
      </c>
      <c r="B60" s="102">
        <v>37224.015527108299</v>
      </c>
    </row>
    <row r="61" spans="1:2" x14ac:dyDescent="0.25">
      <c r="A61" s="108">
        <v>68680</v>
      </c>
      <c r="B61" s="102">
        <v>38347.844645323101</v>
      </c>
    </row>
  </sheetData>
  <phoneticPr fontId="27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4.4" x14ac:dyDescent="0.25"/>
  <sheetData>
    <row r="1" spans="1:5" x14ac:dyDescent="0.25">
      <c r="A1" s="108">
        <v>9288</v>
      </c>
      <c r="B1" s="101">
        <v>7215.7603793459703</v>
      </c>
    </row>
    <row r="2" spans="1:5" x14ac:dyDescent="0.25">
      <c r="A2" s="108">
        <v>6482</v>
      </c>
      <c r="B2" s="101">
        <v>7300.8324943430498</v>
      </c>
      <c r="D2">
        <v>0.16274904549726901</v>
      </c>
      <c r="E2" s="102">
        <v>0.44518266690945402</v>
      </c>
    </row>
    <row r="3" spans="1:5" x14ac:dyDescent="0.25">
      <c r="A3" s="108">
        <v>4951</v>
      </c>
      <c r="B3" s="101">
        <v>8066.1180997515303</v>
      </c>
    </row>
    <row r="4" spans="1:5" x14ac:dyDescent="0.25">
      <c r="A4" s="108">
        <v>4507</v>
      </c>
      <c r="B4" s="101">
        <v>8169.1570693905796</v>
      </c>
    </row>
    <row r="5" spans="1:5" x14ac:dyDescent="0.25">
      <c r="A5" s="108">
        <v>7763</v>
      </c>
      <c r="B5" s="101">
        <v>8558.4803295533093</v>
      </c>
    </row>
    <row r="6" spans="1:5" x14ac:dyDescent="0.25">
      <c r="A6" s="108">
        <v>11636</v>
      </c>
      <c r="B6" s="101">
        <v>8533.0873866637103</v>
      </c>
    </row>
    <row r="7" spans="1:5" x14ac:dyDescent="0.25">
      <c r="A7" s="108">
        <v>11476</v>
      </c>
      <c r="B7" s="101">
        <v>8808.3639856936097</v>
      </c>
    </row>
    <row r="8" spans="1:5" x14ac:dyDescent="0.25">
      <c r="A8" s="108">
        <v>9758</v>
      </c>
      <c r="B8" s="101">
        <v>8954.3869815197504</v>
      </c>
    </row>
    <row r="9" spans="1:5" x14ac:dyDescent="0.25">
      <c r="A9" s="108">
        <v>6894</v>
      </c>
      <c r="B9" s="101">
        <v>9100.9636795157603</v>
      </c>
    </row>
    <row r="10" spans="1:5" x14ac:dyDescent="0.25">
      <c r="A10" s="108">
        <v>5909</v>
      </c>
      <c r="B10" s="101">
        <v>9361.7020887222006</v>
      </c>
    </row>
    <row r="11" spans="1:5" x14ac:dyDescent="0.25">
      <c r="A11" s="108">
        <v>4909</v>
      </c>
      <c r="B11" s="101">
        <v>9477.4279075214909</v>
      </c>
    </row>
    <row r="12" spans="1:5" x14ac:dyDescent="0.25">
      <c r="A12" s="108">
        <v>7928</v>
      </c>
      <c r="B12" s="101">
        <v>9752.0041377644502</v>
      </c>
    </row>
    <row r="13" spans="1:5" x14ac:dyDescent="0.25">
      <c r="A13" s="108">
        <v>12317</v>
      </c>
      <c r="B13" s="101">
        <v>9920.5837497848606</v>
      </c>
    </row>
    <row r="14" spans="1:5" x14ac:dyDescent="0.25">
      <c r="A14" s="108">
        <v>11578</v>
      </c>
      <c r="B14" s="101">
        <v>10160.597917462601</v>
      </c>
    </row>
    <row r="15" spans="1:5" x14ac:dyDescent="0.25">
      <c r="A15" s="108">
        <v>11664</v>
      </c>
      <c r="B15" s="101">
        <v>10398.356220285001</v>
      </c>
    </row>
    <row r="16" spans="1:5" x14ac:dyDescent="0.25">
      <c r="A16" s="108">
        <v>8420</v>
      </c>
      <c r="B16" s="101">
        <v>10618.1464311812</v>
      </c>
    </row>
    <row r="17" spans="1:2" x14ac:dyDescent="0.25">
      <c r="A17" s="108">
        <v>6766</v>
      </c>
      <c r="B17" s="101">
        <v>10896.590606112601</v>
      </c>
    </row>
    <row r="18" spans="1:2" x14ac:dyDescent="0.25">
      <c r="A18" s="108">
        <v>6562</v>
      </c>
      <c r="B18" s="101">
        <v>11132.578164816499</v>
      </c>
    </row>
    <row r="19" spans="1:2" x14ac:dyDescent="0.25">
      <c r="A19" s="108">
        <v>22340</v>
      </c>
      <c r="B19" s="101">
        <v>11422.562747866201</v>
      </c>
    </row>
    <row r="20" spans="1:2" x14ac:dyDescent="0.25">
      <c r="A20" s="108">
        <v>18802</v>
      </c>
      <c r="B20" s="101">
        <v>11696.720800974301</v>
      </c>
    </row>
    <row r="21" spans="1:2" x14ac:dyDescent="0.25">
      <c r="A21" s="108">
        <v>17508</v>
      </c>
      <c r="B21" s="101">
        <v>11991.192020307701</v>
      </c>
    </row>
    <row r="22" spans="1:2" x14ac:dyDescent="0.25">
      <c r="A22" s="108">
        <v>15093</v>
      </c>
      <c r="B22" s="102">
        <v>12303.2887466374</v>
      </c>
    </row>
    <row r="23" spans="1:2" x14ac:dyDescent="0.25">
      <c r="A23" s="108">
        <v>3849</v>
      </c>
      <c r="B23" s="102">
        <v>12612.6307835551</v>
      </c>
    </row>
    <row r="24" spans="1:2" x14ac:dyDescent="0.25">
      <c r="A24" s="108">
        <v>9905</v>
      </c>
      <c r="B24" s="102">
        <v>12952.6141565503</v>
      </c>
    </row>
    <row r="25" spans="1:2" x14ac:dyDescent="0.25">
      <c r="A25" s="108">
        <v>9359</v>
      </c>
      <c r="B25" s="102">
        <v>13289.6110953771</v>
      </c>
    </row>
    <row r="26" spans="1:2" x14ac:dyDescent="0.25">
      <c r="A26" s="108">
        <v>31402</v>
      </c>
      <c r="B26" s="102">
        <v>13651.0745706955</v>
      </c>
    </row>
    <row r="27" spans="1:2" x14ac:dyDescent="0.25">
      <c r="A27" s="108">
        <v>28826</v>
      </c>
      <c r="B27" s="102">
        <v>14021.6344184646</v>
      </c>
    </row>
    <row r="28" spans="1:2" x14ac:dyDescent="0.25">
      <c r="A28" s="108">
        <v>8079</v>
      </c>
      <c r="B28" s="102">
        <v>14405.981878342</v>
      </c>
    </row>
    <row r="29" spans="1:2" x14ac:dyDescent="0.25">
      <c r="A29" s="108">
        <v>37520</v>
      </c>
      <c r="B29" s="102">
        <v>14809.537627935701</v>
      </c>
    </row>
    <row r="30" spans="1:2" x14ac:dyDescent="0.25">
      <c r="A30" s="108">
        <v>17248</v>
      </c>
      <c r="B30" s="102">
        <v>15222.4161091927</v>
      </c>
    </row>
    <row r="31" spans="1:2" x14ac:dyDescent="0.25">
      <c r="A31" s="108">
        <v>0</v>
      </c>
      <c r="B31" s="102">
        <v>15656.903589158799</v>
      </c>
    </row>
  </sheetData>
  <phoneticPr fontId="2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"/>
    </sheetView>
  </sheetViews>
  <sheetFormatPr defaultRowHeight="14.4" x14ac:dyDescent="0.25"/>
  <sheetData>
    <row r="1" spans="1:5" x14ac:dyDescent="0.25">
      <c r="A1" s="108">
        <v>11315</v>
      </c>
      <c r="B1" s="102">
        <v>16103.3419159557</v>
      </c>
    </row>
    <row r="2" spans="1:5" x14ac:dyDescent="0.25">
      <c r="A2" s="108">
        <v>30691</v>
      </c>
      <c r="B2" s="102">
        <v>16568.840425513699</v>
      </c>
      <c r="D2">
        <v>-0.72071874081265197</v>
      </c>
      <c r="E2" s="102">
        <v>0.79558846237414005</v>
      </c>
    </row>
    <row r="3" spans="1:5" x14ac:dyDescent="0.25">
      <c r="A3" s="108">
        <v>34498</v>
      </c>
      <c r="B3" s="102">
        <v>17051.2818617874</v>
      </c>
    </row>
    <row r="4" spans="1:5" x14ac:dyDescent="0.25">
      <c r="A4" s="108">
        <v>37640</v>
      </c>
      <c r="B4" s="102">
        <v>17550.312871643699</v>
      </c>
    </row>
    <row r="5" spans="1:5" x14ac:dyDescent="0.25">
      <c r="A5" s="108">
        <v>33785</v>
      </c>
      <c r="B5" s="102">
        <v>18069.5376376895</v>
      </c>
    </row>
    <row r="6" spans="1:5" x14ac:dyDescent="0.25">
      <c r="A6" s="108">
        <v>23788</v>
      </c>
      <c r="B6" s="102">
        <v>18605.450917415099</v>
      </c>
    </row>
    <row r="7" spans="1:5" x14ac:dyDescent="0.25">
      <c r="A7" s="108">
        <v>12788</v>
      </c>
      <c r="B7" s="102">
        <v>19162.274242985499</v>
      </c>
    </row>
    <row r="8" spans="1:5" x14ac:dyDescent="0.25">
      <c r="A8" s="108">
        <v>23714</v>
      </c>
      <c r="B8" s="102">
        <v>19737.8385479832</v>
      </c>
    </row>
    <row r="9" spans="1:5" x14ac:dyDescent="0.25">
      <c r="A9" s="108">
        <v>41286</v>
      </c>
      <c r="B9" s="102">
        <v>20333.949605433299</v>
      </c>
    </row>
    <row r="10" spans="1:5" x14ac:dyDescent="0.25">
      <c r="A10" s="108">
        <v>51077</v>
      </c>
      <c r="B10" s="102">
        <v>20951.0662230198</v>
      </c>
    </row>
    <row r="11" spans="1:5" x14ac:dyDescent="0.25">
      <c r="A11" s="108">
        <v>48834</v>
      </c>
      <c r="B11" s="102">
        <v>21588.808987166602</v>
      </c>
    </row>
    <row r="12" spans="1:5" x14ac:dyDescent="0.25">
      <c r="A12" s="108">
        <v>45356</v>
      </c>
      <c r="B12" s="102">
        <v>22248.990915298</v>
      </c>
    </row>
    <row r="13" spans="1:5" x14ac:dyDescent="0.25">
      <c r="A13" s="108">
        <v>34309</v>
      </c>
      <c r="B13" s="102">
        <v>22930.758381722299</v>
      </c>
    </row>
    <row r="14" spans="1:5" x14ac:dyDescent="0.25">
      <c r="A14" s="108">
        <v>19203</v>
      </c>
      <c r="B14" s="102">
        <v>23635.6345786044</v>
      </c>
    </row>
    <row r="15" spans="1:5" x14ac:dyDescent="0.25">
      <c r="A15" s="108">
        <v>34958</v>
      </c>
      <c r="B15" s="102">
        <v>24363.4976138567</v>
      </c>
    </row>
    <row r="16" spans="1:5" x14ac:dyDescent="0.25">
      <c r="A16" s="108">
        <v>53627</v>
      </c>
      <c r="B16" s="102">
        <v>25114.948837693399</v>
      </c>
    </row>
    <row r="17" spans="1:2" x14ac:dyDescent="0.25">
      <c r="A17" s="108">
        <v>68366</v>
      </c>
      <c r="B17" s="102">
        <v>25890.662307535898</v>
      </c>
    </row>
    <row r="18" spans="1:2" x14ac:dyDescent="0.25">
      <c r="A18" s="108">
        <v>58768</v>
      </c>
      <c r="B18" s="102">
        <v>26690.6581527046</v>
      </c>
    </row>
    <row r="19" spans="1:2" x14ac:dyDescent="0.25">
      <c r="A19" s="108">
        <v>57302</v>
      </c>
      <c r="B19" s="102">
        <v>27515.840950997801</v>
      </c>
    </row>
    <row r="20" spans="1:2" x14ac:dyDescent="0.25">
      <c r="A20" s="108">
        <v>45183</v>
      </c>
      <c r="B20" s="102">
        <v>28366.231660335001</v>
      </c>
    </row>
    <row r="21" spans="1:2" x14ac:dyDescent="0.25">
      <c r="A21" s="108">
        <v>26241</v>
      </c>
      <c r="B21" s="102">
        <v>29242.4908136089</v>
      </c>
    </row>
    <row r="22" spans="1:2" x14ac:dyDescent="0.25">
      <c r="A22" s="108">
        <v>47887</v>
      </c>
      <c r="B22" s="102">
        <v>30144.915963109201</v>
      </c>
    </row>
    <row r="23" spans="1:2" x14ac:dyDescent="0.25">
      <c r="A23" s="108">
        <v>68049</v>
      </c>
      <c r="B23" s="102">
        <v>31073.839714018301</v>
      </c>
    </row>
    <row r="24" spans="1:2" x14ac:dyDescent="0.25">
      <c r="A24" s="108">
        <v>79051</v>
      </c>
      <c r="B24" s="102">
        <v>32029.751579499702</v>
      </c>
    </row>
    <row r="25" spans="1:2" x14ac:dyDescent="0.25">
      <c r="A25" s="108">
        <v>74579</v>
      </c>
      <c r="B25" s="102">
        <v>33012.830084376103</v>
      </c>
    </row>
    <row r="26" spans="1:2" x14ac:dyDescent="0.25">
      <c r="A26" s="108">
        <v>65584</v>
      </c>
      <c r="B26" s="102">
        <v>34023.54812942</v>
      </c>
    </row>
    <row r="27" spans="1:2" x14ac:dyDescent="0.25">
      <c r="A27" s="108">
        <v>44977</v>
      </c>
      <c r="B27" s="102">
        <v>35062.1059578766</v>
      </c>
    </row>
    <row r="28" spans="1:2" x14ac:dyDescent="0.25">
      <c r="A28" s="108">
        <v>23325</v>
      </c>
      <c r="B28" s="102">
        <v>36128.838938078799</v>
      </c>
    </row>
    <row r="29" spans="1:2" x14ac:dyDescent="0.25">
      <c r="A29" s="108">
        <v>50745</v>
      </c>
      <c r="B29" s="102">
        <v>37224.015527108299</v>
      </c>
    </row>
    <row r="30" spans="1:2" x14ac:dyDescent="0.25">
      <c r="A30" s="108">
        <v>68680</v>
      </c>
      <c r="B30" s="102">
        <v>38347.844645323101</v>
      </c>
    </row>
  </sheetData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topLeftCell="I1" zoomScale="115" zoomScaleNormal="115" workbookViewId="0">
      <selection activeCell="W1" sqref="W1"/>
    </sheetView>
  </sheetViews>
  <sheetFormatPr defaultRowHeight="14.4" x14ac:dyDescent="0.25"/>
  <sheetData>
    <row r="1" spans="1:23" x14ac:dyDescent="0.25">
      <c r="A1" s="6">
        <v>-20</v>
      </c>
      <c r="B1" s="6">
        <f>_xlfn.NORM.DIST(A1,11.54,5.47,FALSE)*100</f>
        <v>4.4003838227729108E-7</v>
      </c>
      <c r="C1" s="6"/>
      <c r="D1" s="6" t="s">
        <v>6</v>
      </c>
      <c r="E1" s="6">
        <v>11.54</v>
      </c>
      <c r="F1" s="6"/>
      <c r="G1" s="112" t="s">
        <v>7</v>
      </c>
      <c r="H1" s="112"/>
      <c r="I1" s="7">
        <v>10.246072867834526</v>
      </c>
      <c r="J1" s="7">
        <v>5.5762081784386597E-4</v>
      </c>
      <c r="K1" s="6">
        <f>0.046*EXP(-1/2*((I1-64.48)/18.012)^2)</f>
        <v>4.9441261540376263E-4</v>
      </c>
      <c r="L1" s="6"/>
      <c r="M1" s="6" t="s">
        <v>9</v>
      </c>
      <c r="N1" s="6">
        <v>64.482387510453407</v>
      </c>
      <c r="O1" s="6"/>
      <c r="P1" s="112" t="s">
        <v>10</v>
      </c>
      <c r="Q1" s="112"/>
      <c r="R1" s="6"/>
      <c r="U1">
        <v>0</v>
      </c>
      <c r="V1">
        <f>0.1+0.8/(1+EXP(0.2*(U1-30)))</f>
        <v>0.8980219014746923</v>
      </c>
      <c r="W1" s="8">
        <f>0.1+0.8/(1+EXP(0.9*(U1-30)))</f>
        <v>0.89999999999849634</v>
      </c>
    </row>
    <row r="2" spans="1:23" x14ac:dyDescent="0.25">
      <c r="A2" s="6">
        <v>-19</v>
      </c>
      <c r="B2" s="6">
        <f t="shared" ref="B2:B51" si="0">_xlfn.NORM.DIST(A2,11.54,5.47,FALSE)*100</f>
        <v>1.2417337969773141E-6</v>
      </c>
      <c r="C2" s="6"/>
      <c r="D2" s="6" t="s">
        <v>8</v>
      </c>
      <c r="E2" s="6">
        <v>5.47</v>
      </c>
      <c r="F2" s="6"/>
      <c r="G2" s="6"/>
      <c r="H2" s="6"/>
      <c r="I2" s="7">
        <v>10.76716835266058</v>
      </c>
      <c r="J2" s="7">
        <v>5.5762081784386619E-4</v>
      </c>
      <c r="K2" s="8">
        <f t="shared" ref="K2:K65" si="1">0.046*EXP(-1/2*((I2-64.48)/18.012)^2)</f>
        <v>5.3918634200447648E-4</v>
      </c>
      <c r="L2" s="6"/>
      <c r="M2" s="6" t="s">
        <v>11</v>
      </c>
      <c r="N2" s="6">
        <v>18.012243878305899</v>
      </c>
      <c r="O2" s="6"/>
      <c r="P2" s="6"/>
      <c r="Q2" s="6"/>
      <c r="R2" s="6"/>
      <c r="S2" s="6"/>
      <c r="T2" s="6"/>
      <c r="U2">
        <v>1</v>
      </c>
      <c r="V2" s="8">
        <f t="shared" ref="V2:V61" si="2">0.1+0.8/(1+EXP(0.2*(U2-30)))</f>
        <v>0.89758526694023333</v>
      </c>
      <c r="W2" s="8">
        <f t="shared" ref="W2:W61" si="3">0.1+0.8/(1+EXP(0.9*(U2-30)))</f>
        <v>0.89999999999630165</v>
      </c>
    </row>
    <row r="3" spans="1:23" x14ac:dyDescent="0.25">
      <c r="A3" s="6">
        <v>-18</v>
      </c>
      <c r="B3" s="6">
        <f t="shared" si="0"/>
        <v>3.3888448856169523E-6</v>
      </c>
      <c r="C3" s="6"/>
      <c r="D3" s="6"/>
      <c r="E3" s="6"/>
      <c r="F3" s="6"/>
      <c r="G3" s="6"/>
      <c r="H3" s="6"/>
      <c r="I3" s="7">
        <v>11.288263837486635</v>
      </c>
      <c r="J3" s="7">
        <v>5.782734407269723E-4</v>
      </c>
      <c r="K3" s="8">
        <f t="shared" si="1"/>
        <v>5.875228061716205E-4</v>
      </c>
      <c r="L3" s="6"/>
      <c r="M3" s="6" t="s">
        <v>12</v>
      </c>
      <c r="N3" s="6">
        <v>4.6300000000000001E-2</v>
      </c>
      <c r="O3" s="6"/>
      <c r="P3" s="6"/>
      <c r="Q3" s="6"/>
      <c r="R3" s="6"/>
      <c r="S3" s="6"/>
      <c r="T3" s="6"/>
      <c r="U3">
        <v>2</v>
      </c>
      <c r="V3" s="8">
        <f t="shared" si="2"/>
        <v>0.89705260808045129</v>
      </c>
      <c r="W3" s="8">
        <f t="shared" si="3"/>
        <v>0.89999999999090363</v>
      </c>
    </row>
    <row r="4" spans="1:23" x14ac:dyDescent="0.25">
      <c r="A4" s="6">
        <v>-17</v>
      </c>
      <c r="B4" s="6">
        <f t="shared" si="0"/>
        <v>8.9445835781762813E-6</v>
      </c>
      <c r="C4" s="6"/>
      <c r="D4" s="6"/>
      <c r="E4" s="6"/>
      <c r="F4" s="6"/>
      <c r="G4" s="6"/>
      <c r="H4" s="6"/>
      <c r="I4" s="7">
        <v>11.809359322312691</v>
      </c>
      <c r="J4" s="7">
        <v>6.0925237505163158E-4</v>
      </c>
      <c r="K4" s="8">
        <f t="shared" si="1"/>
        <v>6.3965689289836565E-4</v>
      </c>
      <c r="L4" s="6"/>
      <c r="M4" s="6"/>
      <c r="N4" s="6"/>
      <c r="O4" s="6"/>
      <c r="P4" s="6"/>
      <c r="Q4" s="6"/>
      <c r="R4" s="6"/>
      <c r="S4" s="6"/>
      <c r="T4" s="6"/>
      <c r="U4" s="8">
        <v>3</v>
      </c>
      <c r="V4" s="8">
        <f t="shared" si="2"/>
        <v>0.89640298147124708</v>
      </c>
      <c r="W4" s="8">
        <f t="shared" si="3"/>
        <v>0.89999999997762647</v>
      </c>
    </row>
    <row r="5" spans="1:23" x14ac:dyDescent="0.25">
      <c r="A5" s="6">
        <v>-16</v>
      </c>
      <c r="B5" s="6">
        <f t="shared" si="0"/>
        <v>2.2832518010504467E-5</v>
      </c>
      <c r="C5" s="6"/>
      <c r="D5" s="6"/>
      <c r="E5" s="6"/>
      <c r="F5" s="6"/>
      <c r="G5" s="6"/>
      <c r="H5" s="6"/>
      <c r="I5" s="7">
        <v>12.330454807138745</v>
      </c>
      <c r="J5" s="7">
        <v>6.5055762081784392E-4</v>
      </c>
      <c r="K5" s="8">
        <f t="shared" si="1"/>
        <v>6.9583448251992917E-4</v>
      </c>
      <c r="L5" s="6"/>
      <c r="M5" s="6"/>
      <c r="N5" s="6"/>
      <c r="O5" s="6"/>
      <c r="P5" s="6"/>
      <c r="Q5" s="6"/>
      <c r="R5" s="6"/>
      <c r="S5" s="6"/>
      <c r="T5" s="6"/>
      <c r="U5" s="8">
        <v>4</v>
      </c>
      <c r="V5" s="8">
        <f t="shared" si="2"/>
        <v>0.89561096088043957</v>
      </c>
      <c r="W5" s="8">
        <f t="shared" si="3"/>
        <v>0.89999999994497004</v>
      </c>
    </row>
    <row r="6" spans="1:23" x14ac:dyDescent="0.25">
      <c r="A6" s="6">
        <v>-15</v>
      </c>
      <c r="B6" s="6">
        <f t="shared" si="0"/>
        <v>5.636801456143394E-5</v>
      </c>
      <c r="C6" s="6"/>
      <c r="D6" s="6"/>
      <c r="E6" s="6"/>
      <c r="F6" s="6"/>
      <c r="G6" s="6"/>
      <c r="H6" s="6"/>
      <c r="I6" s="7">
        <v>12.844312854675549</v>
      </c>
      <c r="J6" s="7">
        <v>7.1251548946716227E-4</v>
      </c>
      <c r="K6" s="8">
        <f t="shared" si="1"/>
        <v>7.5544194135647891E-4</v>
      </c>
      <c r="L6" s="6"/>
      <c r="M6" s="6"/>
      <c r="N6" s="6"/>
      <c r="O6" s="6"/>
      <c r="P6" s="6"/>
      <c r="Q6" s="6"/>
      <c r="R6" s="6"/>
      <c r="S6" s="6"/>
      <c r="T6" s="6"/>
      <c r="U6" s="8">
        <v>5</v>
      </c>
      <c r="V6" s="8">
        <f t="shared" si="2"/>
        <v>0.89464571926057224</v>
      </c>
      <c r="W6" s="8">
        <f t="shared" si="3"/>
        <v>0.89999999986464818</v>
      </c>
    </row>
    <row r="7" spans="1:23" x14ac:dyDescent="0.25">
      <c r="A7" s="6">
        <v>-14</v>
      </c>
      <c r="B7" s="6">
        <f t="shared" si="0"/>
        <v>1.3458507902817298E-4</v>
      </c>
      <c r="C7" s="6"/>
      <c r="D7" s="6"/>
      <c r="E7" s="6"/>
      <c r="F7" s="6"/>
      <c r="G7" s="6"/>
      <c r="H7" s="6"/>
      <c r="I7" s="7">
        <v>13.350933464923102</v>
      </c>
      <c r="J7" s="7">
        <v>7.8479966955803389E-4</v>
      </c>
      <c r="K7" s="8">
        <f t="shared" si="1"/>
        <v>8.1855423071000848E-4</v>
      </c>
      <c r="L7" s="6"/>
      <c r="M7" s="6"/>
      <c r="N7" s="6"/>
      <c r="O7" s="6"/>
      <c r="P7" s="6"/>
      <c r="Q7" s="6"/>
      <c r="R7" s="6"/>
      <c r="S7" s="6"/>
      <c r="T7" s="6"/>
      <c r="U7" s="8">
        <v>6</v>
      </c>
      <c r="V7" s="8">
        <f t="shared" si="2"/>
        <v>0.89346994307747207</v>
      </c>
      <c r="W7" s="8">
        <f t="shared" si="3"/>
        <v>0.89999999966708821</v>
      </c>
    </row>
    <row r="8" spans="1:23" x14ac:dyDescent="0.25">
      <c r="A8" s="6">
        <v>-13</v>
      </c>
      <c r="B8" s="6">
        <f t="shared" si="0"/>
        <v>3.1077518696553009E-4</v>
      </c>
      <c r="C8" s="6"/>
      <c r="D8" s="6"/>
      <c r="E8" s="6"/>
      <c r="F8" s="6"/>
      <c r="G8" s="6"/>
      <c r="H8" s="6"/>
      <c r="I8" s="7">
        <v>13.864791512459906</v>
      </c>
      <c r="J8" s="7">
        <v>8.570838496489054E-4</v>
      </c>
      <c r="K8" s="8">
        <f t="shared" si="1"/>
        <v>8.8723905663375667E-4</v>
      </c>
      <c r="L8" s="6"/>
      <c r="M8" s="6"/>
      <c r="N8" s="6"/>
      <c r="O8" s="6"/>
      <c r="P8" s="6"/>
      <c r="Q8" s="6"/>
      <c r="R8" s="6"/>
      <c r="S8" s="6"/>
      <c r="T8" s="6"/>
      <c r="U8" s="8">
        <v>7</v>
      </c>
      <c r="V8" s="8">
        <f t="shared" si="2"/>
        <v>0.89203855850647662</v>
      </c>
      <c r="W8" s="8">
        <f t="shared" si="3"/>
        <v>0.89999999918116913</v>
      </c>
    </row>
    <row r="9" spans="1:23" x14ac:dyDescent="0.25">
      <c r="A9" s="6">
        <v>-12</v>
      </c>
      <c r="B9" s="6">
        <f t="shared" si="0"/>
        <v>6.9403441396002853E-4</v>
      </c>
      <c r="C9" s="6"/>
      <c r="D9" s="6"/>
      <c r="E9" s="6"/>
      <c r="F9" s="6"/>
      <c r="G9" s="6"/>
      <c r="H9" s="6"/>
      <c r="I9" s="7">
        <v>14.37864955999671</v>
      </c>
      <c r="J9" s="7">
        <v>9.3969434118132997E-4</v>
      </c>
      <c r="K9" s="8">
        <f t="shared" si="1"/>
        <v>9.6090483800001405E-4</v>
      </c>
      <c r="L9" s="6"/>
      <c r="M9" s="6"/>
      <c r="N9" s="6"/>
      <c r="O9" s="6"/>
      <c r="P9" s="6"/>
      <c r="Q9" s="6"/>
      <c r="R9" s="6"/>
      <c r="S9" s="6"/>
      <c r="T9" s="6"/>
      <c r="U9" s="8">
        <v>8</v>
      </c>
      <c r="V9" s="8">
        <f t="shared" si="2"/>
        <v>0.89029725201258059</v>
      </c>
      <c r="W9" s="8">
        <f t="shared" si="3"/>
        <v>0.89999999798600105</v>
      </c>
    </row>
    <row r="10" spans="1:23" x14ac:dyDescent="0.25">
      <c r="A10" s="6">
        <v>-11</v>
      </c>
      <c r="B10" s="6">
        <f t="shared" si="0"/>
        <v>1.4989975450488188E-3</v>
      </c>
      <c r="C10" s="6"/>
      <c r="D10" s="6"/>
      <c r="E10" s="6"/>
      <c r="F10" s="6"/>
      <c r="G10" s="6"/>
      <c r="H10" s="6"/>
      <c r="I10" s="7">
        <v>14.892507607533513</v>
      </c>
      <c r="J10" s="7">
        <v>1.0223048327137546E-3</v>
      </c>
      <c r="K10" s="8">
        <f t="shared" si="1"/>
        <v>1.0398402961631845E-3</v>
      </c>
      <c r="L10" s="6"/>
      <c r="M10" s="6"/>
      <c r="N10" s="6"/>
      <c r="O10" s="6"/>
      <c r="P10" s="6"/>
      <c r="Q10" s="6"/>
      <c r="R10" s="6"/>
      <c r="S10" s="6"/>
      <c r="T10" s="6"/>
      <c r="U10" s="8">
        <v>9</v>
      </c>
      <c r="V10" s="8">
        <f t="shared" si="2"/>
        <v>0.88818077464538159</v>
      </c>
      <c r="W10" s="8">
        <f t="shared" si="3"/>
        <v>0.89999999504636186</v>
      </c>
    </row>
    <row r="11" spans="1:23" x14ac:dyDescent="0.25">
      <c r="A11" s="6">
        <v>-10</v>
      </c>
      <c r="B11" s="6">
        <f t="shared" si="0"/>
        <v>3.1311659403200714E-3</v>
      </c>
      <c r="C11" s="6"/>
      <c r="D11" s="6"/>
      <c r="E11" s="6"/>
      <c r="F11" s="6"/>
      <c r="G11" s="6"/>
      <c r="H11" s="6"/>
      <c r="I11" s="7">
        <v>15.413603092359569</v>
      </c>
      <c r="J11" s="7">
        <v>1.0945890128046263E-3</v>
      </c>
      <c r="K11" s="8">
        <f t="shared" si="1"/>
        <v>1.1255760506110751E-3</v>
      </c>
      <c r="L11" s="6"/>
      <c r="M11" s="6"/>
      <c r="N11" s="6"/>
      <c r="O11" s="6"/>
      <c r="P11" s="6"/>
      <c r="Q11" s="6"/>
      <c r="R11" s="6"/>
      <c r="S11" s="6"/>
      <c r="T11" s="6"/>
      <c r="U11" s="8">
        <v>10</v>
      </c>
      <c r="V11" s="8">
        <f t="shared" si="2"/>
        <v>0.88561103203032676</v>
      </c>
      <c r="W11" s="8">
        <f t="shared" si="3"/>
        <v>0.89999998781601642</v>
      </c>
    </row>
    <row r="12" spans="1:23" x14ac:dyDescent="0.25">
      <c r="A12" s="6">
        <v>-9</v>
      </c>
      <c r="B12" s="6">
        <f t="shared" si="0"/>
        <v>6.3255237923600764E-3</v>
      </c>
      <c r="C12" s="6"/>
      <c r="D12" s="6"/>
      <c r="E12" s="6"/>
      <c r="F12" s="6"/>
      <c r="G12" s="6"/>
      <c r="H12" s="6"/>
      <c r="I12" s="7">
        <v>15.920223702607123</v>
      </c>
      <c r="J12" s="7">
        <v>1.1771995043370507E-3</v>
      </c>
      <c r="K12" s="8">
        <f t="shared" si="1"/>
        <v>1.2147272499922824E-3</v>
      </c>
      <c r="L12" s="6"/>
      <c r="M12" s="6"/>
      <c r="N12" s="6"/>
      <c r="O12" s="6"/>
      <c r="P12" s="6"/>
      <c r="Q12" s="6"/>
      <c r="R12" s="6"/>
      <c r="S12" s="6"/>
      <c r="T12" s="6"/>
      <c r="U12" s="8">
        <v>11</v>
      </c>
      <c r="V12" s="8">
        <f t="shared" si="2"/>
        <v>0.88249498325109565</v>
      </c>
      <c r="W12" s="8">
        <f t="shared" si="3"/>
        <v>0.89999997003223675</v>
      </c>
    </row>
    <row r="13" spans="1:23" x14ac:dyDescent="0.25">
      <c r="A13" s="6">
        <v>-8</v>
      </c>
      <c r="B13" s="6">
        <f t="shared" si="0"/>
        <v>1.2358681774086904E-2</v>
      </c>
      <c r="C13" s="6"/>
      <c r="D13" s="6"/>
      <c r="E13" s="6"/>
      <c r="F13" s="6"/>
      <c r="G13" s="6"/>
      <c r="H13" s="6"/>
      <c r="I13" s="7">
        <v>16.426844312854676</v>
      </c>
      <c r="J13" s="7">
        <v>1.2804626187525817E-3</v>
      </c>
      <c r="K13" s="8">
        <f t="shared" si="1"/>
        <v>1.3099029668396636E-3</v>
      </c>
      <c r="L13" s="6"/>
      <c r="M13" s="6"/>
      <c r="N13" s="6"/>
      <c r="O13" s="6"/>
      <c r="P13" s="6"/>
      <c r="Q13" s="6"/>
      <c r="R13" s="6"/>
      <c r="S13" s="6"/>
      <c r="T13" s="6"/>
      <c r="U13" s="8">
        <v>12</v>
      </c>
      <c r="V13" s="8">
        <f t="shared" si="2"/>
        <v>0.8787224051385073</v>
      </c>
      <c r="W13" s="8">
        <f t="shared" si="3"/>
        <v>0.89999992629120007</v>
      </c>
    </row>
    <row r="14" spans="1:23" x14ac:dyDescent="0.25">
      <c r="A14" s="6">
        <v>-7</v>
      </c>
      <c r="B14" s="6">
        <f t="shared" si="0"/>
        <v>2.3352482345050374E-2</v>
      </c>
      <c r="C14" s="6"/>
      <c r="D14" s="6"/>
      <c r="E14" s="6"/>
      <c r="F14" s="6"/>
      <c r="G14" s="6"/>
      <c r="H14" s="6"/>
      <c r="I14" s="7">
        <v>16.94070236039148</v>
      </c>
      <c r="J14" s="7">
        <v>1.3837257331681125E-3</v>
      </c>
      <c r="K14" s="8">
        <f t="shared" si="1"/>
        <v>1.4129165310497488E-3</v>
      </c>
      <c r="L14" s="6"/>
      <c r="M14" s="6"/>
      <c r="N14" s="6"/>
      <c r="O14" s="6"/>
      <c r="P14" s="6"/>
      <c r="Q14" s="6"/>
      <c r="R14" s="6"/>
      <c r="S14" s="6"/>
      <c r="T14" s="6"/>
      <c r="U14" s="8">
        <v>13</v>
      </c>
      <c r="V14" s="8">
        <f t="shared" si="2"/>
        <v>0.87416362824123972</v>
      </c>
      <c r="W14" s="8">
        <f t="shared" si="3"/>
        <v>0.89999981870563084</v>
      </c>
    </row>
    <row r="15" spans="1:23" x14ac:dyDescent="0.25">
      <c r="A15" s="6">
        <v>-6</v>
      </c>
      <c r="B15" s="6">
        <f t="shared" si="0"/>
        <v>4.2675557359664593E-2</v>
      </c>
      <c r="C15" s="6"/>
      <c r="D15" s="6"/>
      <c r="E15" s="6"/>
      <c r="F15" s="6"/>
      <c r="G15" s="6"/>
      <c r="H15" s="6"/>
      <c r="I15" s="7">
        <v>17.447322970639032</v>
      </c>
      <c r="J15" s="7">
        <v>1.5076414704667492E-3</v>
      </c>
      <c r="K15" s="8">
        <f t="shared" si="1"/>
        <v>1.5211946611172027E-3</v>
      </c>
      <c r="L15" s="6"/>
      <c r="M15" s="6"/>
      <c r="N15" s="6"/>
      <c r="O15" s="6"/>
      <c r="P15" s="6"/>
      <c r="Q15" s="6"/>
      <c r="R15" s="6"/>
      <c r="S15" s="6"/>
      <c r="T15" s="6"/>
      <c r="U15" s="8">
        <v>14</v>
      </c>
      <c r="V15" s="8">
        <f t="shared" si="2"/>
        <v>0.8686674217625886</v>
      </c>
      <c r="W15" s="8">
        <f t="shared" si="3"/>
        <v>0.89999955408795318</v>
      </c>
    </row>
    <row r="16" spans="1:23" x14ac:dyDescent="0.25">
      <c r="A16" s="6">
        <v>-5</v>
      </c>
      <c r="B16" s="6">
        <f t="shared" si="0"/>
        <v>7.5424180132017696E-2</v>
      </c>
      <c r="C16" s="6"/>
      <c r="D16" s="6"/>
      <c r="E16" s="6"/>
      <c r="F16" s="6"/>
      <c r="G16" s="6"/>
      <c r="H16" s="6"/>
      <c r="I16" s="7">
        <v>17.961181018175836</v>
      </c>
      <c r="J16" s="7">
        <v>1.6315572077653861E-3</v>
      </c>
      <c r="K16" s="8">
        <f t="shared" si="1"/>
        <v>1.6381747246583566E-3</v>
      </c>
      <c r="L16" s="6"/>
      <c r="M16" s="6"/>
      <c r="N16" s="6"/>
      <c r="O16" s="6"/>
      <c r="P16" s="6"/>
      <c r="Q16" s="6"/>
      <c r="R16" s="6"/>
      <c r="S16" s="6"/>
      <c r="T16" s="6"/>
      <c r="U16" s="8">
        <v>15</v>
      </c>
      <c r="V16" s="8">
        <f t="shared" si="2"/>
        <v>0.86205930145794663</v>
      </c>
      <c r="W16" s="8">
        <f t="shared" si="3"/>
        <v>0.89999890323423448</v>
      </c>
    </row>
    <row r="17" spans="1:23" x14ac:dyDescent="0.25">
      <c r="A17" s="6">
        <v>-4</v>
      </c>
      <c r="B17" s="6">
        <f t="shared" si="0"/>
        <v>0.12892206136241444</v>
      </c>
      <c r="C17" s="6"/>
      <c r="D17" s="6"/>
      <c r="E17" s="6"/>
      <c r="F17" s="6"/>
      <c r="G17" s="6"/>
      <c r="H17" s="6"/>
      <c r="I17" s="7">
        <v>18.475039065712643</v>
      </c>
      <c r="J17" s="7">
        <v>1.74514663362247E-3</v>
      </c>
      <c r="K17" s="8">
        <f t="shared" si="1"/>
        <v>1.7627153404310559E-3</v>
      </c>
      <c r="L17" s="6"/>
      <c r="M17" s="6"/>
      <c r="N17" s="6"/>
      <c r="O17" s="6"/>
      <c r="P17" s="6"/>
      <c r="Q17" s="6"/>
      <c r="R17" s="6"/>
      <c r="S17" s="6"/>
      <c r="T17" s="6"/>
      <c r="U17" s="8">
        <v>16</v>
      </c>
      <c r="V17" s="8">
        <f t="shared" si="2"/>
        <v>0.8541406592809051</v>
      </c>
      <c r="W17" s="8">
        <f t="shared" si="3"/>
        <v>0.89999730239690912</v>
      </c>
    </row>
    <row r="18" spans="1:23" x14ac:dyDescent="0.25">
      <c r="A18" s="6">
        <v>-3</v>
      </c>
      <c r="B18" s="6">
        <f t="shared" si="0"/>
        <v>0.21312241586696479</v>
      </c>
      <c r="C18" s="6"/>
      <c r="D18" s="6"/>
      <c r="E18" s="6"/>
      <c r="F18" s="6"/>
      <c r="G18" s="6"/>
      <c r="H18" s="6"/>
      <c r="I18" s="7">
        <v>18.988897113249443</v>
      </c>
      <c r="J18" s="7">
        <v>1.858736059479554E-3</v>
      </c>
      <c r="K18" s="8">
        <f t="shared" si="1"/>
        <v>1.895180948446624E-3</v>
      </c>
      <c r="L18" s="6"/>
      <c r="M18" s="6"/>
      <c r="N18" s="6"/>
      <c r="O18" s="6"/>
      <c r="P18" s="6"/>
      <c r="Q18" s="6"/>
      <c r="R18" s="6"/>
      <c r="S18" s="6"/>
      <c r="T18" s="6"/>
      <c r="U18" s="8">
        <v>17</v>
      </c>
      <c r="V18" s="8">
        <f t="shared" si="2"/>
        <v>0.8446892637253226</v>
      </c>
      <c r="W18" s="8">
        <f t="shared" si="3"/>
        <v>0.89999336499970084</v>
      </c>
    </row>
    <row r="19" spans="1:23" x14ac:dyDescent="0.25">
      <c r="A19" s="6">
        <v>-2</v>
      </c>
      <c r="B19" s="6">
        <f t="shared" si="0"/>
        <v>0.34073462385516673</v>
      </c>
      <c r="C19" s="6"/>
      <c r="D19" s="6"/>
      <c r="E19" s="6"/>
      <c r="F19" s="6"/>
      <c r="G19" s="6"/>
      <c r="H19" s="6"/>
      <c r="I19" s="7">
        <v>19.502755160786251</v>
      </c>
      <c r="J19" s="7">
        <v>1.9929781082197438E-3</v>
      </c>
      <c r="K19" s="8">
        <f t="shared" si="1"/>
        <v>2.0359434667360237E-3</v>
      </c>
      <c r="L19" s="6"/>
      <c r="M19" s="6"/>
      <c r="N19" s="6"/>
      <c r="O19" s="6"/>
      <c r="P19" s="6"/>
      <c r="Q19" s="6"/>
      <c r="R19" s="6"/>
      <c r="S19" s="6"/>
      <c r="T19" s="6"/>
      <c r="U19" s="8">
        <v>18</v>
      </c>
      <c r="V19" s="8">
        <f t="shared" si="2"/>
        <v>0.83346184280486213</v>
      </c>
      <c r="W19" s="8">
        <f t="shared" si="3"/>
        <v>0.89998368073017609</v>
      </c>
    </row>
    <row r="20" spans="1:23" x14ac:dyDescent="0.25">
      <c r="A20" s="6">
        <v>-1</v>
      </c>
      <c r="B20" s="6">
        <f t="shared" si="0"/>
        <v>0.5268520203000614</v>
      </c>
      <c r="C20" s="6"/>
      <c r="D20" s="6"/>
      <c r="E20" s="6"/>
      <c r="F20" s="6"/>
      <c r="G20" s="6"/>
      <c r="H20" s="6"/>
      <c r="I20" s="7">
        <v>20.002138333744554</v>
      </c>
      <c r="J20" s="7">
        <v>2.168525402726146E-3</v>
      </c>
      <c r="K20" s="8">
        <f t="shared" si="1"/>
        <v>2.1810498752759091E-3</v>
      </c>
      <c r="L20" s="6"/>
      <c r="M20" s="6"/>
      <c r="N20" s="6"/>
      <c r="O20" s="6"/>
      <c r="P20" s="6"/>
      <c r="Q20" s="6"/>
      <c r="R20" s="6"/>
      <c r="S20" s="6"/>
      <c r="T20" s="6"/>
      <c r="U20" s="8">
        <v>19</v>
      </c>
      <c r="V20" s="8">
        <f t="shared" si="2"/>
        <v>0.8201996087042519</v>
      </c>
      <c r="W20" s="8">
        <f t="shared" si="3"/>
        <v>0.89995986226825297</v>
      </c>
    </row>
    <row r="21" spans="1:23" x14ac:dyDescent="0.25">
      <c r="A21" s="6">
        <v>0</v>
      </c>
      <c r="B21" s="6">
        <f t="shared" si="0"/>
        <v>0.78785497080819578</v>
      </c>
      <c r="C21" s="6"/>
      <c r="D21" s="6"/>
      <c r="E21" s="6"/>
      <c r="F21" s="6"/>
      <c r="G21" s="6"/>
      <c r="H21" s="6"/>
      <c r="I21" s="7">
        <v>20.501521506702854</v>
      </c>
      <c r="J21" s="7">
        <v>2.3543990086741014E-3</v>
      </c>
      <c r="K21" s="8">
        <f t="shared" si="1"/>
        <v>2.334703031157109E-3</v>
      </c>
      <c r="L21" s="6"/>
      <c r="M21" s="6"/>
      <c r="N21" s="6"/>
      <c r="O21" s="6"/>
      <c r="P21" s="6"/>
      <c r="Q21" s="6"/>
      <c r="R21" s="6"/>
      <c r="S21" s="6"/>
      <c r="T21" s="6"/>
      <c r="U21" s="8">
        <v>20</v>
      </c>
      <c r="V21" s="8">
        <f t="shared" si="2"/>
        <v>0.80463766238230594</v>
      </c>
      <c r="W21" s="8">
        <f t="shared" si="3"/>
        <v>0.89990128433921102</v>
      </c>
    </row>
    <row r="22" spans="1:23" x14ac:dyDescent="0.25">
      <c r="A22" s="6">
        <v>1</v>
      </c>
      <c r="B22" s="6">
        <f t="shared" si="0"/>
        <v>1.1394339513350575</v>
      </c>
      <c r="C22" s="6"/>
      <c r="D22" s="6"/>
      <c r="E22" s="6"/>
      <c r="F22" s="6"/>
      <c r="G22" s="6"/>
      <c r="H22" s="6"/>
      <c r="I22" s="7">
        <v>21.008142116950406</v>
      </c>
      <c r="J22" s="7">
        <v>2.509293680297398E-3</v>
      </c>
      <c r="K22" s="8">
        <f t="shared" si="1"/>
        <v>2.4996837466181826E-3</v>
      </c>
      <c r="L22" s="6"/>
      <c r="M22" s="6"/>
      <c r="N22" s="6"/>
      <c r="O22" s="6"/>
      <c r="P22" s="6"/>
      <c r="Q22" s="6"/>
      <c r="R22" s="6"/>
      <c r="S22" s="6"/>
      <c r="T22" s="6"/>
      <c r="U22" s="8">
        <v>21</v>
      </c>
      <c r="V22" s="8">
        <f t="shared" si="2"/>
        <v>0.78651914807960988</v>
      </c>
      <c r="W22" s="8">
        <f t="shared" si="3"/>
        <v>0.89975724237597698</v>
      </c>
    </row>
    <row r="23" spans="1:23" x14ac:dyDescent="0.25">
      <c r="A23" s="6">
        <v>2</v>
      </c>
      <c r="B23" s="6">
        <f t="shared" si="0"/>
        <v>1.5937392886328596</v>
      </c>
      <c r="C23" s="6"/>
      <c r="D23" s="6"/>
      <c r="E23" s="6"/>
      <c r="F23" s="6"/>
      <c r="G23" s="6"/>
      <c r="H23" s="6"/>
      <c r="I23" s="7">
        <v>21.514762727197962</v>
      </c>
      <c r="J23" s="7">
        <v>2.6641883519206936E-3</v>
      </c>
      <c r="K23" s="8">
        <f t="shared" si="1"/>
        <v>2.6742062958663342E-3</v>
      </c>
      <c r="L23" s="6"/>
      <c r="M23" s="6"/>
      <c r="N23" s="6"/>
      <c r="O23" s="6"/>
      <c r="P23" s="6"/>
      <c r="Q23" s="6"/>
      <c r="R23" s="6"/>
      <c r="S23" s="6"/>
      <c r="T23" s="6"/>
      <c r="U23" s="8">
        <v>22</v>
      </c>
      <c r="V23" s="8">
        <f t="shared" si="2"/>
        <v>0.76561470810713961</v>
      </c>
      <c r="W23" s="8">
        <f t="shared" si="3"/>
        <v>0.8994031769329307</v>
      </c>
    </row>
    <row r="24" spans="1:23" x14ac:dyDescent="0.25">
      <c r="A24" s="6">
        <v>3</v>
      </c>
      <c r="B24" s="6">
        <f t="shared" si="0"/>
        <v>2.1559101080945759</v>
      </c>
      <c r="C24" s="6"/>
      <c r="D24" s="6"/>
      <c r="E24" s="6"/>
      <c r="F24" s="6"/>
      <c r="G24" s="6"/>
      <c r="H24" s="6"/>
      <c r="I24" s="7">
        <v>22.014145900156265</v>
      </c>
      <c r="J24" s="7">
        <v>2.8500619578686491E-3</v>
      </c>
      <c r="K24" s="8">
        <f t="shared" si="1"/>
        <v>2.8559446362897076E-3</v>
      </c>
      <c r="L24" s="6"/>
      <c r="M24" s="6"/>
      <c r="N24" s="6"/>
      <c r="O24" s="6"/>
      <c r="P24" s="6"/>
      <c r="Q24" s="6"/>
      <c r="R24" s="6"/>
      <c r="S24" s="6"/>
      <c r="T24" s="6"/>
      <c r="U24" s="8">
        <v>23</v>
      </c>
      <c r="V24" s="8">
        <f t="shared" si="2"/>
        <v>0.74174711084686551</v>
      </c>
      <c r="W24" s="8">
        <f t="shared" si="3"/>
        <v>0.89853364884600584</v>
      </c>
    </row>
    <row r="25" spans="1:23" x14ac:dyDescent="0.25">
      <c r="A25" s="6">
        <v>4</v>
      </c>
      <c r="B25" s="6">
        <f t="shared" si="0"/>
        <v>2.8205205301474878</v>
      </c>
      <c r="C25" s="6"/>
      <c r="D25" s="6"/>
      <c r="E25" s="6"/>
      <c r="F25" s="6"/>
      <c r="G25" s="6"/>
      <c r="H25" s="6"/>
      <c r="I25" s="7">
        <v>22.506291635825313</v>
      </c>
      <c r="J25" s="7">
        <v>3.0669144981412644E-3</v>
      </c>
      <c r="K25" s="8">
        <f t="shared" si="1"/>
        <v>3.0448381513665706E-3</v>
      </c>
      <c r="L25" s="6"/>
      <c r="M25" s="6"/>
      <c r="N25" s="6"/>
      <c r="O25" s="6"/>
      <c r="P25" s="6"/>
      <c r="Q25" s="6"/>
      <c r="R25" s="6"/>
      <c r="S25" s="6"/>
      <c r="T25" s="6"/>
      <c r="U25" s="8">
        <v>24</v>
      </c>
      <c r="V25" s="8">
        <f t="shared" si="2"/>
        <v>0.71481982679921419</v>
      </c>
      <c r="W25" s="8">
        <f t="shared" si="3"/>
        <v>0.89640298147124708</v>
      </c>
    </row>
    <row r="26" spans="1:23" x14ac:dyDescent="0.25">
      <c r="A26" s="6">
        <v>5</v>
      </c>
      <c r="B26" s="6">
        <f t="shared" si="0"/>
        <v>3.56872537148223</v>
      </c>
      <c r="C26" s="6"/>
      <c r="D26" s="6"/>
      <c r="E26" s="6"/>
      <c r="F26" s="6"/>
      <c r="G26" s="6"/>
      <c r="H26" s="6"/>
      <c r="I26" s="7">
        <v>22.998437371494369</v>
      </c>
      <c r="J26" s="7">
        <v>3.2837670384138784E-3</v>
      </c>
      <c r="K26" s="8">
        <f t="shared" si="1"/>
        <v>3.2438025808665411E-3</v>
      </c>
      <c r="L26" s="6"/>
      <c r="M26" s="6"/>
      <c r="N26" s="6"/>
      <c r="O26" s="6"/>
      <c r="P26" s="6"/>
      <c r="Q26" s="6"/>
      <c r="R26" s="6"/>
      <c r="S26" s="6"/>
      <c r="T26" s="6"/>
      <c r="U26" s="8">
        <v>25</v>
      </c>
      <c r="V26" s="8">
        <f t="shared" si="2"/>
        <v>0.68484686290400387</v>
      </c>
      <c r="W26" s="8">
        <f t="shared" si="3"/>
        <v>0.89121044589552556</v>
      </c>
    </row>
    <row r="27" spans="1:23" x14ac:dyDescent="0.25">
      <c r="A27" s="6">
        <v>6</v>
      </c>
      <c r="B27" s="6">
        <f t="shared" si="0"/>
        <v>4.3669904115114093</v>
      </c>
      <c r="C27" s="6"/>
      <c r="D27" s="6"/>
      <c r="E27" s="6"/>
      <c r="F27" s="6"/>
      <c r="G27" s="6"/>
      <c r="H27" s="6"/>
      <c r="I27" s="7">
        <v>23.497820544452669</v>
      </c>
      <c r="J27" s="7">
        <v>3.5006195786864928E-3</v>
      </c>
      <c r="K27" s="8">
        <f t="shared" si="1"/>
        <v>3.4563480738936075E-3</v>
      </c>
      <c r="L27" s="6"/>
      <c r="M27" s="6"/>
      <c r="N27" s="6"/>
      <c r="O27" s="6"/>
      <c r="P27" s="6"/>
      <c r="Q27" s="6"/>
      <c r="R27" s="6"/>
      <c r="S27" s="6"/>
      <c r="T27" s="6"/>
      <c r="U27" s="8">
        <v>26</v>
      </c>
      <c r="V27" s="8">
        <f t="shared" si="2"/>
        <v>0.65197958490208996</v>
      </c>
      <c r="W27" s="8">
        <f t="shared" si="3"/>
        <v>0.8787224051385073</v>
      </c>
    </row>
    <row r="28" spans="1:23" x14ac:dyDescent="0.25">
      <c r="A28" s="6">
        <v>7</v>
      </c>
      <c r="B28" s="6">
        <f t="shared" si="0"/>
        <v>5.1681676700907122</v>
      </c>
      <c r="C28" s="6"/>
      <c r="D28" s="6"/>
      <c r="E28" s="6"/>
      <c r="F28" s="6"/>
      <c r="G28" s="6"/>
      <c r="H28" s="6"/>
      <c r="I28" s="7">
        <v>24.004441154700221</v>
      </c>
      <c r="J28" s="7">
        <v>3.7174721189591081E-3</v>
      </c>
      <c r="K28" s="8">
        <f t="shared" si="1"/>
        <v>3.6833150619575089E-3</v>
      </c>
      <c r="L28" s="6"/>
      <c r="M28" s="6"/>
      <c r="N28" s="6"/>
      <c r="O28" s="6"/>
      <c r="P28" s="6"/>
      <c r="Q28" s="6"/>
      <c r="R28" s="6"/>
      <c r="S28" s="6"/>
      <c r="T28" s="6"/>
      <c r="U28" s="8">
        <v>27</v>
      </c>
      <c r="V28" s="8">
        <f t="shared" si="2"/>
        <v>0.61652504498063632</v>
      </c>
      <c r="W28" s="8">
        <f t="shared" si="3"/>
        <v>0.84962131515440287</v>
      </c>
    </row>
    <row r="29" spans="1:23" x14ac:dyDescent="0.25">
      <c r="A29" s="6">
        <v>8</v>
      </c>
      <c r="B29" s="6">
        <f t="shared" si="0"/>
        <v>5.9152921424606406</v>
      </c>
      <c r="C29" s="6"/>
      <c r="D29" s="6"/>
      <c r="E29" s="6"/>
      <c r="F29" s="6"/>
      <c r="G29" s="6"/>
      <c r="H29" s="6"/>
      <c r="I29" s="7">
        <v>24.496586890369272</v>
      </c>
      <c r="J29" s="7">
        <v>3.954977282114829E-3</v>
      </c>
      <c r="K29" s="8">
        <f t="shared" si="1"/>
        <v>3.9150930567361276E-3</v>
      </c>
      <c r="L29" s="6"/>
      <c r="M29" s="6"/>
      <c r="N29" s="6"/>
      <c r="O29" s="6"/>
      <c r="P29" s="6"/>
      <c r="Q29" s="6"/>
      <c r="R29" s="6"/>
      <c r="S29" s="6"/>
      <c r="T29" s="6"/>
      <c r="U29" s="8">
        <v>28</v>
      </c>
      <c r="V29" s="8">
        <f t="shared" si="2"/>
        <v>0.5789501280899616</v>
      </c>
      <c r="W29" s="8">
        <f t="shared" si="3"/>
        <v>0.78651914807960988</v>
      </c>
    </row>
    <row r="30" spans="1:23" x14ac:dyDescent="0.25">
      <c r="A30" s="6">
        <v>9</v>
      </c>
      <c r="B30" s="6">
        <f t="shared" si="0"/>
        <v>6.5478850750530952</v>
      </c>
      <c r="C30" s="6"/>
      <c r="D30" s="6"/>
      <c r="E30" s="6"/>
      <c r="F30" s="6"/>
      <c r="G30" s="6"/>
      <c r="H30" s="6"/>
      <c r="I30" s="7">
        <v>24.988732626038328</v>
      </c>
      <c r="J30" s="7">
        <v>4.2028087567121016E-3</v>
      </c>
      <c r="K30" s="8">
        <f t="shared" si="1"/>
        <v>4.1583504122505851E-3</v>
      </c>
      <c r="L30" s="6"/>
      <c r="M30" s="6"/>
      <c r="N30" s="6"/>
      <c r="O30" s="6"/>
      <c r="P30" s="6"/>
      <c r="Q30" s="6"/>
      <c r="R30" s="6"/>
      <c r="S30" s="6"/>
      <c r="T30" s="6"/>
      <c r="U30" s="8">
        <v>29</v>
      </c>
      <c r="V30" s="8">
        <f t="shared" si="2"/>
        <v>0.53986719784998238</v>
      </c>
      <c r="W30" s="8">
        <f t="shared" si="3"/>
        <v>0.66875960210000318</v>
      </c>
    </row>
    <row r="31" spans="1:23" x14ac:dyDescent="0.25">
      <c r="A31" s="6">
        <v>10</v>
      </c>
      <c r="B31" s="6">
        <f t="shared" si="0"/>
        <v>7.0098890639521096</v>
      </c>
      <c r="C31" s="6"/>
      <c r="D31" s="6"/>
      <c r="E31" s="6"/>
      <c r="F31" s="6"/>
      <c r="G31" s="6"/>
      <c r="H31" s="6"/>
      <c r="I31" s="7">
        <v>25.473640924418127</v>
      </c>
      <c r="J31" s="7">
        <v>4.440313919867823E-3</v>
      </c>
      <c r="K31" s="8">
        <f t="shared" si="1"/>
        <v>4.4095876867296744E-3</v>
      </c>
      <c r="L31" s="6"/>
      <c r="M31" s="6"/>
      <c r="N31" s="6"/>
      <c r="O31" s="6"/>
      <c r="P31" s="6"/>
      <c r="Q31" s="6"/>
      <c r="R31" s="6"/>
      <c r="S31" s="6"/>
      <c r="T31" s="6"/>
      <c r="U31" s="8">
        <v>30</v>
      </c>
      <c r="V31" s="8">
        <f t="shared" si="2"/>
        <v>0.5</v>
      </c>
      <c r="W31" s="8">
        <f t="shared" si="3"/>
        <v>0.5</v>
      </c>
    </row>
    <row r="32" spans="1:23" x14ac:dyDescent="0.25">
      <c r="A32" s="6">
        <v>11</v>
      </c>
      <c r="B32" s="6">
        <f t="shared" si="0"/>
        <v>7.2578249353957265</v>
      </c>
      <c r="C32" s="6"/>
      <c r="D32" s="6"/>
      <c r="E32" s="6"/>
      <c r="F32" s="6"/>
      <c r="G32" s="6"/>
      <c r="H32" s="6"/>
      <c r="I32" s="7">
        <v>25.965786660087179</v>
      </c>
      <c r="J32" s="7">
        <v>4.6881453944650972E-3</v>
      </c>
      <c r="K32" s="8">
        <f t="shared" si="1"/>
        <v>4.6766330366906353E-3</v>
      </c>
      <c r="L32" s="6"/>
      <c r="M32" s="6"/>
      <c r="N32" s="6"/>
      <c r="O32" s="6"/>
      <c r="P32" s="6"/>
      <c r="Q32" s="6"/>
      <c r="R32" s="6"/>
      <c r="S32" s="6"/>
      <c r="T32" s="6"/>
      <c r="U32" s="8">
        <v>31</v>
      </c>
      <c r="V32" s="8">
        <f t="shared" si="2"/>
        <v>0.46013280215001773</v>
      </c>
      <c r="W32" s="8">
        <f t="shared" si="3"/>
        <v>0.33124039789999682</v>
      </c>
    </row>
    <row r="33" spans="1:23" x14ac:dyDescent="0.25">
      <c r="A33" s="6">
        <v>12</v>
      </c>
      <c r="B33" s="6">
        <f t="shared" si="0"/>
        <v>7.2675341064959254</v>
      </c>
      <c r="C33" s="6"/>
      <c r="D33" s="6"/>
      <c r="E33" s="6"/>
      <c r="F33" s="6"/>
      <c r="G33" s="6"/>
      <c r="H33" s="6"/>
      <c r="I33" s="7">
        <v>26.450694958466979</v>
      </c>
      <c r="J33" s="7">
        <v>4.96695580338703E-3</v>
      </c>
      <c r="K33" s="8">
        <f t="shared" si="1"/>
        <v>4.9519468543186406E-3</v>
      </c>
      <c r="L33" s="6"/>
      <c r="M33" s="6"/>
      <c r="N33" s="6"/>
      <c r="O33" s="6"/>
      <c r="P33" s="6"/>
      <c r="Q33" s="6"/>
      <c r="R33" s="6"/>
      <c r="S33" s="6"/>
      <c r="T33" s="6"/>
      <c r="U33" s="8">
        <v>32</v>
      </c>
      <c r="V33" s="8">
        <f t="shared" si="2"/>
        <v>0.4210498719100384</v>
      </c>
      <c r="W33" s="8">
        <f t="shared" si="3"/>
        <v>0.21348085192039024</v>
      </c>
    </row>
    <row r="34" spans="1:23" x14ac:dyDescent="0.25">
      <c r="A34" s="6">
        <v>13</v>
      </c>
      <c r="B34" s="6">
        <f t="shared" si="0"/>
        <v>7.0380591980703162</v>
      </c>
      <c r="C34" s="6"/>
      <c r="D34" s="6"/>
      <c r="E34" s="6"/>
      <c r="F34" s="6"/>
      <c r="G34" s="6"/>
      <c r="H34" s="6"/>
      <c r="I34" s="7">
        <v>26.921128382268279</v>
      </c>
      <c r="J34" s="7">
        <v>5.2560925237505165E-3</v>
      </c>
      <c r="K34" s="8">
        <f t="shared" si="1"/>
        <v>5.2308983142684319E-3</v>
      </c>
      <c r="L34" s="6"/>
      <c r="M34" s="6"/>
      <c r="N34" s="6"/>
      <c r="O34" s="6"/>
      <c r="P34" s="6"/>
      <c r="Q34" s="6"/>
      <c r="R34" s="6"/>
      <c r="S34" s="6"/>
      <c r="T34" s="6"/>
      <c r="U34" s="8">
        <v>33</v>
      </c>
      <c r="V34" s="8">
        <f t="shared" si="2"/>
        <v>0.38347495501936368</v>
      </c>
      <c r="W34" s="8">
        <f t="shared" si="3"/>
        <v>0.15037868484559719</v>
      </c>
    </row>
    <row r="35" spans="1:23" x14ac:dyDescent="0.25">
      <c r="A35" s="6">
        <v>14</v>
      </c>
      <c r="B35" s="6">
        <f t="shared" si="0"/>
        <v>6.5917996491510529</v>
      </c>
      <c r="C35" s="6"/>
      <c r="D35" s="6"/>
      <c r="E35" s="6"/>
      <c r="F35" s="6"/>
      <c r="G35" s="6"/>
      <c r="H35" s="6"/>
      <c r="I35" s="7">
        <v>27.39879924335883</v>
      </c>
      <c r="J35" s="7">
        <v>5.5555555555555558E-3</v>
      </c>
      <c r="K35" s="8">
        <f t="shared" si="1"/>
        <v>5.5263656730180034E-3</v>
      </c>
      <c r="L35" s="6"/>
      <c r="M35" s="6"/>
      <c r="N35" s="6"/>
      <c r="O35" s="6"/>
      <c r="P35" s="6"/>
      <c r="Q35" s="6"/>
      <c r="R35" s="6"/>
      <c r="S35" s="6"/>
      <c r="T35" s="6"/>
      <c r="U35" s="8">
        <v>34</v>
      </c>
      <c r="V35" s="8">
        <f t="shared" si="2"/>
        <v>0.34802041509791004</v>
      </c>
      <c r="W35" s="8">
        <f t="shared" si="3"/>
        <v>0.1212775948614927</v>
      </c>
    </row>
    <row r="36" spans="1:23" x14ac:dyDescent="0.25">
      <c r="A36" s="6">
        <v>15</v>
      </c>
      <c r="B36" s="6">
        <f t="shared" si="0"/>
        <v>5.9709073070842971</v>
      </c>
      <c r="C36" s="6"/>
      <c r="D36" s="6"/>
      <c r="E36" s="6"/>
      <c r="F36" s="6"/>
      <c r="G36" s="6"/>
      <c r="H36" s="6"/>
      <c r="I36" s="7">
        <v>27.869232667160126</v>
      </c>
      <c r="J36" s="7">
        <v>5.8653448988021488E-3</v>
      </c>
      <c r="K36" s="8">
        <f t="shared" si="1"/>
        <v>5.8296551539422838E-3</v>
      </c>
      <c r="L36" s="6"/>
      <c r="M36" s="6"/>
      <c r="N36" s="6"/>
      <c r="O36" s="6"/>
      <c r="P36" s="6"/>
      <c r="Q36" s="6"/>
      <c r="R36" s="6"/>
      <c r="S36" s="6"/>
      <c r="T36" s="6"/>
      <c r="U36" s="8">
        <v>35</v>
      </c>
      <c r="V36" s="8">
        <f t="shared" si="2"/>
        <v>0.31515313709599613</v>
      </c>
      <c r="W36" s="8">
        <f t="shared" si="3"/>
        <v>0.10878955410447455</v>
      </c>
    </row>
    <row r="37" spans="1:23" x14ac:dyDescent="0.25">
      <c r="A37" s="6">
        <v>16</v>
      </c>
      <c r="B37" s="6">
        <f t="shared" si="0"/>
        <v>5.2307252181485451</v>
      </c>
      <c r="C37" s="6"/>
      <c r="D37" s="6"/>
      <c r="E37" s="6"/>
      <c r="F37" s="6"/>
      <c r="G37" s="6"/>
      <c r="H37" s="6"/>
      <c r="I37" s="7">
        <v>28.346903528250678</v>
      </c>
      <c r="J37" s="7">
        <v>6.1854605534902938E-3</v>
      </c>
      <c r="K37" s="8">
        <f t="shared" si="1"/>
        <v>6.1503518972737649E-3</v>
      </c>
      <c r="L37" s="6"/>
      <c r="M37" s="6"/>
      <c r="N37" s="6"/>
      <c r="O37" s="6"/>
      <c r="P37" s="6"/>
      <c r="Q37" s="6"/>
      <c r="R37" s="6"/>
      <c r="S37" s="6"/>
      <c r="T37" s="6"/>
      <c r="U37" s="8">
        <v>36</v>
      </c>
      <c r="V37" s="8">
        <f t="shared" si="2"/>
        <v>0.28518017320078587</v>
      </c>
      <c r="W37" s="8">
        <f t="shared" si="3"/>
        <v>0.10359701852875294</v>
      </c>
    </row>
    <row r="38" spans="1:23" x14ac:dyDescent="0.25">
      <c r="A38" s="6">
        <v>17</v>
      </c>
      <c r="B38" s="6">
        <f t="shared" si="0"/>
        <v>4.4316834308727469</v>
      </c>
      <c r="C38" s="6"/>
      <c r="D38" s="6"/>
      <c r="E38" s="6"/>
      <c r="F38" s="6"/>
      <c r="G38" s="6"/>
      <c r="H38" s="6"/>
      <c r="I38" s="7">
        <v>28.810099514762726</v>
      </c>
      <c r="J38" s="7">
        <v>6.5159025196199916E-3</v>
      </c>
      <c r="K38" s="8">
        <f t="shared" si="1"/>
        <v>6.4738198925955118E-3</v>
      </c>
      <c r="L38" s="6"/>
      <c r="M38" s="6"/>
      <c r="N38" s="6"/>
      <c r="O38" s="6"/>
      <c r="P38" s="6"/>
      <c r="Q38" s="6"/>
      <c r="R38" s="6"/>
      <c r="S38" s="6"/>
      <c r="T38" s="6"/>
      <c r="U38" s="8">
        <v>37</v>
      </c>
      <c r="V38" s="8">
        <f t="shared" si="2"/>
        <v>0.2582528891531346</v>
      </c>
      <c r="W38" s="8">
        <f t="shared" si="3"/>
        <v>0.10146635115399424</v>
      </c>
    </row>
    <row r="39" spans="1:23" x14ac:dyDescent="0.25">
      <c r="A39" s="6">
        <v>18</v>
      </c>
      <c r="B39" s="6">
        <f t="shared" si="0"/>
        <v>3.6312888836153272</v>
      </c>
      <c r="C39" s="6"/>
      <c r="D39" s="6"/>
      <c r="E39" s="6"/>
      <c r="F39" s="6"/>
      <c r="G39" s="6"/>
      <c r="H39" s="6"/>
      <c r="I39" s="7">
        <v>29.273295501274774</v>
      </c>
      <c r="J39" s="7">
        <v>6.8566707971912432E-3</v>
      </c>
      <c r="K39" s="8">
        <f t="shared" si="1"/>
        <v>6.8097952922393174E-3</v>
      </c>
      <c r="L39" s="6"/>
      <c r="M39" s="6"/>
      <c r="N39" s="6"/>
      <c r="O39" s="6"/>
      <c r="P39" s="6"/>
      <c r="Q39" s="6"/>
      <c r="R39" s="6"/>
      <c r="S39" s="6"/>
      <c r="T39" s="6"/>
      <c r="U39" s="8">
        <v>38</v>
      </c>
      <c r="V39" s="8">
        <f t="shared" si="2"/>
        <v>0.23438529189286042</v>
      </c>
      <c r="W39" s="8">
        <f t="shared" si="3"/>
        <v>0.10059682306706937</v>
      </c>
    </row>
    <row r="40" spans="1:23" x14ac:dyDescent="0.25">
      <c r="A40" s="6">
        <v>19</v>
      </c>
      <c r="B40" s="6">
        <f t="shared" si="0"/>
        <v>2.8776509697020138</v>
      </c>
      <c r="C40" s="6"/>
      <c r="D40" s="6"/>
      <c r="E40" s="6"/>
      <c r="F40" s="6"/>
      <c r="G40" s="6"/>
      <c r="H40" s="6"/>
      <c r="I40" s="7">
        <v>29.722016613208325</v>
      </c>
      <c r="J40" s="7">
        <v>7.2180916976456013E-3</v>
      </c>
      <c r="K40" s="8">
        <f t="shared" si="1"/>
        <v>7.1473812678760559E-3</v>
      </c>
      <c r="L40" s="6"/>
      <c r="M40" s="6"/>
      <c r="N40" s="6"/>
      <c r="O40" s="6"/>
      <c r="P40" s="6"/>
      <c r="Q40" s="6"/>
      <c r="R40" s="6"/>
      <c r="S40" s="6"/>
      <c r="T40" s="6"/>
      <c r="U40" s="8">
        <v>39</v>
      </c>
      <c r="V40" s="8">
        <f t="shared" si="2"/>
        <v>0.21348085192039024</v>
      </c>
      <c r="W40" s="8">
        <f t="shared" si="3"/>
        <v>0.10024275762402314</v>
      </c>
    </row>
    <row r="41" spans="1:23" x14ac:dyDescent="0.25">
      <c r="A41" s="6">
        <v>20</v>
      </c>
      <c r="B41" s="6">
        <f t="shared" si="0"/>
        <v>2.2054675945786872</v>
      </c>
      <c r="C41" s="6"/>
      <c r="D41" s="6"/>
      <c r="E41" s="6"/>
      <c r="F41" s="6"/>
      <c r="G41" s="6"/>
      <c r="H41" s="6"/>
      <c r="I41" s="7">
        <v>30.177975162431121</v>
      </c>
      <c r="J41" s="7">
        <v>7.5691862866584048E-3</v>
      </c>
      <c r="K41" s="8">
        <f t="shared" si="1"/>
        <v>7.5027879110338347E-3</v>
      </c>
      <c r="L41" s="6"/>
      <c r="M41" s="6"/>
      <c r="N41" s="6"/>
      <c r="O41" s="6"/>
      <c r="P41" s="6"/>
      <c r="Q41" s="6"/>
      <c r="R41" s="6"/>
      <c r="S41" s="6"/>
      <c r="T41" s="6"/>
      <c r="U41" s="8">
        <v>40</v>
      </c>
      <c r="V41" s="8">
        <f t="shared" si="2"/>
        <v>0.19536233761769406</v>
      </c>
      <c r="W41" s="8">
        <f t="shared" si="3"/>
        <v>0.100098715660789</v>
      </c>
    </row>
    <row r="42" spans="1:23" x14ac:dyDescent="0.25">
      <c r="A42" s="6">
        <v>21</v>
      </c>
      <c r="B42" s="6">
        <f t="shared" si="0"/>
        <v>1.6347392549168207</v>
      </c>
      <c r="C42" s="6"/>
      <c r="D42" s="6"/>
      <c r="E42" s="6"/>
      <c r="F42" s="6"/>
      <c r="G42" s="6"/>
      <c r="H42" s="6"/>
      <c r="I42" s="7">
        <v>30.633933711653917</v>
      </c>
      <c r="J42" s="7">
        <v>7.9202808756712109E-3</v>
      </c>
      <c r="K42" s="8">
        <f t="shared" si="1"/>
        <v>7.8708220145689827E-3</v>
      </c>
      <c r="L42" s="6"/>
      <c r="M42" s="6"/>
      <c r="N42" s="6"/>
      <c r="O42" s="6"/>
      <c r="P42" s="6"/>
      <c r="Q42" s="6"/>
      <c r="R42" s="6"/>
      <c r="S42" s="6"/>
      <c r="T42" s="6"/>
      <c r="U42" s="8">
        <v>41</v>
      </c>
      <c r="V42" s="8">
        <f t="shared" si="2"/>
        <v>0.17980039129574812</v>
      </c>
      <c r="W42" s="8">
        <f t="shared" si="3"/>
        <v>0.10004013773174701</v>
      </c>
    </row>
    <row r="43" spans="1:23" x14ac:dyDescent="0.25">
      <c r="A43" s="6">
        <v>22</v>
      </c>
      <c r="B43" s="6">
        <f t="shared" si="0"/>
        <v>1.1718756994184985</v>
      </c>
      <c r="C43" s="6"/>
      <c r="D43" s="6"/>
      <c r="E43" s="6"/>
      <c r="F43" s="6"/>
      <c r="G43" s="6"/>
      <c r="H43" s="6"/>
      <c r="I43" s="7">
        <v>31.082654823587468</v>
      </c>
      <c r="J43" s="7">
        <v>8.302354399008673E-3</v>
      </c>
      <c r="K43" s="8">
        <f t="shared" si="1"/>
        <v>8.2454751652467802E-3</v>
      </c>
      <c r="L43" s="6"/>
      <c r="M43" s="6"/>
      <c r="N43" s="6"/>
      <c r="O43" s="6"/>
      <c r="P43" s="6"/>
      <c r="Q43" s="6"/>
      <c r="R43" s="6"/>
      <c r="S43" s="6"/>
      <c r="T43" s="6"/>
      <c r="U43" s="8">
        <v>42</v>
      </c>
      <c r="V43" s="8">
        <f t="shared" si="2"/>
        <v>0.16653815719513787</v>
      </c>
      <c r="W43" s="8">
        <f t="shared" si="3"/>
        <v>0.10001631926982395</v>
      </c>
    </row>
    <row r="44" spans="1:23" x14ac:dyDescent="0.25">
      <c r="A44" s="6">
        <v>23</v>
      </c>
      <c r="B44" s="6">
        <f t="shared" si="0"/>
        <v>0.8124560040891633</v>
      </c>
      <c r="C44" s="6"/>
      <c r="D44" s="6"/>
      <c r="E44" s="6"/>
      <c r="F44" s="6"/>
      <c r="G44" s="6"/>
      <c r="H44" s="6"/>
      <c r="I44" s="7">
        <v>31.524138498231764</v>
      </c>
      <c r="J44" s="7">
        <v>8.6947542337876913E-3</v>
      </c>
      <c r="K44" s="8">
        <f t="shared" si="1"/>
        <v>8.6262591450195544E-3</v>
      </c>
      <c r="L44" s="6"/>
      <c r="M44" s="6"/>
      <c r="N44" s="6"/>
      <c r="O44" s="6"/>
      <c r="P44" s="6"/>
      <c r="Q44" s="6"/>
      <c r="R44" s="6"/>
      <c r="S44" s="6"/>
      <c r="T44" s="6"/>
      <c r="U44" s="8">
        <v>43</v>
      </c>
      <c r="V44" s="8">
        <f t="shared" si="2"/>
        <v>0.15531073627467745</v>
      </c>
      <c r="W44" s="8">
        <f t="shared" si="3"/>
        <v>0.10000663500029912</v>
      </c>
    </row>
    <row r="45" spans="1:23" x14ac:dyDescent="0.25">
      <c r="A45" s="6">
        <v>24</v>
      </c>
      <c r="B45" s="6">
        <f t="shared" si="0"/>
        <v>0.54475773194216215</v>
      </c>
      <c r="C45" s="6"/>
      <c r="D45" s="6"/>
      <c r="E45" s="6"/>
      <c r="F45" s="6"/>
      <c r="G45" s="6"/>
      <c r="H45" s="6"/>
      <c r="I45" s="7">
        <v>31.972859610165308</v>
      </c>
      <c r="J45" s="7">
        <v>9.0871540685667079E-3</v>
      </c>
      <c r="K45" s="8">
        <f t="shared" si="1"/>
        <v>9.0257515909665017E-3</v>
      </c>
      <c r="L45" s="6"/>
      <c r="M45" s="6"/>
      <c r="N45" s="6"/>
      <c r="O45" s="6"/>
      <c r="P45" s="6"/>
      <c r="Q45" s="6"/>
      <c r="R45" s="6"/>
      <c r="S45" s="6"/>
      <c r="T45" s="6"/>
      <c r="U45" s="8">
        <v>44</v>
      </c>
      <c r="V45" s="8">
        <f t="shared" si="2"/>
        <v>0.14585934071909498</v>
      </c>
      <c r="W45" s="8">
        <f t="shared" si="3"/>
        <v>0.10000269760309095</v>
      </c>
    </row>
    <row r="46" spans="1:23" x14ac:dyDescent="0.25">
      <c r="A46" s="6">
        <v>25</v>
      </c>
      <c r="B46" s="6">
        <f t="shared" si="0"/>
        <v>0.35325815823044804</v>
      </c>
      <c r="C46" s="6"/>
      <c r="D46" s="6"/>
      <c r="E46" s="6"/>
      <c r="F46" s="6"/>
      <c r="G46" s="6"/>
      <c r="H46" s="6"/>
      <c r="I46" s="7">
        <v>32.414343284809604</v>
      </c>
      <c r="J46" s="7">
        <v>9.4898802147872774E-3</v>
      </c>
      <c r="K46" s="8">
        <f t="shared" si="1"/>
        <v>9.4311378648754066E-3</v>
      </c>
      <c r="L46" s="6"/>
      <c r="M46" s="6"/>
      <c r="N46" s="6"/>
      <c r="O46" s="6"/>
      <c r="P46" s="6"/>
      <c r="Q46" s="6"/>
      <c r="R46" s="6"/>
      <c r="S46" s="6"/>
      <c r="T46" s="6"/>
      <c r="U46" s="8">
        <v>45</v>
      </c>
      <c r="V46" s="8">
        <f t="shared" si="2"/>
        <v>0.13794069854205343</v>
      </c>
      <c r="W46" s="8">
        <f t="shared" si="3"/>
        <v>0.10000109676576549</v>
      </c>
    </row>
    <row r="47" spans="1:23" x14ac:dyDescent="0.25">
      <c r="A47" s="6">
        <v>26</v>
      </c>
      <c r="B47" s="6">
        <f t="shared" si="0"/>
        <v>0.2215471891363025</v>
      </c>
      <c r="C47" s="6"/>
      <c r="D47" s="6"/>
      <c r="E47" s="6"/>
      <c r="F47" s="6"/>
      <c r="G47" s="6"/>
      <c r="H47" s="6"/>
      <c r="I47" s="7">
        <v>32.841352084875396</v>
      </c>
      <c r="J47" s="7">
        <v>9.9235852953325071E-3</v>
      </c>
      <c r="K47" s="8">
        <f t="shared" si="1"/>
        <v>9.8349237001827284E-3</v>
      </c>
      <c r="L47" s="6"/>
      <c r="M47" s="6"/>
      <c r="N47" s="6"/>
      <c r="O47" s="6"/>
      <c r="P47" s="6"/>
      <c r="Q47" s="6"/>
      <c r="R47" s="6"/>
      <c r="S47" s="6"/>
      <c r="T47" s="6"/>
      <c r="U47" s="8">
        <v>46</v>
      </c>
      <c r="V47" s="8">
        <f t="shared" si="2"/>
        <v>0.13133257823741148</v>
      </c>
      <c r="W47" s="8">
        <f t="shared" si="3"/>
        <v>0.10000044591204688</v>
      </c>
    </row>
    <row r="48" spans="1:23" x14ac:dyDescent="0.25">
      <c r="A48" s="6">
        <v>27</v>
      </c>
      <c r="B48" s="6">
        <f t="shared" si="0"/>
        <v>0.1343771837555475</v>
      </c>
      <c r="C48" s="6"/>
      <c r="D48" s="6"/>
      <c r="E48" s="6"/>
      <c r="F48" s="6"/>
      <c r="G48" s="6"/>
      <c r="H48" s="6"/>
      <c r="I48" s="7">
        <v>33.261123447651947</v>
      </c>
      <c r="J48" s="7">
        <v>1.0357290375877737E-2</v>
      </c>
      <c r="K48" s="8">
        <f t="shared" si="1"/>
        <v>1.0243099568563303E-2</v>
      </c>
      <c r="L48" s="6"/>
      <c r="M48" s="6"/>
      <c r="N48" s="6"/>
      <c r="O48" s="6"/>
      <c r="P48" s="6"/>
      <c r="Q48" s="6"/>
      <c r="R48" s="6"/>
      <c r="S48" s="6"/>
      <c r="T48" s="6"/>
      <c r="U48" s="8">
        <v>47</v>
      </c>
      <c r="V48" s="8">
        <f t="shared" si="2"/>
        <v>0.12583637175876039</v>
      </c>
      <c r="W48" s="8">
        <f t="shared" si="3"/>
        <v>0.10000018129436915</v>
      </c>
    </row>
    <row r="49" spans="1:24" x14ac:dyDescent="0.25">
      <c r="A49" s="6">
        <v>28</v>
      </c>
      <c r="B49" s="6">
        <f t="shared" si="0"/>
        <v>7.88261058916742E-2</v>
      </c>
      <c r="C49" s="6"/>
      <c r="D49" s="6"/>
      <c r="E49" s="6"/>
      <c r="F49" s="6"/>
      <c r="G49" s="6"/>
      <c r="H49" s="6"/>
      <c r="I49" s="7">
        <v>33.688132247717739</v>
      </c>
      <c r="J49" s="7">
        <v>1.0780669144981412E-2</v>
      </c>
      <c r="K49" s="8">
        <f t="shared" si="1"/>
        <v>1.0669750663419552E-2</v>
      </c>
      <c r="L49" s="6"/>
      <c r="M49" s="6"/>
      <c r="N49" s="6"/>
      <c r="O49" s="6"/>
      <c r="P49" s="6"/>
      <c r="Q49" s="6"/>
      <c r="R49" s="6"/>
      <c r="S49" s="6"/>
      <c r="T49" s="6"/>
      <c r="U49" s="8">
        <v>48</v>
      </c>
      <c r="V49" s="8">
        <f t="shared" si="2"/>
        <v>0.1212775948614927</v>
      </c>
      <c r="W49" s="8">
        <f t="shared" si="3"/>
        <v>0.10000007370879989</v>
      </c>
    </row>
    <row r="50" spans="1:24" x14ac:dyDescent="0.25">
      <c r="A50" s="6">
        <v>29</v>
      </c>
      <c r="B50" s="6">
        <f t="shared" si="0"/>
        <v>4.4719800402142761E-2</v>
      </c>
      <c r="C50" s="6"/>
      <c r="D50" s="6"/>
      <c r="E50" s="6"/>
      <c r="F50" s="6"/>
      <c r="G50" s="6"/>
      <c r="H50" s="6"/>
      <c r="I50" s="7">
        <v>34.122378485072787</v>
      </c>
      <c r="J50" s="7">
        <v>1.1204047914085089E-2</v>
      </c>
      <c r="K50" s="8">
        <f t="shared" si="1"/>
        <v>1.1115454192745389E-2</v>
      </c>
      <c r="L50" s="6"/>
      <c r="M50" s="6"/>
      <c r="N50" s="6"/>
      <c r="O50" s="6"/>
      <c r="P50" s="6"/>
      <c r="Q50" s="6"/>
      <c r="R50" s="6"/>
      <c r="S50" s="6"/>
      <c r="T50" s="6"/>
      <c r="U50" s="8">
        <v>49</v>
      </c>
      <c r="V50" s="8">
        <f t="shared" si="2"/>
        <v>0.11750501674890437</v>
      </c>
      <c r="W50" s="8">
        <f t="shared" si="3"/>
        <v>0.10000002996776333</v>
      </c>
    </row>
    <row r="51" spans="1:24" x14ac:dyDescent="0.25">
      <c r="A51" s="6">
        <v>30</v>
      </c>
      <c r="B51" s="6">
        <f t="shared" si="0"/>
        <v>2.4536628490190927E-2</v>
      </c>
      <c r="C51" s="6"/>
      <c r="D51" s="6"/>
      <c r="E51" s="6"/>
      <c r="F51" s="6"/>
      <c r="G51" s="6"/>
      <c r="H51" s="6"/>
      <c r="I51" s="7">
        <v>34.542149847849331</v>
      </c>
      <c r="J51" s="7">
        <v>1.1637752994630319E-2</v>
      </c>
      <c r="K51" s="8">
        <f t="shared" si="1"/>
        <v>1.1557603207587848E-2</v>
      </c>
      <c r="L51" s="6"/>
      <c r="M51" s="6"/>
      <c r="N51" s="6"/>
      <c r="O51" s="6"/>
      <c r="P51" s="6"/>
      <c r="Q51" s="6"/>
      <c r="R51" s="6"/>
      <c r="S51" s="6"/>
      <c r="T51" s="6"/>
      <c r="U51" s="8">
        <v>50</v>
      </c>
      <c r="V51" s="8">
        <f t="shared" si="2"/>
        <v>0.11438896796967325</v>
      </c>
      <c r="W51" s="8">
        <f t="shared" si="3"/>
        <v>0.10000001218398362</v>
      </c>
    </row>
    <row r="52" spans="1:24" x14ac:dyDescent="0.25">
      <c r="I52" s="7">
        <v>34.954683773336626</v>
      </c>
      <c r="J52" s="7">
        <v>1.2081784386617101E-2</v>
      </c>
      <c r="K52" s="8">
        <f t="shared" si="1"/>
        <v>1.2002907426517394E-2</v>
      </c>
      <c r="L52" s="6"/>
      <c r="M52" s="6"/>
      <c r="N52" s="6"/>
      <c r="O52" s="6"/>
      <c r="P52" s="6"/>
      <c r="Q52" s="6"/>
      <c r="R52" s="6"/>
      <c r="S52" s="6"/>
      <c r="T52" s="6"/>
      <c r="U52" s="8">
        <v>51</v>
      </c>
      <c r="V52" s="8">
        <f t="shared" si="2"/>
        <v>0.11181922535461845</v>
      </c>
      <c r="W52" s="8">
        <f t="shared" si="3"/>
        <v>0.10000000495363812</v>
      </c>
    </row>
    <row r="53" spans="1:24" x14ac:dyDescent="0.25">
      <c r="I53" s="7">
        <v>35.359980261534659</v>
      </c>
      <c r="J53" s="7">
        <v>1.2536142090045435E-2</v>
      </c>
      <c r="K53" s="8">
        <f t="shared" si="1"/>
        <v>1.2450741952697374E-2</v>
      </c>
      <c r="L53" s="6"/>
      <c r="M53" s="6"/>
      <c r="N53" s="6"/>
      <c r="O53" s="6"/>
      <c r="P53" s="6"/>
      <c r="Q53" s="6"/>
      <c r="R53" s="6"/>
      <c r="S53" s="6"/>
      <c r="T53" s="6"/>
      <c r="U53" s="8">
        <v>52</v>
      </c>
      <c r="V53" s="8">
        <f t="shared" si="2"/>
        <v>0.1097027479874194</v>
      </c>
      <c r="W53" s="8">
        <f t="shared" si="3"/>
        <v>0.10000000201399897</v>
      </c>
    </row>
    <row r="54" spans="1:24" x14ac:dyDescent="0.25">
      <c r="I54" s="7">
        <v>35.765276749732706</v>
      </c>
      <c r="J54" s="7">
        <v>1.3011152416356878E-2</v>
      </c>
      <c r="K54" s="8">
        <f t="shared" si="1"/>
        <v>1.2908747848003919E-2</v>
      </c>
      <c r="L54" s="6"/>
      <c r="M54" s="6"/>
      <c r="N54" s="6"/>
      <c r="O54" s="6"/>
      <c r="P54" s="6"/>
      <c r="Q54" s="6"/>
      <c r="R54" s="6"/>
      <c r="S54" s="6"/>
      <c r="T54" s="6"/>
      <c r="U54" s="8">
        <v>53</v>
      </c>
      <c r="V54" s="8">
        <f t="shared" si="2"/>
        <v>0.10796144149352346</v>
      </c>
      <c r="W54" s="8">
        <f t="shared" si="3"/>
        <v>0.10000000081883088</v>
      </c>
    </row>
    <row r="55" spans="1:24" x14ac:dyDescent="0.25">
      <c r="I55" s="7">
        <v>36.170573237930753</v>
      </c>
      <c r="J55" s="7">
        <v>1.3475836431226764E-2</v>
      </c>
      <c r="K55" s="8">
        <f t="shared" si="1"/>
        <v>1.3376827068199138E-2</v>
      </c>
      <c r="L55" s="6"/>
      <c r="M55" s="6"/>
      <c r="N55" s="6"/>
      <c r="O55" s="6"/>
      <c r="P55" s="6"/>
      <c r="Q55" s="6"/>
      <c r="R55" s="6"/>
      <c r="S55" s="6"/>
      <c r="T55" s="6"/>
      <c r="U55" s="8">
        <v>54</v>
      </c>
      <c r="V55" s="8">
        <f t="shared" si="2"/>
        <v>0.10653005692252791</v>
      </c>
      <c r="W55" s="8">
        <f t="shared" si="3"/>
        <v>0.1000000003329118</v>
      </c>
    </row>
    <row r="56" spans="1:24" x14ac:dyDescent="0.25">
      <c r="I56" s="7">
        <v>36.575869726128794</v>
      </c>
      <c r="J56" s="7">
        <v>1.3940520446096656E-2</v>
      </c>
      <c r="K56" s="8">
        <f t="shared" si="1"/>
        <v>1.3854862414665008E-2</v>
      </c>
      <c r="L56" s="6"/>
      <c r="M56" s="6"/>
      <c r="N56" s="6"/>
      <c r="O56" s="6"/>
      <c r="P56" s="6"/>
      <c r="Q56" s="6"/>
      <c r="R56" s="6"/>
      <c r="S56" s="6"/>
      <c r="T56" s="6"/>
      <c r="U56" s="8">
        <v>55</v>
      </c>
      <c r="V56" s="8">
        <f t="shared" si="2"/>
        <v>0.10535428073942789</v>
      </c>
      <c r="W56" s="8">
        <f t="shared" si="3"/>
        <v>0.10000000013535183</v>
      </c>
    </row>
    <row r="57" spans="1:24" x14ac:dyDescent="0.25">
      <c r="I57" s="7">
        <v>36.981166214326834</v>
      </c>
      <c r="J57" s="7">
        <v>1.4415530772408097E-2</v>
      </c>
      <c r="K57" s="8">
        <f t="shared" si="1"/>
        <v>1.4342717081516533E-2</v>
      </c>
      <c r="L57" s="6"/>
      <c r="M57" s="6"/>
      <c r="N57" s="6"/>
      <c r="O57" s="6"/>
      <c r="P57" s="6"/>
      <c r="Q57" s="6"/>
      <c r="R57" s="6"/>
      <c r="S57" s="6"/>
      <c r="T57" s="6"/>
      <c r="U57" s="8">
        <v>56</v>
      </c>
      <c r="V57" s="8">
        <f t="shared" si="2"/>
        <v>0.10438903911956032</v>
      </c>
      <c r="W57" s="8">
        <f t="shared" si="3"/>
        <v>0.10000000005502996</v>
      </c>
    </row>
    <row r="58" spans="1:24" x14ac:dyDescent="0.25">
      <c r="I58" s="7">
        <v>37.371987827946377</v>
      </c>
      <c r="J58" s="7">
        <v>1.4900867410161089E-2</v>
      </c>
      <c r="K58" s="8">
        <f t="shared" si="1"/>
        <v>1.4822301323057389E-2</v>
      </c>
      <c r="L58" s="6"/>
      <c r="M58" s="6"/>
      <c r="N58" s="6"/>
      <c r="O58" s="6"/>
      <c r="P58" s="6"/>
      <c r="Q58" s="6"/>
      <c r="R58" s="6"/>
      <c r="S58" s="6"/>
      <c r="T58" s="6"/>
      <c r="U58" s="8">
        <v>57</v>
      </c>
      <c r="V58" s="8">
        <f t="shared" si="2"/>
        <v>0.10359701852875294</v>
      </c>
      <c r="W58" s="8">
        <f t="shared" si="3"/>
        <v>0.10000000002237351</v>
      </c>
    </row>
    <row r="59" spans="1:24" x14ac:dyDescent="0.25">
      <c r="I59" s="7">
        <v>37.755572004276672</v>
      </c>
      <c r="J59" s="7">
        <v>1.5396530359355638E-2</v>
      </c>
      <c r="K59" s="8">
        <f t="shared" si="1"/>
        <v>1.5301587907866033E-2</v>
      </c>
      <c r="L59" s="6"/>
      <c r="M59" s="6"/>
      <c r="N59" s="6"/>
      <c r="O59" s="6"/>
      <c r="P59" s="6"/>
      <c r="Q59" s="6"/>
      <c r="R59" s="6"/>
      <c r="S59" s="6"/>
      <c r="T59" s="6"/>
      <c r="U59" s="8">
        <v>58</v>
      </c>
      <c r="V59" s="8">
        <f t="shared" si="2"/>
        <v>0.1029473919195488</v>
      </c>
      <c r="W59" s="8">
        <f t="shared" si="3"/>
        <v>0.1000000000090964</v>
      </c>
    </row>
    <row r="60" spans="1:24" x14ac:dyDescent="0.25">
      <c r="I60" s="7">
        <v>38.13915618060696</v>
      </c>
      <c r="J60" s="7">
        <v>1.5892193308550188E-2</v>
      </c>
      <c r="K60" s="8">
        <f t="shared" si="1"/>
        <v>1.5789210102158877E-2</v>
      </c>
      <c r="L60" s="6"/>
      <c r="M60" s="6"/>
      <c r="N60" s="6"/>
      <c r="O60" s="6"/>
      <c r="P60" s="6"/>
      <c r="Q60" s="6"/>
      <c r="R60" s="6"/>
      <c r="S60" s="6"/>
      <c r="T60" s="6"/>
      <c r="U60" s="8">
        <v>59</v>
      </c>
      <c r="V60" s="8">
        <f t="shared" si="2"/>
        <v>0.10241473305976674</v>
      </c>
      <c r="W60" s="8">
        <f t="shared" si="3"/>
        <v>0.10000000000369832</v>
      </c>
    </row>
    <row r="61" spans="1:24" x14ac:dyDescent="0.25">
      <c r="I61" s="7">
        <v>38.522740356937248</v>
      </c>
      <c r="J61" s="7">
        <v>1.6398182569186286E-2</v>
      </c>
      <c r="K61" s="8">
        <f t="shared" si="1"/>
        <v>1.628498430093353E-2</v>
      </c>
      <c r="L61" s="6"/>
      <c r="M61" s="6"/>
      <c r="N61" s="6"/>
      <c r="O61" s="6"/>
      <c r="P61" s="6"/>
      <c r="Q61" s="6"/>
      <c r="R61" s="6"/>
      <c r="S61" s="6"/>
      <c r="T61" s="6"/>
      <c r="U61" s="8">
        <v>60</v>
      </c>
      <c r="V61" s="8">
        <f t="shared" si="2"/>
        <v>0.10197809852530783</v>
      </c>
      <c r="W61" s="8">
        <f t="shared" si="3"/>
        <v>0.10000000000150362</v>
      </c>
    </row>
    <row r="62" spans="1:24" x14ac:dyDescent="0.25">
      <c r="I62" s="7">
        <v>38.913561970556785</v>
      </c>
      <c r="J62" s="7">
        <v>1.6893845518380836E-2</v>
      </c>
      <c r="K62" s="8">
        <f t="shared" si="1"/>
        <v>1.6798289130013414E-2</v>
      </c>
      <c r="L62" s="6"/>
      <c r="M62" s="6"/>
      <c r="N62" s="6"/>
      <c r="O62" s="6"/>
      <c r="P62" s="6"/>
      <c r="Q62" s="6"/>
      <c r="R62" s="6"/>
      <c r="S62" s="6"/>
      <c r="T62" s="6"/>
      <c r="U62" s="8">
        <v>61</v>
      </c>
      <c r="V62">
        <f>0.1+0.8/(1+EXP(0.2*(90-U62)))</f>
        <v>0.10241473305976674</v>
      </c>
      <c r="W62" s="8">
        <f>0.1+0.8/(1+EXP(0.9*(90-U62)))</f>
        <v>0.10000000000369832</v>
      </c>
      <c r="X62" s="8">
        <f>0.2+0.8/(1+EXP(0.2*(90-U62)))</f>
        <v>0.20241473305976676</v>
      </c>
    </row>
    <row r="63" spans="1:24" x14ac:dyDescent="0.25">
      <c r="I63" s="7">
        <v>39.29714614688708</v>
      </c>
      <c r="J63" s="7">
        <v>1.7399834779016934E-2</v>
      </c>
      <c r="K63" s="8">
        <f t="shared" si="1"/>
        <v>1.7309891782319366E-2</v>
      </c>
      <c r="L63" s="6"/>
      <c r="M63" s="6"/>
      <c r="N63" s="6"/>
      <c r="O63" s="6"/>
      <c r="P63" s="6"/>
      <c r="Q63" s="6"/>
      <c r="R63" s="6"/>
      <c r="S63" s="6"/>
      <c r="T63" s="6"/>
      <c r="U63" s="8">
        <v>62</v>
      </c>
      <c r="V63" s="8">
        <f t="shared" ref="V63:V122" si="4">0.1+0.8/(1+EXP(0.2*(90-U63)))</f>
        <v>0.1029473919195488</v>
      </c>
      <c r="W63" s="8">
        <f t="shared" ref="W63:W122" si="5">0.1+0.8/(1+EXP(0.9*(90-U63)))</f>
        <v>0.1000000000090964</v>
      </c>
      <c r="X63" s="8">
        <f t="shared" ref="X63:X122" si="6">0.2+0.8/(1+EXP(0.2*(90-U63)))</f>
        <v>0.2029473919195488</v>
      </c>
    </row>
    <row r="64" spans="1:24" x14ac:dyDescent="0.25">
      <c r="I64" s="7">
        <v>39.680730323217368</v>
      </c>
      <c r="J64" s="7">
        <v>1.7895497728211484E-2</v>
      </c>
      <c r="K64" s="8">
        <f t="shared" si="1"/>
        <v>1.7828987965088534E-2</v>
      </c>
      <c r="L64" s="6"/>
      <c r="M64" s="6"/>
      <c r="N64" s="6"/>
      <c r="O64" s="6"/>
      <c r="P64" s="6"/>
      <c r="Q64" s="6"/>
      <c r="R64" s="6"/>
      <c r="S64" s="6"/>
      <c r="T64" s="6"/>
      <c r="U64" s="8">
        <v>63</v>
      </c>
      <c r="V64" s="8">
        <f t="shared" si="4"/>
        <v>0.10359701852875294</v>
      </c>
      <c r="W64" s="8">
        <f t="shared" si="5"/>
        <v>0.10000000002237351</v>
      </c>
      <c r="X64" s="8">
        <f t="shared" si="6"/>
        <v>0.20359701852875295</v>
      </c>
    </row>
    <row r="65" spans="9:24" x14ac:dyDescent="0.25">
      <c r="I65" s="7">
        <v>40.04983962496916</v>
      </c>
      <c r="J65" s="7">
        <v>1.8411813300289136E-2</v>
      </c>
      <c r="K65" s="8">
        <f t="shared" si="1"/>
        <v>1.8335334546041662E-2</v>
      </c>
      <c r="L65" s="6"/>
      <c r="M65" s="6"/>
      <c r="N65" s="6"/>
      <c r="O65" s="6"/>
      <c r="P65" s="6"/>
      <c r="Q65" s="6"/>
      <c r="R65" s="6"/>
      <c r="S65" s="6"/>
      <c r="T65" s="6"/>
      <c r="U65" s="8">
        <v>64</v>
      </c>
      <c r="V65" s="8">
        <f t="shared" si="4"/>
        <v>0.10438903911956032</v>
      </c>
      <c r="W65" s="8">
        <f t="shared" si="5"/>
        <v>0.10000000005502996</v>
      </c>
      <c r="X65" s="8">
        <f t="shared" si="6"/>
        <v>0.20438903911956033</v>
      </c>
    </row>
    <row r="66" spans="9:24" x14ac:dyDescent="0.25">
      <c r="I66" s="7">
        <v>40.411711489431696</v>
      </c>
      <c r="J66" s="7">
        <v>1.8938455183808343E-2</v>
      </c>
      <c r="K66" s="8">
        <f t="shared" ref="K66:K129" si="7">0.046*EXP(-1/2*((I66-64.48)/18.012)^2)</f>
        <v>1.8838029104183453E-2</v>
      </c>
      <c r="L66" s="6"/>
      <c r="M66" s="6"/>
      <c r="N66" s="6"/>
      <c r="O66" s="6"/>
      <c r="P66" s="6"/>
      <c r="Q66" s="6"/>
      <c r="R66" s="6"/>
      <c r="S66" s="6"/>
      <c r="T66" s="6"/>
      <c r="U66" s="8">
        <v>65</v>
      </c>
      <c r="V66" s="8">
        <f t="shared" si="4"/>
        <v>0.10535428073942789</v>
      </c>
      <c r="W66" s="8">
        <f t="shared" si="5"/>
        <v>0.10000000013535183</v>
      </c>
      <c r="X66" s="8">
        <f t="shared" si="6"/>
        <v>0.20535428073942791</v>
      </c>
    </row>
    <row r="67" spans="9:24" x14ac:dyDescent="0.25">
      <c r="I67" s="7">
        <v>40.773583353894232</v>
      </c>
      <c r="J67" s="7">
        <v>1.946509706732755E-2</v>
      </c>
      <c r="K67" s="8">
        <f t="shared" si="7"/>
        <v>1.9346695368889267E-2</v>
      </c>
      <c r="L67" s="6"/>
      <c r="M67" s="6"/>
      <c r="N67" s="6"/>
      <c r="O67" s="6"/>
      <c r="P67" s="6"/>
      <c r="Q67" s="6"/>
      <c r="R67" s="6"/>
      <c r="S67" s="6"/>
      <c r="T67" s="6"/>
      <c r="U67" s="8">
        <v>66</v>
      </c>
      <c r="V67" s="8">
        <f t="shared" si="4"/>
        <v>0.10653005692252791</v>
      </c>
      <c r="W67" s="8">
        <f t="shared" si="5"/>
        <v>0.1000000003329118</v>
      </c>
      <c r="X67" s="8">
        <f t="shared" si="6"/>
        <v>0.20653005692252793</v>
      </c>
    </row>
    <row r="68" spans="9:24" x14ac:dyDescent="0.25">
      <c r="I68" s="7">
        <v>41.135455218356768</v>
      </c>
      <c r="J68" s="7">
        <v>1.9991738950846757E-2</v>
      </c>
      <c r="K68" s="8">
        <f t="shared" si="7"/>
        <v>1.9861078500696325E-2</v>
      </c>
      <c r="L68" s="6"/>
      <c r="M68" s="6"/>
      <c r="N68" s="6"/>
      <c r="O68" s="6"/>
      <c r="P68" s="6"/>
      <c r="Q68" s="6"/>
      <c r="R68" s="6"/>
      <c r="S68" s="6"/>
      <c r="T68" s="6"/>
      <c r="U68" s="8">
        <v>67</v>
      </c>
      <c r="V68" s="8">
        <f t="shared" si="4"/>
        <v>0.10796144149352346</v>
      </c>
      <c r="W68" s="8">
        <f t="shared" si="5"/>
        <v>0.10000000081883088</v>
      </c>
      <c r="X68" s="8">
        <f t="shared" si="6"/>
        <v>0.20796144149352347</v>
      </c>
    </row>
    <row r="69" spans="9:24" x14ac:dyDescent="0.25">
      <c r="I69" s="7">
        <v>41.490089645530063</v>
      </c>
      <c r="J69" s="7">
        <v>2.0528707145807519E-2</v>
      </c>
      <c r="K69" s="8">
        <f t="shared" si="7"/>
        <v>2.0370461604909195E-2</v>
      </c>
      <c r="L69" s="6"/>
      <c r="M69" s="6"/>
      <c r="N69" s="6"/>
      <c r="O69" s="6"/>
      <c r="P69" s="6"/>
      <c r="Q69" s="6"/>
      <c r="R69" s="6"/>
      <c r="S69" s="6"/>
      <c r="T69" s="6"/>
      <c r="U69" s="8">
        <v>68</v>
      </c>
      <c r="V69" s="8">
        <f t="shared" si="4"/>
        <v>0.1097027479874194</v>
      </c>
      <c r="W69" s="8">
        <f t="shared" si="5"/>
        <v>0.10000000201399897</v>
      </c>
      <c r="X69" s="8">
        <f t="shared" si="6"/>
        <v>0.20970274798741939</v>
      </c>
    </row>
    <row r="70" spans="9:24" x14ac:dyDescent="0.25">
      <c r="I70" s="7">
        <v>41.84472407270335</v>
      </c>
      <c r="J70" s="7">
        <v>2.1065675340768277E-2</v>
      </c>
      <c r="K70" s="8">
        <f t="shared" si="7"/>
        <v>2.0884811480525307E-2</v>
      </c>
      <c r="L70" s="6"/>
      <c r="M70" s="6"/>
      <c r="N70" s="6"/>
      <c r="O70" s="6"/>
      <c r="P70" s="6"/>
      <c r="Q70" s="6"/>
      <c r="R70" s="6"/>
      <c r="S70" s="6"/>
      <c r="T70" s="6"/>
      <c r="U70" s="8">
        <v>69</v>
      </c>
      <c r="V70" s="8">
        <f t="shared" si="4"/>
        <v>0.11181922535461845</v>
      </c>
      <c r="W70" s="8">
        <f t="shared" si="5"/>
        <v>0.10000000495363812</v>
      </c>
      <c r="X70" s="8">
        <f t="shared" si="6"/>
        <v>0.21181922535461845</v>
      </c>
    </row>
    <row r="71" spans="9:24" x14ac:dyDescent="0.25">
      <c r="I71" s="7">
        <v>42.213833374455135</v>
      </c>
      <c r="J71" s="7">
        <v>2.1592317224287484E-2</v>
      </c>
      <c r="K71" s="8">
        <f t="shared" si="7"/>
        <v>2.1425130474305182E-2</v>
      </c>
      <c r="L71" s="6"/>
      <c r="M71" s="6"/>
      <c r="N71" s="6"/>
      <c r="O71" s="6"/>
      <c r="P71" s="6"/>
      <c r="Q71" s="6"/>
      <c r="R71" s="6"/>
      <c r="S71" s="6"/>
      <c r="T71" s="6"/>
      <c r="U71" s="8">
        <v>70</v>
      </c>
      <c r="V71" s="8">
        <f t="shared" si="4"/>
        <v>0.11438896796967325</v>
      </c>
      <c r="W71" s="8">
        <f t="shared" si="5"/>
        <v>0.10000001218398362</v>
      </c>
      <c r="X71" s="8">
        <f t="shared" si="6"/>
        <v>0.21438896796967327</v>
      </c>
    </row>
    <row r="72" spans="9:24" x14ac:dyDescent="0.25">
      <c r="I72" s="7">
        <v>42.582942676206926</v>
      </c>
      <c r="J72" s="7">
        <v>2.2108632796365137E-2</v>
      </c>
      <c r="K72" s="8">
        <f t="shared" si="7"/>
        <v>2.1970200189565466E-2</v>
      </c>
      <c r="L72" s="6"/>
      <c r="M72" s="6"/>
      <c r="N72" s="6"/>
      <c r="O72" s="6"/>
      <c r="P72" s="6"/>
      <c r="Q72" s="6"/>
      <c r="R72" s="6"/>
      <c r="S72" s="6"/>
      <c r="T72" s="6"/>
      <c r="U72" s="8">
        <v>71</v>
      </c>
      <c r="V72" s="8">
        <f t="shared" si="4"/>
        <v>0.11750501674890437</v>
      </c>
      <c r="W72" s="8">
        <f t="shared" si="5"/>
        <v>0.10000002996776333</v>
      </c>
      <c r="X72" s="8">
        <f t="shared" si="6"/>
        <v>0.21750501674890438</v>
      </c>
    </row>
    <row r="73" spans="9:24" x14ac:dyDescent="0.25">
      <c r="I73" s="7">
        <v>42.959289415247966</v>
      </c>
      <c r="J73" s="7">
        <v>2.2624948368442796E-2</v>
      </c>
      <c r="K73" s="8">
        <f t="shared" si="7"/>
        <v>2.253049372921008E-2</v>
      </c>
      <c r="L73" s="6"/>
      <c r="M73" s="6"/>
      <c r="N73" s="6"/>
      <c r="O73" s="6"/>
      <c r="P73" s="6"/>
      <c r="Q73" s="6"/>
      <c r="R73" s="6"/>
      <c r="S73" s="6"/>
      <c r="T73" s="6"/>
      <c r="U73" s="8">
        <v>72</v>
      </c>
      <c r="V73" s="8">
        <f t="shared" si="4"/>
        <v>0.1212775948614927</v>
      </c>
      <c r="W73" s="8">
        <f t="shared" si="5"/>
        <v>0.10000007370879989</v>
      </c>
      <c r="X73" s="8">
        <f t="shared" si="6"/>
        <v>0.2212775948614927</v>
      </c>
    </row>
    <row r="74" spans="9:24" x14ac:dyDescent="0.25">
      <c r="I74" s="7">
        <v>43.321161279710502</v>
      </c>
      <c r="J74" s="7">
        <v>2.3161916563403554E-2</v>
      </c>
      <c r="K74" s="8">
        <f t="shared" si="7"/>
        <v>2.3073206894730153E-2</v>
      </c>
      <c r="L74" s="6"/>
      <c r="M74" s="6"/>
      <c r="N74" s="6"/>
      <c r="O74" s="6"/>
      <c r="P74" s="6"/>
      <c r="Q74" s="6"/>
      <c r="R74" s="6"/>
      <c r="S74" s="6"/>
      <c r="T74" s="6"/>
      <c r="U74" s="8">
        <v>73</v>
      </c>
      <c r="V74" s="8">
        <f t="shared" si="4"/>
        <v>0.12583637175876039</v>
      </c>
      <c r="W74" s="8">
        <f t="shared" si="5"/>
        <v>0.10000018129436915</v>
      </c>
      <c r="X74" s="8">
        <f t="shared" si="6"/>
        <v>0.22583637175876042</v>
      </c>
    </row>
    <row r="75" spans="9:24" x14ac:dyDescent="0.25">
      <c r="I75" s="7">
        <v>43.661320832305286</v>
      </c>
      <c r="J75" s="7">
        <v>2.3719537381247418E-2</v>
      </c>
      <c r="K75" s="8">
        <f t="shared" si="7"/>
        <v>2.3586589168819116E-2</v>
      </c>
      <c r="L75" s="6"/>
      <c r="M75" s="6"/>
      <c r="N75" s="6"/>
      <c r="O75" s="6"/>
      <c r="P75" s="6"/>
      <c r="Q75" s="6"/>
      <c r="R75" s="6"/>
      <c r="S75" s="6"/>
      <c r="T75" s="6"/>
      <c r="U75" s="8">
        <v>74</v>
      </c>
      <c r="V75" s="8">
        <f t="shared" si="4"/>
        <v>0.13133257823741148</v>
      </c>
      <c r="W75" s="8">
        <f t="shared" si="5"/>
        <v>0.10000044591204688</v>
      </c>
      <c r="X75" s="8">
        <f t="shared" si="6"/>
        <v>0.23133257823741149</v>
      </c>
    </row>
    <row r="76" spans="9:24" x14ac:dyDescent="0.25">
      <c r="I76" s="7">
        <v>44.001480384900077</v>
      </c>
      <c r="J76" s="7">
        <v>2.4277158199091282E-2</v>
      </c>
      <c r="K76" s="8">
        <f t="shared" si="7"/>
        <v>2.410279649421879E-2</v>
      </c>
      <c r="L76" s="6"/>
      <c r="M76" s="6"/>
      <c r="N76" s="6"/>
      <c r="O76" s="6"/>
      <c r="P76" s="6"/>
      <c r="Q76" s="6"/>
      <c r="R76" s="6"/>
      <c r="S76" s="6"/>
      <c r="T76" s="6"/>
      <c r="U76" s="8">
        <v>75</v>
      </c>
      <c r="V76" s="8">
        <f t="shared" si="4"/>
        <v>0.13794069854205343</v>
      </c>
      <c r="W76" s="8">
        <f t="shared" si="5"/>
        <v>0.10000109676576549</v>
      </c>
      <c r="X76" s="8">
        <f t="shared" si="6"/>
        <v>0.23794069854205344</v>
      </c>
    </row>
    <row r="77" spans="9:24" x14ac:dyDescent="0.25">
      <c r="I77" s="7">
        <v>44.356114812073358</v>
      </c>
      <c r="J77" s="7">
        <v>2.4824452705493594E-2</v>
      </c>
      <c r="K77" s="8">
        <f t="shared" si="7"/>
        <v>2.4643642788975493E-2</v>
      </c>
      <c r="L77" s="6"/>
      <c r="M77" s="6"/>
      <c r="N77" s="6"/>
      <c r="O77" s="6"/>
      <c r="P77" s="6"/>
      <c r="Q77" s="6"/>
      <c r="R77" s="6"/>
      <c r="S77" s="6"/>
      <c r="T77" s="6"/>
      <c r="U77" s="8">
        <v>76</v>
      </c>
      <c r="V77" s="8">
        <f t="shared" si="4"/>
        <v>0.14585934071909498</v>
      </c>
      <c r="W77" s="8">
        <f t="shared" si="5"/>
        <v>0.10000269760309095</v>
      </c>
      <c r="X77" s="8">
        <f t="shared" si="6"/>
        <v>0.24585934071909499</v>
      </c>
    </row>
    <row r="78" spans="9:24" x14ac:dyDescent="0.25">
      <c r="I78" s="7">
        <v>44.717986676535901</v>
      </c>
      <c r="J78" s="7">
        <v>2.5351094589012808E-2</v>
      </c>
      <c r="K78" s="8">
        <f t="shared" si="7"/>
        <v>2.5197967820734274E-2</v>
      </c>
      <c r="L78" s="6"/>
      <c r="M78" s="6"/>
      <c r="N78" s="6"/>
      <c r="O78" s="6"/>
      <c r="P78" s="6"/>
      <c r="Q78" s="6"/>
      <c r="R78" s="6"/>
      <c r="S78" s="6"/>
      <c r="T78" s="6"/>
      <c r="U78" s="8">
        <v>77</v>
      </c>
      <c r="V78" s="8">
        <f t="shared" si="4"/>
        <v>0.15531073627467745</v>
      </c>
      <c r="W78" s="8">
        <f t="shared" si="5"/>
        <v>0.10000663500029912</v>
      </c>
      <c r="X78" s="8">
        <f t="shared" si="6"/>
        <v>0.25531073627467749</v>
      </c>
    </row>
    <row r="79" spans="9:24" x14ac:dyDescent="0.25">
      <c r="I79" s="7">
        <v>45.072621103709189</v>
      </c>
      <c r="J79" s="7">
        <v>2.5888062783973566E-2</v>
      </c>
      <c r="K79" s="8">
        <f t="shared" si="7"/>
        <v>2.5743218642144017E-2</v>
      </c>
      <c r="L79" s="6"/>
      <c r="M79" s="6"/>
      <c r="N79" s="6"/>
      <c r="O79" s="6"/>
      <c r="P79" s="6"/>
      <c r="Q79" s="6"/>
      <c r="R79" s="6"/>
      <c r="S79" s="6"/>
      <c r="T79" s="6"/>
      <c r="U79" s="8">
        <v>78</v>
      </c>
      <c r="V79" s="8">
        <f t="shared" si="4"/>
        <v>0.16653815719513787</v>
      </c>
      <c r="W79" s="8">
        <f t="shared" si="5"/>
        <v>0.10001631926982395</v>
      </c>
      <c r="X79" s="8">
        <f t="shared" si="6"/>
        <v>0.2665381571951379</v>
      </c>
    </row>
    <row r="80" spans="9:24" x14ac:dyDescent="0.25">
      <c r="I80" s="7">
        <v>45.427255530882476</v>
      </c>
      <c r="J80" s="7">
        <v>2.6435357290375876E-2</v>
      </c>
      <c r="K80" s="8">
        <f t="shared" si="7"/>
        <v>2.6290074693902384E-2</v>
      </c>
      <c r="L80" s="6"/>
      <c r="M80" s="6"/>
      <c r="N80" s="6"/>
      <c r="O80" s="6"/>
      <c r="P80" s="6"/>
      <c r="Q80" s="6"/>
      <c r="R80" s="6"/>
      <c r="S80" s="6"/>
      <c r="T80" s="6"/>
      <c r="U80" s="8">
        <v>79</v>
      </c>
      <c r="V80" s="8">
        <f t="shared" si="4"/>
        <v>0.17980039129574812</v>
      </c>
      <c r="W80" s="8">
        <f t="shared" si="5"/>
        <v>0.10004013773174701</v>
      </c>
      <c r="X80" s="8">
        <f t="shared" si="6"/>
        <v>0.27980039129574813</v>
      </c>
    </row>
    <row r="81" spans="9:24" x14ac:dyDescent="0.25">
      <c r="I81" s="7">
        <v>45.774652520766509</v>
      </c>
      <c r="J81" s="7">
        <v>2.6992978108219746E-2</v>
      </c>
      <c r="K81" s="8">
        <f t="shared" si="7"/>
        <v>2.6826947183740357E-2</v>
      </c>
      <c r="L81" s="6"/>
      <c r="M81" s="6"/>
      <c r="N81" s="6"/>
      <c r="O81" s="6"/>
      <c r="P81" s="6"/>
      <c r="Q81" s="6"/>
      <c r="R81" s="6"/>
      <c r="S81" s="6"/>
      <c r="T81" s="6"/>
      <c r="U81" s="8">
        <v>80</v>
      </c>
      <c r="V81" s="8">
        <f t="shared" si="4"/>
        <v>0.19536233761769406</v>
      </c>
      <c r="W81" s="8">
        <f t="shared" si="5"/>
        <v>0.100098715660789</v>
      </c>
      <c r="X81" s="8">
        <f t="shared" si="6"/>
        <v>0.29536233761769404</v>
      </c>
    </row>
    <row r="82" spans="9:24" x14ac:dyDescent="0.25">
      <c r="I82" s="7">
        <v>46.107574636072044</v>
      </c>
      <c r="J82" s="7">
        <v>2.7560925237505165E-2</v>
      </c>
      <c r="K82" s="8">
        <f t="shared" si="7"/>
        <v>2.7342189151746129E-2</v>
      </c>
      <c r="L82" s="6"/>
      <c r="M82" s="6"/>
      <c r="N82" s="6"/>
      <c r="O82" s="6"/>
      <c r="P82" s="6"/>
      <c r="Q82" s="6"/>
      <c r="R82" s="6"/>
      <c r="S82" s="6"/>
      <c r="T82" s="6"/>
      <c r="U82" s="8">
        <v>81</v>
      </c>
      <c r="V82" s="8">
        <f t="shared" si="4"/>
        <v>0.21348085192039024</v>
      </c>
      <c r="W82" s="8">
        <f t="shared" si="5"/>
        <v>0.10024275762402314</v>
      </c>
      <c r="X82" s="8">
        <f t="shared" si="6"/>
        <v>0.31348085192039021</v>
      </c>
    </row>
    <row r="83" spans="9:24" x14ac:dyDescent="0.25">
      <c r="I83" s="7">
        <v>46.447734188666828</v>
      </c>
      <c r="J83" s="7">
        <v>2.812887236679058E-2</v>
      </c>
      <c r="K83" s="8">
        <f t="shared" si="7"/>
        <v>2.7869018818151316E-2</v>
      </c>
      <c r="L83" s="6"/>
      <c r="M83" s="6"/>
      <c r="N83" s="6"/>
      <c r="O83" s="6"/>
      <c r="P83" s="6"/>
      <c r="Q83" s="6"/>
      <c r="R83" s="6"/>
      <c r="S83" s="6"/>
      <c r="T83" s="6"/>
      <c r="U83" s="8">
        <v>82</v>
      </c>
      <c r="V83" s="8">
        <f t="shared" si="4"/>
        <v>0.23438529189286042</v>
      </c>
      <c r="W83" s="8">
        <f t="shared" si="5"/>
        <v>0.10059682306706937</v>
      </c>
      <c r="X83" s="8">
        <f t="shared" si="6"/>
        <v>0.33438529189286043</v>
      </c>
    </row>
    <row r="84" spans="9:24" x14ac:dyDescent="0.25">
      <c r="I84" s="7">
        <v>46.809606053129372</v>
      </c>
      <c r="J84" s="7">
        <v>2.8665840561751345E-2</v>
      </c>
      <c r="K84" s="8">
        <f t="shared" si="7"/>
        <v>2.8429491013962985E-2</v>
      </c>
      <c r="L84" s="6"/>
      <c r="M84" s="6"/>
      <c r="N84" s="6"/>
      <c r="O84" s="6"/>
      <c r="P84" s="6"/>
      <c r="Q84" s="6"/>
      <c r="R84" s="6"/>
      <c r="S84" s="6"/>
      <c r="T84" s="6"/>
      <c r="U84" s="8">
        <v>83</v>
      </c>
      <c r="V84" s="8">
        <f t="shared" si="4"/>
        <v>0.2582528891531346</v>
      </c>
      <c r="W84" s="8">
        <f t="shared" si="5"/>
        <v>0.10146635115399424</v>
      </c>
      <c r="X84" s="8">
        <f t="shared" si="6"/>
        <v>0.35825288915313458</v>
      </c>
    </row>
    <row r="85" spans="9:24" x14ac:dyDescent="0.25">
      <c r="I85" s="7">
        <v>47.185952792170411</v>
      </c>
      <c r="J85" s="7">
        <v>2.9182156133828997E-2</v>
      </c>
      <c r="K85" s="8">
        <f t="shared" si="7"/>
        <v>2.901191744716055E-2</v>
      </c>
      <c r="L85" s="6"/>
      <c r="M85" s="6"/>
      <c r="N85" s="6"/>
      <c r="O85" s="6"/>
      <c r="P85" s="6"/>
      <c r="Q85" s="6"/>
      <c r="R85" s="6"/>
      <c r="S85" s="6"/>
      <c r="T85" s="6"/>
      <c r="U85" s="8">
        <v>84</v>
      </c>
      <c r="V85" s="8">
        <f t="shared" si="4"/>
        <v>0.28518017320078587</v>
      </c>
      <c r="W85" s="8">
        <f t="shared" si="5"/>
        <v>0.10359701852875294</v>
      </c>
      <c r="X85" s="8">
        <f t="shared" si="6"/>
        <v>0.3851801732007859</v>
      </c>
    </row>
    <row r="86" spans="9:24" x14ac:dyDescent="0.25">
      <c r="I86" s="7">
        <v>47.555062093922196</v>
      </c>
      <c r="J86" s="7">
        <v>2.9719124328789759E-2</v>
      </c>
      <c r="K86" s="8">
        <f t="shared" si="7"/>
        <v>2.9582184705786524E-2</v>
      </c>
      <c r="L86" s="6"/>
      <c r="M86" s="6"/>
      <c r="N86" s="6"/>
      <c r="O86" s="6"/>
      <c r="P86" s="6"/>
      <c r="Q86" s="6"/>
      <c r="R86" s="6"/>
      <c r="S86" s="6"/>
      <c r="T86" s="6"/>
      <c r="U86" s="8">
        <v>85</v>
      </c>
      <c r="V86" s="8">
        <f t="shared" si="4"/>
        <v>0.31515313709599613</v>
      </c>
      <c r="W86" s="8">
        <f t="shared" si="5"/>
        <v>0.10878955410447455</v>
      </c>
      <c r="X86" s="8">
        <f t="shared" si="6"/>
        <v>0.41515313709599611</v>
      </c>
    </row>
    <row r="87" spans="9:24" x14ac:dyDescent="0.25">
      <c r="I87" s="7">
        <v>47.902459083806235</v>
      </c>
      <c r="J87" s="7">
        <v>3.0266418835192072E-2</v>
      </c>
      <c r="K87" s="8">
        <f t="shared" si="7"/>
        <v>3.0117586904572693E-2</v>
      </c>
      <c r="L87" s="6"/>
      <c r="M87" s="6"/>
      <c r="N87" s="6"/>
      <c r="O87" s="6"/>
      <c r="P87" s="6"/>
      <c r="Q87" s="6"/>
      <c r="R87" s="6"/>
      <c r="S87" s="6"/>
      <c r="T87" s="6"/>
      <c r="U87" s="8">
        <v>86</v>
      </c>
      <c r="V87" s="8">
        <f t="shared" si="4"/>
        <v>0.34802041509791004</v>
      </c>
      <c r="W87" s="8">
        <f t="shared" si="5"/>
        <v>0.1212775948614927</v>
      </c>
      <c r="X87" s="8">
        <f t="shared" si="6"/>
        <v>0.44802041509791002</v>
      </c>
    </row>
    <row r="88" spans="9:24" x14ac:dyDescent="0.25">
      <c r="I88" s="7">
        <v>48.242618636401019</v>
      </c>
      <c r="J88" s="7">
        <v>3.0813713341594388E-2</v>
      </c>
      <c r="K88" s="8">
        <f t="shared" si="7"/>
        <v>3.0640177098492562E-2</v>
      </c>
      <c r="L88" s="6"/>
      <c r="M88" s="6"/>
      <c r="N88" s="6"/>
      <c r="O88" s="6"/>
      <c r="P88" s="6"/>
      <c r="Q88" s="6"/>
      <c r="R88" s="6"/>
      <c r="S88" s="6"/>
      <c r="T88" s="6"/>
      <c r="U88" s="8">
        <v>87</v>
      </c>
      <c r="V88" s="8">
        <f t="shared" si="4"/>
        <v>0.38347495501936368</v>
      </c>
      <c r="W88" s="8">
        <f t="shared" si="5"/>
        <v>0.15037868484559719</v>
      </c>
      <c r="X88" s="8">
        <f t="shared" si="6"/>
        <v>0.48347495501936366</v>
      </c>
    </row>
    <row r="89" spans="9:24" x14ac:dyDescent="0.25">
      <c r="I89" s="7">
        <v>48.597253063574307</v>
      </c>
      <c r="J89" s="7">
        <v>3.1350681536555139E-2</v>
      </c>
      <c r="K89" s="8">
        <f t="shared" si="7"/>
        <v>3.1182818831324455E-2</v>
      </c>
      <c r="L89" s="6"/>
      <c r="M89" s="6"/>
      <c r="N89" s="6"/>
      <c r="O89" s="6"/>
      <c r="P89" s="6"/>
      <c r="Q89" s="6"/>
      <c r="R89" s="6"/>
      <c r="S89" s="6"/>
      <c r="T89" s="6"/>
      <c r="U89" s="8">
        <v>88</v>
      </c>
      <c r="V89" s="8">
        <f t="shared" si="4"/>
        <v>0.4210498719100384</v>
      </c>
      <c r="W89" s="8">
        <f t="shared" si="5"/>
        <v>0.21348085192039024</v>
      </c>
      <c r="X89" s="8">
        <f t="shared" si="6"/>
        <v>0.52104987191003849</v>
      </c>
    </row>
    <row r="90" spans="9:24" x14ac:dyDescent="0.25">
      <c r="I90" s="7">
        <v>48.951887490747595</v>
      </c>
      <c r="J90" s="7">
        <v>3.18876497315159E-2</v>
      </c>
      <c r="K90" s="8">
        <f t="shared" si="7"/>
        <v>3.1722771160666859E-2</v>
      </c>
      <c r="L90" s="6"/>
      <c r="M90" s="6"/>
      <c r="N90" s="6"/>
      <c r="O90" s="6"/>
      <c r="P90" s="6"/>
      <c r="Q90" s="6"/>
      <c r="R90" s="6"/>
      <c r="S90" s="6"/>
      <c r="T90" s="6"/>
      <c r="U90" s="8">
        <v>89</v>
      </c>
      <c r="V90" s="8">
        <f t="shared" si="4"/>
        <v>0.46013280215001773</v>
      </c>
      <c r="W90" s="8">
        <f t="shared" si="5"/>
        <v>0.33124039789999682</v>
      </c>
      <c r="X90" s="8">
        <f t="shared" si="6"/>
        <v>0.56013280215001782</v>
      </c>
    </row>
    <row r="91" spans="9:24" x14ac:dyDescent="0.25">
      <c r="I91" s="7">
        <v>49.313759355210138</v>
      </c>
      <c r="J91" s="7">
        <v>3.2424617926476662E-2</v>
      </c>
      <c r="K91" s="8">
        <f t="shared" si="7"/>
        <v>3.2270484141254038E-2</v>
      </c>
      <c r="L91" s="6"/>
      <c r="M91" s="6"/>
      <c r="N91" s="6"/>
      <c r="O91" s="6"/>
      <c r="P91" s="6"/>
      <c r="Q91" s="6"/>
      <c r="R91" s="6"/>
      <c r="S91" s="6"/>
      <c r="T91" s="6"/>
      <c r="U91" s="8">
        <v>90</v>
      </c>
      <c r="V91" s="8">
        <f t="shared" si="4"/>
        <v>0.5</v>
      </c>
      <c r="W91" s="8">
        <f t="shared" si="5"/>
        <v>0.5</v>
      </c>
      <c r="X91" s="8">
        <f t="shared" si="6"/>
        <v>0.60000000000000009</v>
      </c>
    </row>
    <row r="92" spans="9:24" x14ac:dyDescent="0.25">
      <c r="I92" s="7">
        <v>49.668393782383419</v>
      </c>
      <c r="J92" s="7">
        <v>3.2961586121437424E-2</v>
      </c>
      <c r="K92" s="8">
        <f t="shared" si="7"/>
        <v>3.2803568081192593E-2</v>
      </c>
      <c r="L92" s="6"/>
      <c r="M92" s="6"/>
      <c r="N92" s="6"/>
      <c r="O92" s="6"/>
      <c r="P92" s="6"/>
      <c r="Q92" s="6"/>
      <c r="R92" s="6"/>
      <c r="S92" s="6"/>
      <c r="T92" s="6"/>
      <c r="U92" s="8">
        <v>91</v>
      </c>
      <c r="V92" s="8">
        <f t="shared" si="4"/>
        <v>0.53986719784998238</v>
      </c>
      <c r="W92" s="8">
        <f t="shared" si="5"/>
        <v>0.66875960210000318</v>
      </c>
      <c r="X92" s="8">
        <f t="shared" si="6"/>
        <v>0.63986719784998236</v>
      </c>
    </row>
    <row r="93" spans="9:24" x14ac:dyDescent="0.25">
      <c r="I93" s="7">
        <v>50.015790772267458</v>
      </c>
      <c r="J93" s="7">
        <v>3.3508880627839736E-2</v>
      </c>
      <c r="K93" s="8">
        <f t="shared" si="7"/>
        <v>3.332178344724359E-2</v>
      </c>
      <c r="L93" s="6"/>
      <c r="M93" s="6"/>
      <c r="N93" s="6"/>
      <c r="O93" s="6"/>
      <c r="P93" s="6"/>
      <c r="Q93" s="6"/>
      <c r="R93" s="6"/>
      <c r="S93" s="6"/>
      <c r="T93" s="6"/>
      <c r="U93" s="8">
        <v>92</v>
      </c>
      <c r="V93" s="8">
        <f t="shared" si="4"/>
        <v>0.5789501280899616</v>
      </c>
      <c r="W93" s="8">
        <f t="shared" si="5"/>
        <v>0.78651914807960988</v>
      </c>
      <c r="X93" s="8">
        <f t="shared" si="6"/>
        <v>0.67895012808996169</v>
      </c>
    </row>
    <row r="94" spans="9:24" x14ac:dyDescent="0.25">
      <c r="I94" s="7">
        <v>50.36318776215149</v>
      </c>
      <c r="J94" s="7">
        <v>3.4056175134242049E-2</v>
      </c>
      <c r="K94" s="8">
        <f t="shared" si="7"/>
        <v>3.3835596579561859E-2</v>
      </c>
      <c r="L94" s="6"/>
      <c r="M94" s="6"/>
      <c r="N94" s="6"/>
      <c r="O94" s="6"/>
      <c r="P94" s="6"/>
      <c r="Q94" s="6"/>
      <c r="R94" s="6"/>
      <c r="S94" s="6"/>
      <c r="T94" s="6"/>
      <c r="U94" s="8">
        <v>93</v>
      </c>
      <c r="V94" s="8">
        <f t="shared" si="4"/>
        <v>0.61652504498063632</v>
      </c>
      <c r="W94" s="8">
        <f t="shared" si="5"/>
        <v>0.84962131515440287</v>
      </c>
      <c r="X94" s="8">
        <f t="shared" si="6"/>
        <v>0.71652504498063641</v>
      </c>
    </row>
    <row r="95" spans="9:24" x14ac:dyDescent="0.25">
      <c r="I95" s="7">
        <v>50.717822189324778</v>
      </c>
      <c r="J95" s="7">
        <v>3.4582817017761253E-2</v>
      </c>
      <c r="K95" s="8">
        <f t="shared" si="7"/>
        <v>3.4355102863705723E-2</v>
      </c>
      <c r="L95" s="6"/>
      <c r="M95" s="6"/>
      <c r="N95" s="6"/>
      <c r="O95" s="6"/>
      <c r="P95" s="6"/>
      <c r="Q95" s="6"/>
      <c r="R95" s="6"/>
      <c r="S95" s="6"/>
      <c r="T95" s="6"/>
      <c r="U95" s="8">
        <v>94</v>
      </c>
      <c r="V95" s="8">
        <f t="shared" si="4"/>
        <v>0.65197958490208996</v>
      </c>
      <c r="W95" s="8">
        <f t="shared" si="5"/>
        <v>0.8787224051385073</v>
      </c>
      <c r="X95" s="8">
        <f t="shared" si="6"/>
        <v>0.75197958490209005</v>
      </c>
    </row>
    <row r="96" spans="9:24" x14ac:dyDescent="0.25">
      <c r="I96" s="7">
        <v>51.079694053787314</v>
      </c>
      <c r="J96" s="7">
        <v>3.5119785212722014E-2</v>
      </c>
      <c r="K96" s="8">
        <f t="shared" si="7"/>
        <v>3.4879493939478812E-2</v>
      </c>
      <c r="L96" s="6"/>
      <c r="M96" s="6"/>
      <c r="N96" s="6"/>
      <c r="O96" s="6"/>
      <c r="P96" s="6"/>
      <c r="Q96" s="6"/>
      <c r="R96" s="6"/>
      <c r="S96" s="6"/>
      <c r="T96" s="6"/>
      <c r="U96" s="8">
        <v>95</v>
      </c>
      <c r="V96" s="8">
        <f t="shared" si="4"/>
        <v>0.68484686290400387</v>
      </c>
      <c r="W96" s="8">
        <f t="shared" si="5"/>
        <v>0.89121044589552556</v>
      </c>
      <c r="X96" s="8">
        <f t="shared" si="6"/>
        <v>0.78484686290400396</v>
      </c>
    </row>
    <row r="97" spans="9:24" x14ac:dyDescent="0.25">
      <c r="I97" s="7">
        <v>51.448803355539106</v>
      </c>
      <c r="J97" s="7">
        <v>3.5646427096241225E-2</v>
      </c>
      <c r="K97" s="8">
        <f t="shared" si="7"/>
        <v>3.5407893188973867E-2</v>
      </c>
      <c r="L97" s="6"/>
      <c r="M97" s="6"/>
      <c r="N97" s="6"/>
      <c r="O97" s="6"/>
      <c r="P97" s="6"/>
      <c r="Q97" s="6"/>
      <c r="R97" s="6"/>
      <c r="S97" s="6"/>
      <c r="T97" s="6"/>
      <c r="U97" s="8">
        <v>96</v>
      </c>
      <c r="V97" s="8">
        <f t="shared" si="4"/>
        <v>0.71481982679921419</v>
      </c>
      <c r="W97" s="8">
        <f t="shared" si="5"/>
        <v>0.89640298147124708</v>
      </c>
      <c r="X97" s="8">
        <f t="shared" si="6"/>
        <v>0.81481982679921416</v>
      </c>
    </row>
    <row r="98" spans="9:24" x14ac:dyDescent="0.25">
      <c r="I98" s="7">
        <v>51.832387531869394</v>
      </c>
      <c r="J98" s="7">
        <v>3.6152416356877326E-2</v>
      </c>
      <c r="K98" s="8">
        <f t="shared" si="7"/>
        <v>3.5949497754758461E-2</v>
      </c>
      <c r="L98" s="6"/>
      <c r="M98" s="6"/>
      <c r="N98" s="6"/>
      <c r="O98" s="6"/>
      <c r="P98" s="6"/>
      <c r="Q98" s="6"/>
      <c r="R98" s="6"/>
      <c r="S98" s="6"/>
      <c r="T98" s="6"/>
      <c r="U98" s="8">
        <v>97</v>
      </c>
      <c r="V98" s="8">
        <f t="shared" si="4"/>
        <v>0.74174711084686551</v>
      </c>
      <c r="W98" s="8">
        <f t="shared" si="5"/>
        <v>0.89853364884600584</v>
      </c>
      <c r="X98" s="8">
        <f t="shared" si="6"/>
        <v>0.84174711084686549</v>
      </c>
    </row>
    <row r="99" spans="9:24" x14ac:dyDescent="0.25">
      <c r="I99" s="7">
        <v>52.201496833621185</v>
      </c>
      <c r="J99" s="7">
        <v>3.6668731928954978E-2</v>
      </c>
      <c r="K99" s="8">
        <f t="shared" si="7"/>
        <v>3.6462868587971785E-2</v>
      </c>
      <c r="L99" s="6"/>
      <c r="M99" s="6"/>
      <c r="N99" s="6"/>
      <c r="O99" s="6"/>
      <c r="P99" s="6"/>
      <c r="Q99" s="6"/>
      <c r="R99" s="6"/>
      <c r="S99" s="6"/>
      <c r="T99" s="6"/>
      <c r="U99" s="8">
        <v>98</v>
      </c>
      <c r="V99" s="8">
        <f t="shared" si="4"/>
        <v>0.76561470810713961</v>
      </c>
      <c r="W99" s="8">
        <f t="shared" si="5"/>
        <v>0.8994031769329307</v>
      </c>
      <c r="X99" s="8">
        <f t="shared" si="6"/>
        <v>0.8656147081071397</v>
      </c>
    </row>
    <row r="100" spans="9:24" x14ac:dyDescent="0.25">
      <c r="I100" s="7">
        <v>52.563368698083721</v>
      </c>
      <c r="J100" s="7">
        <v>3.7195373812474182E-2</v>
      </c>
      <c r="K100" s="8">
        <f t="shared" si="7"/>
        <v>3.6958219787210728E-2</v>
      </c>
      <c r="L100" s="6"/>
      <c r="M100" s="6"/>
      <c r="N100" s="6"/>
      <c r="O100" s="6"/>
      <c r="P100" s="6"/>
      <c r="Q100" s="6"/>
      <c r="R100" s="6"/>
      <c r="S100" s="6"/>
      <c r="T100" s="6"/>
      <c r="U100" s="8">
        <v>99</v>
      </c>
      <c r="V100" s="8">
        <f t="shared" si="4"/>
        <v>0.78651914807960988</v>
      </c>
      <c r="W100" s="8">
        <f t="shared" si="5"/>
        <v>0.89975724237597698</v>
      </c>
      <c r="X100" s="8">
        <f t="shared" si="6"/>
        <v>0.88651914807960996</v>
      </c>
    </row>
    <row r="101" spans="9:24" x14ac:dyDescent="0.25">
      <c r="I101" s="7">
        <v>52.939715437124761</v>
      </c>
      <c r="J101" s="7">
        <v>3.7701363073110283E-2</v>
      </c>
      <c r="K101" s="8">
        <f t="shared" si="7"/>
        <v>3.7464480145340893E-2</v>
      </c>
      <c r="L101" s="6"/>
      <c r="M101" s="6"/>
      <c r="N101" s="6"/>
      <c r="O101" s="6"/>
      <c r="P101" s="6"/>
      <c r="Q101" s="6"/>
      <c r="R101" s="6"/>
      <c r="S101" s="6"/>
      <c r="T101" s="6"/>
      <c r="U101" s="8">
        <v>100</v>
      </c>
      <c r="V101" s="8">
        <f t="shared" si="4"/>
        <v>0.80463766238230594</v>
      </c>
      <c r="W101" s="8">
        <f t="shared" si="5"/>
        <v>0.89990128433921102</v>
      </c>
      <c r="X101" s="8">
        <f t="shared" si="6"/>
        <v>0.90463766238230603</v>
      </c>
    </row>
    <row r="102" spans="9:24" x14ac:dyDescent="0.25">
      <c r="I102" s="7">
        <v>53.337774488033553</v>
      </c>
      <c r="J102" s="7">
        <v>3.8186699710863282E-2</v>
      </c>
      <c r="K102" s="8">
        <f t="shared" si="7"/>
        <v>3.7989444206107247E-2</v>
      </c>
      <c r="L102" s="6"/>
      <c r="M102" s="6"/>
      <c r="N102" s="6"/>
      <c r="O102" s="6"/>
      <c r="P102" s="6"/>
      <c r="Q102" s="6"/>
      <c r="R102" s="6"/>
      <c r="S102" s="6"/>
      <c r="T102" s="6"/>
      <c r="U102" s="8">
        <v>101</v>
      </c>
      <c r="V102" s="8">
        <f t="shared" si="4"/>
        <v>0.8201996087042519</v>
      </c>
      <c r="W102" s="8">
        <f t="shared" si="5"/>
        <v>0.89995986226825297</v>
      </c>
      <c r="X102" s="8">
        <f t="shared" si="6"/>
        <v>0.92019960870425188</v>
      </c>
    </row>
    <row r="103" spans="9:24" x14ac:dyDescent="0.25">
      <c r="I103" s="7">
        <v>53.728596101653096</v>
      </c>
      <c r="J103" s="7">
        <v>3.8672036348616275E-2</v>
      </c>
      <c r="K103" s="8">
        <f t="shared" si="7"/>
        <v>3.8493724558503584E-2</v>
      </c>
      <c r="L103" s="6"/>
      <c r="M103" s="6"/>
      <c r="N103" s="6"/>
      <c r="O103" s="6"/>
      <c r="P103" s="6"/>
      <c r="Q103" s="6"/>
      <c r="R103" s="6"/>
      <c r="S103" s="6"/>
      <c r="T103" s="6"/>
      <c r="U103" s="8">
        <v>102</v>
      </c>
      <c r="V103" s="8">
        <f t="shared" si="4"/>
        <v>0.83346184280486213</v>
      </c>
      <c r="W103" s="8">
        <f t="shared" si="5"/>
        <v>0.89998368073017609</v>
      </c>
      <c r="X103" s="8">
        <f t="shared" si="6"/>
        <v>0.93346184280486222</v>
      </c>
    </row>
    <row r="104" spans="9:24" x14ac:dyDescent="0.25">
      <c r="I104" s="7">
        <v>54.104942840694136</v>
      </c>
      <c r="J104" s="7">
        <v>3.9178025609252376E-2</v>
      </c>
      <c r="K104" s="8">
        <f t="shared" si="7"/>
        <v>3.8968310106600686E-2</v>
      </c>
      <c r="L104" s="6"/>
      <c r="M104" s="6"/>
      <c r="N104" s="6"/>
      <c r="O104" s="6"/>
      <c r="P104" s="6"/>
      <c r="Q104" s="6"/>
      <c r="R104" s="6"/>
      <c r="S104" s="6"/>
      <c r="T104" s="6"/>
      <c r="U104" s="8">
        <v>103</v>
      </c>
      <c r="V104" s="8">
        <f t="shared" si="4"/>
        <v>0.8446892637253226</v>
      </c>
      <c r="W104" s="8">
        <f t="shared" si="5"/>
        <v>0.89999336499970084</v>
      </c>
      <c r="X104" s="8">
        <f t="shared" si="6"/>
        <v>0.94468926372532258</v>
      </c>
    </row>
    <row r="105" spans="9:24" x14ac:dyDescent="0.25">
      <c r="I105" s="7">
        <v>54.488527017024424</v>
      </c>
      <c r="J105" s="7">
        <v>3.9673688558446926E-2</v>
      </c>
      <c r="K105" s="8">
        <f t="shared" si="7"/>
        <v>3.9440321506867437E-2</v>
      </c>
      <c r="L105" s="6"/>
      <c r="M105" s="6"/>
      <c r="N105" s="6"/>
      <c r="O105" s="6"/>
      <c r="P105" s="6"/>
      <c r="Q105" s="6"/>
      <c r="R105" s="6"/>
      <c r="S105" s="6"/>
      <c r="T105" s="6"/>
      <c r="U105" s="8">
        <v>104</v>
      </c>
      <c r="V105" s="8">
        <f t="shared" si="4"/>
        <v>0.8541406592809051</v>
      </c>
      <c r="W105" s="8">
        <f t="shared" si="5"/>
        <v>0.89999730239690912</v>
      </c>
      <c r="X105" s="8">
        <f t="shared" si="6"/>
        <v>0.95414065928090519</v>
      </c>
    </row>
    <row r="106" spans="9:24" x14ac:dyDescent="0.25">
      <c r="I106" s="7">
        <v>54.879348630643975</v>
      </c>
      <c r="J106" s="7">
        <v>4.0159025196199918E-2</v>
      </c>
      <c r="K106" s="8">
        <f t="shared" si="7"/>
        <v>3.9908500234142517E-2</v>
      </c>
      <c r="L106" s="6"/>
      <c r="M106" s="6"/>
      <c r="N106" s="6"/>
      <c r="O106" s="6"/>
      <c r="P106" s="6"/>
      <c r="Q106" s="6"/>
      <c r="R106" s="6"/>
      <c r="S106" s="6"/>
      <c r="T106" s="6"/>
      <c r="U106" s="8">
        <v>105</v>
      </c>
      <c r="V106" s="8">
        <f t="shared" si="4"/>
        <v>0.86205930145794663</v>
      </c>
      <c r="W106" s="8">
        <f t="shared" si="5"/>
        <v>0.89999890323423448</v>
      </c>
      <c r="X106" s="8">
        <f t="shared" si="6"/>
        <v>0.9620593014579466</v>
      </c>
    </row>
    <row r="107" spans="9:24" x14ac:dyDescent="0.25">
      <c r="I107" s="7">
        <v>55.277407681552759</v>
      </c>
      <c r="J107" s="7">
        <v>4.0634035522511353E-2</v>
      </c>
      <c r="K107" s="8">
        <f t="shared" si="7"/>
        <v>4.037151950286625E-2</v>
      </c>
      <c r="L107" s="6"/>
      <c r="M107" s="6"/>
      <c r="N107" s="6"/>
      <c r="O107" s="6"/>
      <c r="P107" s="6"/>
      <c r="Q107" s="6"/>
      <c r="R107" s="6"/>
      <c r="S107" s="6"/>
      <c r="T107" s="6"/>
      <c r="U107" s="8">
        <v>106</v>
      </c>
      <c r="V107" s="8">
        <f t="shared" si="4"/>
        <v>0.8686674217625886</v>
      </c>
      <c r="W107" s="8">
        <f t="shared" si="5"/>
        <v>0.89999955408795318</v>
      </c>
      <c r="X107" s="8">
        <f t="shared" si="6"/>
        <v>0.96866742176258858</v>
      </c>
    </row>
    <row r="108" spans="9:24" x14ac:dyDescent="0.25">
      <c r="I108" s="7">
        <v>55.668229295172303</v>
      </c>
      <c r="J108" s="7">
        <v>4.1119372160264352E-2</v>
      </c>
      <c r="K108" s="8">
        <f t="shared" si="7"/>
        <v>4.0811949570953986E-2</v>
      </c>
      <c r="L108" s="6"/>
      <c r="M108" s="6"/>
      <c r="N108" s="6"/>
      <c r="O108" s="6"/>
      <c r="P108" s="6"/>
      <c r="Q108" s="6"/>
      <c r="R108" s="6"/>
      <c r="S108" s="6"/>
      <c r="T108" s="6"/>
      <c r="U108" s="8">
        <v>107</v>
      </c>
      <c r="V108" s="8">
        <f t="shared" si="4"/>
        <v>0.87416362824123972</v>
      </c>
      <c r="W108" s="8">
        <f t="shared" si="5"/>
        <v>0.89999981870563084</v>
      </c>
      <c r="X108" s="8">
        <f t="shared" si="6"/>
        <v>0.97416362824123981</v>
      </c>
    </row>
    <row r="109" spans="9:24" x14ac:dyDescent="0.25">
      <c r="I109" s="7">
        <v>56.073525783370343</v>
      </c>
      <c r="J109" s="7">
        <v>4.1584056175134249E-2</v>
      </c>
      <c r="K109" s="8">
        <f t="shared" si="7"/>
        <v>4.1253248312361025E-2</v>
      </c>
      <c r="L109" s="6"/>
      <c r="M109" s="6"/>
      <c r="N109" s="6"/>
      <c r="O109" s="6"/>
      <c r="P109" s="6"/>
      <c r="Q109" s="6"/>
      <c r="R109" s="6"/>
      <c r="S109" s="6"/>
      <c r="T109" s="6"/>
      <c r="U109" s="8">
        <v>108</v>
      </c>
      <c r="V109" s="8">
        <f t="shared" si="4"/>
        <v>0.8787224051385073</v>
      </c>
      <c r="W109" s="8">
        <f t="shared" si="5"/>
        <v>0.89999992629120007</v>
      </c>
      <c r="X109" s="8">
        <f t="shared" si="6"/>
        <v>0.97872240513850728</v>
      </c>
    </row>
    <row r="110" spans="9:24" x14ac:dyDescent="0.25">
      <c r="I110" s="7">
        <v>56.500534583436142</v>
      </c>
      <c r="J110" s="7">
        <v>4.200743494423792E-2</v>
      </c>
      <c r="K110" s="8">
        <f t="shared" si="7"/>
        <v>4.1700504272483042E-2</v>
      </c>
      <c r="L110" s="6"/>
      <c r="M110" s="6"/>
      <c r="N110" s="6"/>
      <c r="O110" s="6"/>
      <c r="P110" s="6"/>
      <c r="Q110" s="6"/>
      <c r="R110" s="6"/>
      <c r="S110" s="6"/>
      <c r="T110" s="6"/>
      <c r="U110" s="8">
        <v>109</v>
      </c>
      <c r="V110" s="8">
        <f t="shared" si="4"/>
        <v>0.88249498325109565</v>
      </c>
      <c r="W110" s="8">
        <f t="shared" si="5"/>
        <v>0.89999997003223675</v>
      </c>
      <c r="X110" s="8">
        <f t="shared" si="6"/>
        <v>0.98249498325109563</v>
      </c>
    </row>
    <row r="111" spans="9:24" x14ac:dyDescent="0.25">
      <c r="I111" s="7">
        <v>56.934780820791183</v>
      </c>
      <c r="J111" s="7">
        <v>4.2420487401900041E-2</v>
      </c>
      <c r="K111" s="8">
        <f t="shared" si="7"/>
        <v>4.2136020500960054E-2</v>
      </c>
      <c r="L111" s="6"/>
      <c r="M111" s="6"/>
      <c r="N111" s="6"/>
      <c r="O111" s="6"/>
      <c r="P111" s="6"/>
      <c r="Q111" s="6"/>
      <c r="R111" s="6"/>
      <c r="S111" s="6"/>
      <c r="T111" s="6"/>
      <c r="U111" s="8">
        <v>110</v>
      </c>
      <c r="V111" s="8">
        <f t="shared" si="4"/>
        <v>0.88561103203032676</v>
      </c>
      <c r="W111" s="8">
        <f t="shared" si="5"/>
        <v>0.89999998781601642</v>
      </c>
      <c r="X111" s="8">
        <f t="shared" si="6"/>
        <v>0.98561103203032685</v>
      </c>
    </row>
    <row r="112" spans="9:24" x14ac:dyDescent="0.25">
      <c r="I112" s="7">
        <v>57.361789620856982</v>
      </c>
      <c r="J112" s="7">
        <v>4.282321354812061E-2</v>
      </c>
      <c r="K112" s="8">
        <f t="shared" si="7"/>
        <v>4.2544593008855415E-2</v>
      </c>
      <c r="L112" s="6"/>
      <c r="M112" s="6"/>
      <c r="N112" s="6"/>
      <c r="O112" s="6"/>
      <c r="P112" s="6"/>
      <c r="Q112" s="6"/>
      <c r="R112" s="6"/>
      <c r="S112" s="6"/>
      <c r="T112" s="6"/>
      <c r="U112" s="8">
        <v>111</v>
      </c>
      <c r="V112" s="8">
        <f t="shared" si="4"/>
        <v>0.88818077464538159</v>
      </c>
      <c r="W112" s="8">
        <f t="shared" si="5"/>
        <v>0.89999999504636186</v>
      </c>
      <c r="X112" s="8">
        <f t="shared" si="6"/>
        <v>0.98818077464538168</v>
      </c>
    </row>
    <row r="113" spans="9:24" x14ac:dyDescent="0.25">
      <c r="I113" s="7">
        <v>57.788798420922774</v>
      </c>
      <c r="J113" s="7">
        <v>4.3215613382899622E-2</v>
      </c>
      <c r="K113" s="8">
        <f t="shared" si="7"/>
        <v>4.2932991375106151E-2</v>
      </c>
      <c r="L113" s="6"/>
      <c r="M113" s="6"/>
      <c r="N113" s="6"/>
      <c r="O113" s="6"/>
      <c r="P113" s="6"/>
      <c r="Q113" s="6"/>
      <c r="R113" s="6"/>
      <c r="S113" s="6"/>
      <c r="T113" s="6"/>
      <c r="U113" s="8">
        <v>112</v>
      </c>
      <c r="V113" s="8">
        <f t="shared" si="4"/>
        <v>0.89029725201258059</v>
      </c>
      <c r="W113" s="8">
        <f t="shared" si="5"/>
        <v>0.89999999798600105</v>
      </c>
      <c r="X113" s="8">
        <f t="shared" si="6"/>
        <v>0.99029725201258056</v>
      </c>
    </row>
    <row r="114" spans="9:24" x14ac:dyDescent="0.25">
      <c r="I114" s="7">
        <v>58.23028209556707</v>
      </c>
      <c r="J114" s="7">
        <v>4.3597686906237089E-2</v>
      </c>
      <c r="K114" s="8">
        <f t="shared" si="7"/>
        <v>4.3312682486088827E-2</v>
      </c>
      <c r="L114" s="6"/>
      <c r="M114" s="6"/>
      <c r="N114" s="6"/>
      <c r="O114" s="6"/>
      <c r="P114" s="6"/>
      <c r="Q114" s="6"/>
      <c r="R114" s="6"/>
      <c r="S114" s="6"/>
      <c r="T114" s="6"/>
      <c r="U114" s="8">
        <v>113</v>
      </c>
      <c r="V114" s="8">
        <f t="shared" si="4"/>
        <v>0.89203855850647662</v>
      </c>
      <c r="W114" s="8">
        <f t="shared" si="5"/>
        <v>0.89999999918116913</v>
      </c>
      <c r="X114" s="8">
        <f t="shared" si="6"/>
        <v>0.9920385585064766</v>
      </c>
    </row>
    <row r="115" spans="9:24" x14ac:dyDescent="0.25">
      <c r="I115" s="7">
        <v>58.671765770211366</v>
      </c>
      <c r="J115" s="7">
        <v>4.3969434118133005E-2</v>
      </c>
      <c r="K115" s="8">
        <f t="shared" si="7"/>
        <v>4.3669488481559222E-2</v>
      </c>
      <c r="L115" s="6"/>
      <c r="M115" s="6"/>
      <c r="N115" s="6"/>
      <c r="O115" s="6"/>
      <c r="P115" s="6"/>
      <c r="Q115" s="6"/>
      <c r="R115" s="6"/>
      <c r="S115" s="6"/>
      <c r="T115" s="6"/>
      <c r="U115" s="8">
        <v>114</v>
      </c>
      <c r="V115" s="8">
        <f t="shared" si="4"/>
        <v>0.89346994307747207</v>
      </c>
      <c r="W115" s="8">
        <f t="shared" si="5"/>
        <v>0.89999999966708821</v>
      </c>
      <c r="X115" s="8">
        <f t="shared" si="6"/>
        <v>0.99346994307747205</v>
      </c>
    </row>
    <row r="116" spans="9:24" x14ac:dyDescent="0.25">
      <c r="I116" s="7">
        <v>59.134961756723413</v>
      </c>
      <c r="J116" s="7">
        <v>4.4320528707145812E-2</v>
      </c>
      <c r="K116" s="8">
        <f t="shared" si="7"/>
        <v>4.4018565590287953E-2</v>
      </c>
      <c r="L116" s="6"/>
      <c r="M116" s="6"/>
      <c r="N116" s="6"/>
      <c r="O116" s="6"/>
      <c r="P116" s="6"/>
      <c r="Q116" s="6"/>
      <c r="R116" s="6"/>
      <c r="S116" s="6"/>
      <c r="T116" s="6"/>
      <c r="U116" s="8">
        <v>115</v>
      </c>
      <c r="V116" s="8">
        <f t="shared" si="4"/>
        <v>0.89464571926057224</v>
      </c>
      <c r="W116" s="8">
        <f t="shared" si="5"/>
        <v>0.89999999986464818</v>
      </c>
      <c r="X116" s="8">
        <f t="shared" si="6"/>
        <v>0.99464571926057221</v>
      </c>
    </row>
    <row r="117" spans="9:24" x14ac:dyDescent="0.25">
      <c r="I117" s="7">
        <v>59.605395180524717</v>
      </c>
      <c r="J117" s="7">
        <v>4.4640644361833959E-2</v>
      </c>
      <c r="K117" s="8">
        <f t="shared" si="7"/>
        <v>4.4345925750867106E-2</v>
      </c>
      <c r="L117" s="6"/>
      <c r="M117" s="6"/>
      <c r="N117" s="6"/>
      <c r="O117" s="6"/>
      <c r="P117" s="6"/>
      <c r="Q117" s="6"/>
      <c r="R117" s="6"/>
      <c r="S117" s="6"/>
      <c r="T117" s="6"/>
      <c r="U117" s="8">
        <v>116</v>
      </c>
      <c r="V117" s="8">
        <f t="shared" si="4"/>
        <v>0.89561096088043957</v>
      </c>
      <c r="W117" s="8">
        <f t="shared" si="5"/>
        <v>0.89999999994497004</v>
      </c>
      <c r="X117" s="8">
        <f t="shared" si="6"/>
        <v>0.99561096088043954</v>
      </c>
    </row>
    <row r="118" spans="9:24" x14ac:dyDescent="0.25">
      <c r="I118" s="7">
        <v>60.083066041615261</v>
      </c>
      <c r="J118" s="7">
        <v>4.4940107393638989E-2</v>
      </c>
      <c r="K118" s="8">
        <f t="shared" si="7"/>
        <v>4.464963874727268E-2</v>
      </c>
      <c r="L118" s="6"/>
      <c r="M118" s="6"/>
      <c r="N118" s="6"/>
      <c r="O118" s="6"/>
      <c r="P118" s="6"/>
      <c r="Q118" s="6"/>
      <c r="R118" s="6"/>
      <c r="S118" s="6"/>
      <c r="T118" s="6"/>
      <c r="U118" s="8">
        <v>117</v>
      </c>
      <c r="V118" s="8">
        <f t="shared" si="4"/>
        <v>0.89640298147124708</v>
      </c>
      <c r="W118" s="8">
        <f t="shared" si="5"/>
        <v>0.89999999997762647</v>
      </c>
      <c r="X118" s="8">
        <f t="shared" si="6"/>
        <v>0.99640298147124717</v>
      </c>
    </row>
    <row r="119" spans="9:24" x14ac:dyDescent="0.25">
      <c r="I119" s="7">
        <v>60.560736902705813</v>
      </c>
      <c r="J119" s="7">
        <v>4.5208591491119367E-2</v>
      </c>
      <c r="K119" s="8">
        <f t="shared" si="7"/>
        <v>4.4923826259409869E-2</v>
      </c>
      <c r="L119" s="6"/>
      <c r="M119" s="6"/>
      <c r="N119" s="6"/>
      <c r="O119" s="6"/>
      <c r="P119" s="6"/>
      <c r="Q119" s="6"/>
      <c r="R119" s="6"/>
      <c r="S119" s="6"/>
      <c r="T119" s="6"/>
      <c r="U119" s="8">
        <v>118</v>
      </c>
      <c r="V119" s="8">
        <f t="shared" si="4"/>
        <v>0.89705260808045129</v>
      </c>
      <c r="W119" s="8">
        <f t="shared" si="5"/>
        <v>0.89999999999090363</v>
      </c>
      <c r="X119" s="8">
        <f t="shared" si="6"/>
        <v>0.99705260808045137</v>
      </c>
    </row>
    <row r="120" spans="9:24" x14ac:dyDescent="0.25">
      <c r="I120" s="7">
        <v>61.04564520108562</v>
      </c>
      <c r="J120" s="7">
        <v>4.54667492771582E-2</v>
      </c>
      <c r="K120" s="8">
        <f t="shared" si="7"/>
        <v>4.517138451896234E-2</v>
      </c>
      <c r="L120" s="6"/>
      <c r="M120" s="6"/>
      <c r="N120" s="6"/>
      <c r="O120" s="6"/>
      <c r="P120" s="6"/>
      <c r="Q120" s="6"/>
      <c r="R120" s="6"/>
      <c r="S120" s="6"/>
      <c r="T120" s="6"/>
      <c r="U120" s="8">
        <v>119</v>
      </c>
      <c r="V120" s="8">
        <f t="shared" si="4"/>
        <v>0.89758526694023333</v>
      </c>
      <c r="W120" s="8">
        <f t="shared" si="5"/>
        <v>0.89999999999630165</v>
      </c>
      <c r="X120" s="8">
        <f t="shared" si="6"/>
        <v>0.99758526694023342</v>
      </c>
    </row>
    <row r="121" spans="9:24" x14ac:dyDescent="0.25">
      <c r="I121" s="7">
        <v>61.523316062176164</v>
      </c>
      <c r="J121" s="7">
        <v>4.5704254440313917E-2</v>
      </c>
      <c r="K121" s="8">
        <f t="shared" si="7"/>
        <v>4.5384410108528804E-2</v>
      </c>
      <c r="L121" s="6"/>
      <c r="M121" s="6"/>
      <c r="N121" s="6"/>
      <c r="O121" s="6"/>
      <c r="P121" s="6"/>
      <c r="Q121" s="6"/>
      <c r="R121" s="6"/>
      <c r="S121" s="6"/>
      <c r="T121" s="6"/>
      <c r="U121" s="8">
        <v>120</v>
      </c>
      <c r="V121" s="8">
        <f t="shared" si="4"/>
        <v>0.8980219014746923</v>
      </c>
      <c r="W121" s="8">
        <f t="shared" si="5"/>
        <v>0.89999999999849634</v>
      </c>
      <c r="X121" s="8">
        <f t="shared" si="6"/>
        <v>0.99802190147469227</v>
      </c>
    </row>
    <row r="122" spans="9:24" x14ac:dyDescent="0.25">
      <c r="I122" s="7">
        <v>61.993749485977467</v>
      </c>
      <c r="J122" s="7">
        <v>4.5890128046261872E-2</v>
      </c>
      <c r="K122" s="8">
        <f t="shared" si="7"/>
        <v>4.5563859207570362E-2</v>
      </c>
      <c r="L122" s="6"/>
      <c r="M122" s="6"/>
      <c r="N122" s="6"/>
      <c r="O122" s="6"/>
      <c r="P122" s="6"/>
      <c r="Q122" s="6"/>
      <c r="R122" s="6"/>
      <c r="S122" s="6"/>
      <c r="T122" s="6"/>
      <c r="U122">
        <v>121</v>
      </c>
      <c r="V122" s="8">
        <f t="shared" si="4"/>
        <v>0.89837974368876006</v>
      </c>
      <c r="W122" s="8">
        <f t="shared" si="5"/>
        <v>0.89999999999938873</v>
      </c>
      <c r="X122" s="8">
        <f t="shared" si="6"/>
        <v>0.99837974368876004</v>
      </c>
    </row>
    <row r="123" spans="9:24" x14ac:dyDescent="0.25">
      <c r="I123" s="7">
        <v>62.47865778435726</v>
      </c>
      <c r="J123" s="7">
        <v>4.6034696406443622E-2</v>
      </c>
      <c r="K123" s="8">
        <f t="shared" si="7"/>
        <v>4.5716921468064324E-2</v>
      </c>
      <c r="L123" s="6"/>
      <c r="M123" s="6"/>
      <c r="N123" s="6"/>
      <c r="O123" s="6"/>
      <c r="P123" s="6"/>
      <c r="Q123" s="6"/>
      <c r="R123" s="6"/>
      <c r="S123" s="6"/>
      <c r="T123" s="6"/>
    </row>
    <row r="124" spans="9:24" x14ac:dyDescent="0.25">
      <c r="I124" s="7">
        <v>62.970803520026323</v>
      </c>
      <c r="J124" s="7">
        <v>4.6158612143742256E-2</v>
      </c>
      <c r="K124" s="8">
        <f t="shared" si="7"/>
        <v>4.5838811702171411E-2</v>
      </c>
      <c r="L124" s="6"/>
      <c r="M124" s="6"/>
      <c r="N124" s="6"/>
      <c r="O124" s="6"/>
      <c r="P124" s="6"/>
      <c r="Q124" s="6"/>
      <c r="R124" s="6"/>
      <c r="S124" s="6"/>
      <c r="T124" s="6"/>
    </row>
    <row r="125" spans="9:24" x14ac:dyDescent="0.25">
      <c r="I125" s="7">
        <v>63.484661567563116</v>
      </c>
      <c r="J125" s="7">
        <v>4.6220570012391576E-2</v>
      </c>
      <c r="K125" s="8">
        <f t="shared" si="7"/>
        <v>4.5929819896540991E-2</v>
      </c>
      <c r="L125" s="6"/>
      <c r="M125" s="6"/>
      <c r="N125" s="6"/>
      <c r="O125" s="6"/>
      <c r="P125" s="6"/>
      <c r="Q125" s="6"/>
      <c r="R125" s="6"/>
      <c r="S125" s="6"/>
      <c r="T125" s="6"/>
    </row>
    <row r="126" spans="9:24" x14ac:dyDescent="0.25">
      <c r="I126" s="7">
        <v>64.005757052389171</v>
      </c>
      <c r="J126" s="7">
        <v>4.6241222635274679E-2</v>
      </c>
      <c r="K126" s="8">
        <f t="shared" si="7"/>
        <v>4.5984058453232057E-2</v>
      </c>
      <c r="L126" s="6"/>
      <c r="M126" s="6"/>
      <c r="N126" s="6"/>
      <c r="O126" s="6"/>
      <c r="P126" s="6"/>
      <c r="Q126" s="6"/>
      <c r="R126" s="6"/>
      <c r="S126" s="6"/>
      <c r="T126" s="6"/>
    </row>
    <row r="127" spans="9:24" x14ac:dyDescent="0.25">
      <c r="I127" s="7">
        <v>64.519615099925971</v>
      </c>
      <c r="J127" s="7">
        <v>4.625154894671623E-2</v>
      </c>
      <c r="K127" s="8">
        <f t="shared" si="7"/>
        <v>4.5999888743614686E-2</v>
      </c>
      <c r="L127" s="6"/>
      <c r="M127" s="6"/>
      <c r="N127" s="6"/>
      <c r="O127" s="6"/>
      <c r="P127" s="6"/>
      <c r="Q127" s="6"/>
      <c r="R127" s="6"/>
      <c r="S127" s="6"/>
      <c r="T127" s="6"/>
    </row>
    <row r="128" spans="9:24" x14ac:dyDescent="0.25">
      <c r="I128" s="7">
        <v>65.033473147462786</v>
      </c>
      <c r="J128" s="7">
        <v>4.625154894671623E-2</v>
      </c>
      <c r="K128" s="8">
        <f t="shared" si="7"/>
        <v>4.5978288263598989E-2</v>
      </c>
      <c r="L128" s="6"/>
      <c r="M128" s="6"/>
      <c r="N128" s="6"/>
      <c r="O128" s="6"/>
      <c r="P128" s="6"/>
      <c r="Q128" s="6"/>
      <c r="R128" s="6"/>
      <c r="S128" s="6"/>
      <c r="T128" s="6"/>
    </row>
    <row r="129" spans="9:20" x14ac:dyDescent="0.25">
      <c r="I129" s="7">
        <v>65.540093757710338</v>
      </c>
      <c r="J129" s="7">
        <v>4.6199917389508467E-2</v>
      </c>
      <c r="K129" s="8">
        <f t="shared" si="7"/>
        <v>4.5920399374479691E-2</v>
      </c>
      <c r="L129" s="6"/>
      <c r="M129" s="6"/>
      <c r="N129" s="6"/>
      <c r="O129" s="6"/>
      <c r="P129" s="6"/>
      <c r="Q129" s="6"/>
      <c r="R129" s="6"/>
      <c r="S129" s="6"/>
      <c r="T129" s="6"/>
    </row>
    <row r="130" spans="9:20" x14ac:dyDescent="0.25">
      <c r="I130" s="7">
        <v>66.04671436795789</v>
      </c>
      <c r="J130" s="7">
        <v>4.6096654275092935E-2</v>
      </c>
      <c r="K130" s="8">
        <f t="shared" ref="K130:K141" si="8">0.046*EXP(-1/2*((I130-64.48)/18.012)^2)</f>
        <v>4.5826314956058198E-2</v>
      </c>
      <c r="L130" s="6"/>
      <c r="M130" s="6"/>
      <c r="N130" s="6"/>
      <c r="O130" s="6"/>
      <c r="P130" s="6"/>
      <c r="Q130" s="6"/>
      <c r="R130" s="6"/>
      <c r="S130" s="6"/>
      <c r="T130" s="6"/>
    </row>
    <row r="131" spans="9:20" x14ac:dyDescent="0.25">
      <c r="I131" s="7">
        <v>66.56057241549469</v>
      </c>
      <c r="J131" s="7">
        <v>4.596241222635275E-2</v>
      </c>
      <c r="K131" s="8">
        <f t="shared" si="8"/>
        <v>4.5694140637852522E-2</v>
      </c>
      <c r="L131" s="6"/>
      <c r="M131" s="6"/>
      <c r="N131" s="6"/>
      <c r="O131" s="6"/>
      <c r="P131" s="6"/>
      <c r="Q131" s="6"/>
      <c r="R131" s="6"/>
      <c r="S131" s="6"/>
      <c r="T131" s="6"/>
    </row>
    <row r="132" spans="9:20" x14ac:dyDescent="0.25">
      <c r="I132" s="7">
        <v>67.067193025742256</v>
      </c>
      <c r="J132" s="7">
        <v>4.5786864931846347E-2</v>
      </c>
      <c r="K132" s="8">
        <f t="shared" si="8"/>
        <v>4.5527911417895285E-2</v>
      </c>
      <c r="L132" s="6"/>
      <c r="M132" s="6"/>
      <c r="N132" s="6"/>
      <c r="O132" s="6"/>
      <c r="P132" s="6"/>
      <c r="Q132" s="6"/>
      <c r="R132" s="6"/>
      <c r="S132" s="6"/>
      <c r="T132" s="6"/>
    </row>
    <row r="133" spans="9:20" x14ac:dyDescent="0.25">
      <c r="I133" s="7">
        <v>67.566576198700545</v>
      </c>
      <c r="J133" s="7">
        <v>4.5570012391573725E-2</v>
      </c>
      <c r="K133" s="8">
        <f t="shared" si="8"/>
        <v>4.532953887573949E-2</v>
      </c>
      <c r="L133" s="6"/>
      <c r="M133" s="6"/>
      <c r="N133" s="6"/>
      <c r="O133" s="6"/>
      <c r="P133" s="6"/>
      <c r="Q133" s="6"/>
      <c r="R133" s="6"/>
      <c r="S133" s="6"/>
      <c r="T133" s="6"/>
    </row>
    <row r="134" spans="9:20" x14ac:dyDescent="0.25">
      <c r="I134" s="7">
        <v>68.065959371658849</v>
      </c>
      <c r="J134" s="7">
        <v>4.5342833539859566E-2</v>
      </c>
      <c r="K134" s="8">
        <f t="shared" si="8"/>
        <v>4.5097352047574243E-2</v>
      </c>
      <c r="L134" s="6"/>
      <c r="M134" s="6"/>
      <c r="N134" s="6"/>
      <c r="O134" s="6"/>
      <c r="P134" s="6"/>
      <c r="Q134" s="6"/>
      <c r="R134" s="6"/>
      <c r="S134" s="6"/>
      <c r="T134" s="6"/>
    </row>
    <row r="135" spans="9:20" x14ac:dyDescent="0.25">
      <c r="I135" s="7">
        <v>68.558105107327918</v>
      </c>
      <c r="J135" s="7">
        <v>4.5095002065262291E-2</v>
      </c>
      <c r="K135" s="8">
        <f t="shared" si="8"/>
        <v>4.4835962399013343E-2</v>
      </c>
      <c r="L135" s="6"/>
      <c r="M135" s="6"/>
      <c r="N135" s="6"/>
      <c r="O135" s="6"/>
      <c r="P135" s="6"/>
      <c r="Q135" s="6"/>
      <c r="R135" s="6"/>
      <c r="S135" s="6"/>
      <c r="T135" s="6"/>
    </row>
    <row r="136" spans="9:20" x14ac:dyDescent="0.25">
      <c r="I136" s="7">
        <v>69.028538531129215</v>
      </c>
      <c r="J136" s="7">
        <v>4.4805865344898804E-2</v>
      </c>
      <c r="K136" s="8">
        <f t="shared" si="8"/>
        <v>4.455641514348458E-2</v>
      </c>
      <c r="L136" s="6"/>
      <c r="M136" s="6"/>
      <c r="N136" s="6"/>
      <c r="O136" s="6"/>
      <c r="P136" s="6"/>
      <c r="Q136" s="6"/>
      <c r="R136" s="6"/>
      <c r="S136" s="6"/>
      <c r="T136" s="6"/>
    </row>
    <row r="137" spans="9:20" x14ac:dyDescent="0.25">
      <c r="I137" s="7">
        <v>69.491734517641248</v>
      </c>
      <c r="J137" s="7">
        <v>4.4485749690210658E-2</v>
      </c>
      <c r="K137" s="8">
        <f t="shared" si="8"/>
        <v>4.4253367898992875E-2</v>
      </c>
      <c r="L137" s="6"/>
      <c r="M137" s="6"/>
      <c r="N137" s="6"/>
      <c r="O137" s="6"/>
      <c r="P137" s="6"/>
      <c r="Q137" s="6"/>
      <c r="R137" s="6"/>
      <c r="S137" s="6"/>
      <c r="T137" s="6"/>
    </row>
    <row r="138" spans="9:20" x14ac:dyDescent="0.25">
      <c r="I138" s="7">
        <v>69.962167941442544</v>
      </c>
      <c r="J138" s="7">
        <v>4.4165634035522511E-2</v>
      </c>
      <c r="K138" s="8">
        <f t="shared" si="8"/>
        <v>4.3917957441089672E-2</v>
      </c>
      <c r="L138" s="6"/>
      <c r="M138" s="6"/>
      <c r="N138" s="6"/>
      <c r="O138" s="6"/>
      <c r="P138" s="6"/>
      <c r="Q138" s="6"/>
      <c r="R138" s="6"/>
      <c r="S138" s="6"/>
      <c r="T138" s="6"/>
    </row>
    <row r="139" spans="9:20" x14ac:dyDescent="0.25">
      <c r="I139" s="7">
        <v>70.425363927954606</v>
      </c>
      <c r="J139" s="7">
        <v>4.3814539446509711E-2</v>
      </c>
      <c r="K139" s="8">
        <f t="shared" si="8"/>
        <v>4.3561148860283207E-2</v>
      </c>
      <c r="L139" s="6"/>
      <c r="M139" s="6"/>
      <c r="N139" s="6"/>
      <c r="O139" s="6"/>
      <c r="P139" s="6"/>
      <c r="Q139" s="6"/>
      <c r="R139" s="6"/>
      <c r="S139" s="6"/>
      <c r="T139" s="6"/>
    </row>
    <row r="140" spans="9:20" x14ac:dyDescent="0.25">
      <c r="I140" s="7">
        <v>70.866847602598909</v>
      </c>
      <c r="J140" s="7">
        <v>4.3432465923172243E-2</v>
      </c>
      <c r="K140" s="8">
        <f t="shared" si="8"/>
        <v>4.3197166523572604E-2</v>
      </c>
      <c r="L140" s="6"/>
      <c r="M140" s="6"/>
      <c r="N140" s="6"/>
      <c r="O140" s="6"/>
      <c r="P140" s="6"/>
      <c r="Q140" s="6"/>
      <c r="R140" s="6"/>
      <c r="S140" s="6"/>
      <c r="T140" s="6"/>
    </row>
    <row r="141" spans="9:20" x14ac:dyDescent="0.25">
      <c r="I141" s="7">
        <v>71.308331277243184</v>
      </c>
      <c r="J141" s="7">
        <v>4.3040066088393225E-2</v>
      </c>
      <c r="K141" s="8">
        <f t="shared" si="8"/>
        <v>4.2810498677477063E-2</v>
      </c>
      <c r="L141" s="6"/>
      <c r="M141" s="6"/>
      <c r="N141" s="6"/>
      <c r="O141" s="6"/>
      <c r="P141" s="6"/>
      <c r="Q141" s="6"/>
      <c r="R141" s="6"/>
      <c r="S141" s="6"/>
      <c r="T141" s="6"/>
    </row>
    <row r="142" spans="9:20" x14ac:dyDescent="0.25">
      <c r="I142" s="7">
        <v>71.749814951887487</v>
      </c>
      <c r="J142" s="7">
        <v>4.2637339942172663E-2</v>
      </c>
      <c r="K142" s="6">
        <f t="shared" ref="K142:K193" si="9">0.0463*EXP(-1/2*((I142-64.48)/18.012)^2)</f>
        <v>4.267834430931064E-2</v>
      </c>
      <c r="L142" s="6"/>
      <c r="M142" s="6"/>
      <c r="N142" s="6"/>
      <c r="O142" s="6"/>
      <c r="P142" s="6"/>
      <c r="Q142" s="6"/>
      <c r="R142" s="6"/>
      <c r="S142" s="6"/>
      <c r="T142" s="6"/>
    </row>
    <row r="143" spans="9:20" x14ac:dyDescent="0.25">
      <c r="I143" s="7">
        <v>72.169586314664031</v>
      </c>
      <c r="J143" s="7">
        <v>4.2203634861627426E-2</v>
      </c>
      <c r="K143" s="6">
        <f t="shared" si="9"/>
        <v>4.2267307312646059E-2</v>
      </c>
      <c r="L143" s="6"/>
      <c r="M143" s="6"/>
      <c r="N143" s="6"/>
      <c r="O143" s="6"/>
      <c r="P143" s="6"/>
      <c r="Q143" s="6"/>
      <c r="R143" s="6"/>
      <c r="S143" s="6"/>
      <c r="T143" s="6"/>
    </row>
    <row r="144" spans="9:20" x14ac:dyDescent="0.25">
      <c r="I144" s="7">
        <v>72.582120240151326</v>
      </c>
      <c r="J144" s="7">
        <v>4.1769929781082196E-2</v>
      </c>
      <c r="K144" s="6">
        <f t="shared" si="9"/>
        <v>4.1845065629724135E-2</v>
      </c>
      <c r="L144" s="6"/>
      <c r="M144" s="6"/>
      <c r="N144" s="6"/>
      <c r="O144" s="6"/>
      <c r="P144" s="6"/>
      <c r="Q144" s="6"/>
      <c r="R144" s="6"/>
      <c r="S144" s="6"/>
      <c r="T144" s="6"/>
    </row>
    <row r="145" spans="9:20" x14ac:dyDescent="0.25">
      <c r="I145" s="7">
        <v>73.00189160292787</v>
      </c>
      <c r="J145" s="7">
        <v>4.1346551011978525E-2</v>
      </c>
      <c r="K145" s="6">
        <f t="shared" si="9"/>
        <v>4.1397449439573422E-2</v>
      </c>
      <c r="L145" s="6"/>
      <c r="M145" s="6"/>
      <c r="N145" s="6"/>
      <c r="O145" s="6"/>
      <c r="P145" s="6"/>
      <c r="Q145" s="6"/>
      <c r="R145" s="6"/>
      <c r="S145" s="6"/>
      <c r="T145" s="6"/>
    </row>
    <row r="146" spans="9:20" x14ac:dyDescent="0.25">
      <c r="I146" s="7">
        <v>73.414425528415165</v>
      </c>
      <c r="J146" s="7">
        <v>4.0892193308550179E-2</v>
      </c>
      <c r="K146" s="6">
        <f t="shared" si="9"/>
        <v>4.0940546178779937E-2</v>
      </c>
      <c r="L146" s="6"/>
      <c r="M146" s="6"/>
      <c r="N146" s="6"/>
      <c r="O146" s="6"/>
      <c r="P146" s="6"/>
      <c r="Q146" s="6"/>
      <c r="R146" s="6"/>
      <c r="S146" s="6"/>
      <c r="T146" s="6"/>
    </row>
    <row r="147" spans="9:20" x14ac:dyDescent="0.25">
      <c r="I147" s="7">
        <v>73.81248457932395</v>
      </c>
      <c r="J147" s="7">
        <v>4.0406856670797194E-2</v>
      </c>
      <c r="K147" s="6">
        <f t="shared" si="9"/>
        <v>4.0484318920302693E-2</v>
      </c>
      <c r="L147" s="6"/>
      <c r="M147" s="6"/>
      <c r="N147" s="6"/>
      <c r="O147" s="6"/>
      <c r="P147" s="6"/>
      <c r="Q147" s="6"/>
      <c r="R147" s="6"/>
      <c r="S147" s="6"/>
      <c r="T147" s="6"/>
    </row>
    <row r="148" spans="9:20" x14ac:dyDescent="0.25">
      <c r="I148" s="7">
        <v>74.210543630232749</v>
      </c>
      <c r="J148" s="7">
        <v>3.9921520033044194E-2</v>
      </c>
      <c r="K148" s="6">
        <f t="shared" si="9"/>
        <v>4.0013628474784659E-2</v>
      </c>
      <c r="L148" s="6"/>
      <c r="M148" s="6"/>
      <c r="N148" s="6"/>
      <c r="O148" s="6"/>
      <c r="P148" s="6"/>
      <c r="Q148" s="6"/>
      <c r="R148" s="6"/>
      <c r="S148" s="6"/>
      <c r="T148" s="6"/>
    </row>
    <row r="149" spans="9:20" x14ac:dyDescent="0.25">
      <c r="I149" s="7">
        <v>74.615840118430796</v>
      </c>
      <c r="J149" s="7">
        <v>3.9456836018174311E-2</v>
      </c>
      <c r="K149" s="6">
        <f t="shared" si="9"/>
        <v>3.9520166236626089E-2</v>
      </c>
      <c r="L149" s="6"/>
      <c r="M149" s="6"/>
      <c r="N149" s="6"/>
      <c r="O149" s="6"/>
      <c r="P149" s="6"/>
      <c r="Q149" s="6"/>
      <c r="R149" s="6"/>
      <c r="S149" s="6"/>
      <c r="T149" s="6"/>
    </row>
    <row r="150" spans="9:20" x14ac:dyDescent="0.25">
      <c r="I150" s="7">
        <v>75.013899169339581</v>
      </c>
      <c r="J150" s="7">
        <v>3.8981825691862863E-2</v>
      </c>
      <c r="K150" s="6">
        <f t="shared" si="9"/>
        <v>3.9022203533733646E-2</v>
      </c>
      <c r="L150" s="6"/>
      <c r="M150" s="6"/>
      <c r="N150" s="6"/>
      <c r="O150" s="6"/>
      <c r="P150" s="6"/>
      <c r="Q150" s="6"/>
      <c r="R150" s="6"/>
      <c r="S150" s="6"/>
      <c r="T150" s="6"/>
    </row>
    <row r="151" spans="9:20" x14ac:dyDescent="0.25">
      <c r="I151" s="7">
        <v>75.41195822024838</v>
      </c>
      <c r="J151" s="7">
        <v>3.8506815365551422E-2</v>
      </c>
      <c r="K151" s="6">
        <f t="shared" si="9"/>
        <v>3.8511701756384395E-2</v>
      </c>
      <c r="L151" s="6"/>
      <c r="M151" s="6"/>
      <c r="N151" s="6"/>
      <c r="O151" s="6"/>
      <c r="P151" s="6"/>
      <c r="Q151" s="6"/>
      <c r="R151" s="6"/>
      <c r="S151" s="6"/>
      <c r="T151" s="6"/>
    </row>
    <row r="152" spans="9:20" x14ac:dyDescent="0.25">
      <c r="I152" s="7">
        <v>75.802779833867916</v>
      </c>
      <c r="J152" s="7">
        <v>3.802147872779843E-2</v>
      </c>
      <c r="K152" s="6">
        <f t="shared" si="9"/>
        <v>3.7998920169560538E-2</v>
      </c>
      <c r="L152" s="6"/>
      <c r="M152" s="6"/>
      <c r="N152" s="6"/>
      <c r="O152" s="6"/>
      <c r="P152" s="6"/>
      <c r="Q152" s="6"/>
      <c r="R152" s="6"/>
      <c r="S152" s="6"/>
      <c r="T152" s="6"/>
    </row>
    <row r="153" spans="9:20" x14ac:dyDescent="0.25">
      <c r="I153" s="7">
        <v>76.171889135619708</v>
      </c>
      <c r="J153" s="7">
        <v>3.7505163155720778E-2</v>
      </c>
      <c r="K153" s="6">
        <f t="shared" si="9"/>
        <v>3.7504680823535773E-2</v>
      </c>
      <c r="L153" s="6"/>
      <c r="M153" s="6"/>
      <c r="N153" s="6"/>
      <c r="O153" s="6"/>
      <c r="P153" s="6"/>
      <c r="Q153" s="6"/>
      <c r="R153" s="6"/>
      <c r="S153" s="6"/>
      <c r="T153" s="6"/>
    </row>
    <row r="154" spans="9:20" x14ac:dyDescent="0.25">
      <c r="I154" s="7">
        <v>76.540998437371499</v>
      </c>
      <c r="J154" s="7">
        <v>3.6988847583643125E-2</v>
      </c>
      <c r="K154" s="6">
        <f t="shared" si="9"/>
        <v>3.700132832466721E-2</v>
      </c>
      <c r="L154" s="6"/>
      <c r="M154" s="6"/>
      <c r="N154" s="6"/>
      <c r="O154" s="6"/>
      <c r="P154" s="6"/>
      <c r="Q154" s="6"/>
      <c r="R154" s="6"/>
      <c r="S154" s="6"/>
      <c r="T154" s="6"/>
    </row>
    <row r="155" spans="9:20" x14ac:dyDescent="0.25">
      <c r="I155" s="7">
        <v>76.924582613701787</v>
      </c>
      <c r="J155" s="7">
        <v>3.6482858323007024E-2</v>
      </c>
      <c r="K155" s="6">
        <f t="shared" si="9"/>
        <v>3.646916227514127E-2</v>
      </c>
      <c r="L155" s="6"/>
      <c r="M155" s="6"/>
      <c r="N155" s="6"/>
      <c r="O155" s="6"/>
      <c r="P155" s="6"/>
      <c r="Q155" s="6"/>
      <c r="R155" s="6"/>
      <c r="S155" s="6"/>
      <c r="T155" s="6"/>
    </row>
    <row r="156" spans="9:20" x14ac:dyDescent="0.25">
      <c r="I156" s="7">
        <v>77.300929352742827</v>
      </c>
      <c r="J156" s="7">
        <v>3.5976869062370923E-2</v>
      </c>
      <c r="K156" s="6">
        <f t="shared" si="9"/>
        <v>3.5938632283496967E-2</v>
      </c>
      <c r="L156" s="6"/>
      <c r="M156" s="6"/>
      <c r="N156" s="6"/>
      <c r="O156" s="6"/>
      <c r="P156" s="6"/>
      <c r="Q156" s="6"/>
      <c r="R156" s="6"/>
      <c r="S156" s="6"/>
      <c r="T156" s="6"/>
    </row>
    <row r="157" spans="9:20" x14ac:dyDescent="0.25">
      <c r="I157" s="7">
        <v>77.670038654494618</v>
      </c>
      <c r="J157" s="7">
        <v>3.546055349029327E-2</v>
      </c>
      <c r="K157" s="6">
        <f t="shared" si="9"/>
        <v>3.5410782764292936E-2</v>
      </c>
      <c r="L157" s="6"/>
      <c r="M157" s="6"/>
      <c r="N157" s="6"/>
      <c r="O157" s="6"/>
      <c r="P157" s="6"/>
      <c r="Q157" s="6"/>
      <c r="R157" s="6"/>
      <c r="S157" s="6"/>
      <c r="T157" s="6"/>
    </row>
    <row r="158" spans="9:20" x14ac:dyDescent="0.25">
      <c r="I158" s="7">
        <v>78.031910518957162</v>
      </c>
      <c r="J158" s="7">
        <v>3.493391160677406E-2</v>
      </c>
      <c r="K158" s="6">
        <f t="shared" si="9"/>
        <v>3.4886585169561196E-2</v>
      </c>
      <c r="L158" s="6"/>
      <c r="M158" s="6"/>
      <c r="N158" s="6"/>
      <c r="O158" s="6"/>
      <c r="P158" s="6"/>
      <c r="Q158" s="6"/>
      <c r="R158" s="6"/>
      <c r="S158" s="6"/>
      <c r="T158" s="6"/>
    </row>
    <row r="159" spans="9:20" x14ac:dyDescent="0.25">
      <c r="I159" s="7">
        <v>78.386544946130442</v>
      </c>
      <c r="J159" s="7">
        <v>3.4396943411813298E-2</v>
      </c>
      <c r="K159" s="6">
        <f t="shared" si="9"/>
        <v>3.4366940035806946E-2</v>
      </c>
      <c r="L159" s="6"/>
      <c r="M159" s="6"/>
      <c r="N159" s="6"/>
      <c r="O159" s="6"/>
      <c r="P159" s="6"/>
      <c r="Q159" s="6"/>
      <c r="R159" s="6"/>
      <c r="S159" s="6"/>
      <c r="T159" s="6"/>
    </row>
    <row r="160" spans="9:20" x14ac:dyDescent="0.25">
      <c r="I160" s="7">
        <v>78.741179373303723</v>
      </c>
      <c r="J160" s="7">
        <v>3.3849648905410985E-2</v>
      </c>
      <c r="K160" s="6">
        <f t="shared" si="9"/>
        <v>3.3841913852791262E-2</v>
      </c>
      <c r="L160" s="6"/>
      <c r="M160" s="6"/>
      <c r="N160" s="6"/>
      <c r="O160" s="6"/>
      <c r="P160" s="6"/>
      <c r="Q160" s="6"/>
      <c r="R160" s="6"/>
      <c r="S160" s="6"/>
      <c r="T160" s="6"/>
    </row>
    <row r="161" spans="9:20" x14ac:dyDescent="0.25">
      <c r="I161" s="7">
        <v>79.103051237766266</v>
      </c>
      <c r="J161" s="7">
        <v>3.330235439900868E-2</v>
      </c>
      <c r="K161" s="6">
        <f t="shared" si="9"/>
        <v>3.3301130404298405E-2</v>
      </c>
      <c r="L161" s="6"/>
      <c r="M161" s="6"/>
      <c r="N161" s="6"/>
      <c r="O161" s="6"/>
      <c r="P161" s="6"/>
      <c r="Q161" s="6"/>
      <c r="R161" s="6"/>
      <c r="S161" s="6"/>
      <c r="T161" s="6"/>
    </row>
    <row r="162" spans="9:20" x14ac:dyDescent="0.25">
      <c r="I162" s="7">
        <v>79.472160539518057</v>
      </c>
      <c r="J162" s="7">
        <v>3.2775712515489469E-2</v>
      </c>
      <c r="K162" s="6">
        <f t="shared" si="9"/>
        <v>3.2744814023586123E-2</v>
      </c>
      <c r="L162" s="6"/>
      <c r="M162" s="6"/>
      <c r="N162" s="6"/>
      <c r="O162" s="6"/>
      <c r="P162" s="6"/>
      <c r="Q162" s="6"/>
      <c r="R162" s="6"/>
      <c r="S162" s="6"/>
      <c r="T162" s="6"/>
    </row>
    <row r="163" spans="9:20" x14ac:dyDescent="0.25">
      <c r="I163" s="7">
        <v>79.841269841269835</v>
      </c>
      <c r="J163" s="7">
        <v>3.2249070631970266E-2</v>
      </c>
      <c r="K163" s="6">
        <f t="shared" si="9"/>
        <v>3.2184272992467726E-2</v>
      </c>
      <c r="L163" s="6"/>
      <c r="M163" s="6"/>
      <c r="N163" s="6"/>
      <c r="O163" s="6"/>
      <c r="P163" s="6"/>
      <c r="Q163" s="6"/>
      <c r="R163" s="6"/>
      <c r="S163" s="6"/>
      <c r="T163" s="6"/>
    </row>
    <row r="164" spans="9:20" x14ac:dyDescent="0.25">
      <c r="I164" s="7">
        <v>80.188666831153867</v>
      </c>
      <c r="J164" s="7">
        <v>3.1712102437009497E-2</v>
      </c>
      <c r="K164" s="6">
        <f t="shared" si="9"/>
        <v>3.1653328526614379E-2</v>
      </c>
      <c r="L164" s="6"/>
      <c r="M164" s="6"/>
      <c r="N164" s="6"/>
      <c r="O164" s="6"/>
      <c r="P164" s="6"/>
      <c r="Q164" s="6"/>
      <c r="R164" s="6"/>
      <c r="S164" s="6"/>
      <c r="T164" s="6"/>
    </row>
    <row r="165" spans="9:20" x14ac:dyDescent="0.25">
      <c r="I165" s="7">
        <v>80.528826383748665</v>
      </c>
      <c r="J165" s="7">
        <v>3.1164807930607184E-2</v>
      </c>
      <c r="K165" s="6">
        <f t="shared" si="9"/>
        <v>3.1130710676344816E-2</v>
      </c>
      <c r="L165" s="6"/>
      <c r="M165" s="6"/>
      <c r="N165" s="6"/>
      <c r="O165" s="6"/>
      <c r="P165" s="6"/>
      <c r="Q165" s="6"/>
      <c r="R165" s="6"/>
      <c r="S165" s="6"/>
      <c r="T165" s="6"/>
    </row>
    <row r="166" spans="9:20" x14ac:dyDescent="0.25">
      <c r="I166" s="7">
        <v>80.88346081092196</v>
      </c>
      <c r="J166" s="7">
        <v>3.0617513424204872E-2</v>
      </c>
      <c r="K166" s="6">
        <f t="shared" si="9"/>
        <v>3.0583423100814751E-2</v>
      </c>
      <c r="L166" s="6"/>
      <c r="M166" s="6"/>
      <c r="N166" s="6"/>
      <c r="O166" s="6"/>
      <c r="P166" s="6"/>
      <c r="Q166" s="6"/>
      <c r="R166" s="6"/>
      <c r="S166" s="6"/>
      <c r="T166" s="6"/>
    </row>
    <row r="167" spans="9:20" x14ac:dyDescent="0.25">
      <c r="I167" s="7">
        <v>81.238095238095241</v>
      </c>
      <c r="J167" s="7">
        <v>3.0070218917802559E-2</v>
      </c>
      <c r="K167" s="6">
        <f t="shared" si="9"/>
        <v>3.0034112080932429E-2</v>
      </c>
      <c r="L167" s="6"/>
      <c r="M167" s="6"/>
      <c r="N167" s="6"/>
      <c r="O167" s="6"/>
      <c r="P167" s="6"/>
      <c r="Q167" s="6"/>
      <c r="R167" s="6"/>
      <c r="S167" s="6"/>
      <c r="T167" s="6"/>
    </row>
    <row r="168" spans="9:20" x14ac:dyDescent="0.25">
      <c r="I168" s="7">
        <v>81.592729665268521</v>
      </c>
      <c r="J168" s="7">
        <v>2.9533250722841804E-2</v>
      </c>
      <c r="K168" s="6">
        <f t="shared" si="9"/>
        <v>2.9483235932502145E-2</v>
      </c>
      <c r="L168" s="6"/>
      <c r="M168" s="6"/>
      <c r="N168" s="6"/>
      <c r="O168" s="6"/>
      <c r="P168" s="6"/>
      <c r="Q168" s="6"/>
      <c r="R168" s="6"/>
      <c r="S168" s="6"/>
      <c r="T168" s="6"/>
    </row>
    <row r="169" spans="9:20" x14ac:dyDescent="0.25">
      <c r="I169" s="7">
        <v>81.947364092441816</v>
      </c>
      <c r="J169" s="7">
        <v>2.8996282527881043E-2</v>
      </c>
      <c r="K169" s="6">
        <f t="shared" si="9"/>
        <v>2.8931246456238392E-2</v>
      </c>
      <c r="L169" s="6"/>
      <c r="M169" s="6"/>
      <c r="N169" s="6"/>
      <c r="O169" s="6"/>
      <c r="P169" s="6"/>
      <c r="Q169" s="6"/>
      <c r="R169" s="6"/>
      <c r="S169" s="6"/>
      <c r="T169" s="6"/>
    </row>
    <row r="170" spans="9:20" x14ac:dyDescent="0.25">
      <c r="I170" s="7">
        <v>82.301998519615097</v>
      </c>
      <c r="J170" s="7">
        <v>2.8448988021478726E-2</v>
      </c>
      <c r="K170" s="6">
        <f t="shared" si="9"/>
        <v>2.8378588363334675E-2</v>
      </c>
      <c r="L170" s="6"/>
      <c r="M170" s="6"/>
      <c r="N170" s="6"/>
      <c r="O170" s="6"/>
      <c r="P170" s="6"/>
      <c r="Q170" s="6"/>
      <c r="R170" s="6"/>
      <c r="S170" s="6"/>
      <c r="T170" s="6"/>
    </row>
    <row r="171" spans="9:20" x14ac:dyDescent="0.25">
      <c r="I171" s="7">
        <v>82.649395509499143</v>
      </c>
      <c r="J171" s="7">
        <v>2.7891367203634859E-2</v>
      </c>
      <c r="K171" s="6">
        <f t="shared" si="9"/>
        <v>2.7836981658502832E-2</v>
      </c>
      <c r="L171" s="6"/>
      <c r="M171" s="6"/>
      <c r="N171" s="6"/>
      <c r="O171" s="6"/>
      <c r="P171" s="6"/>
      <c r="Q171" s="6"/>
      <c r="R171" s="6"/>
      <c r="S171" s="6"/>
      <c r="T171" s="6"/>
    </row>
    <row r="172" spans="9:20" x14ac:dyDescent="0.25">
      <c r="I172" s="7">
        <v>82.996792499383176</v>
      </c>
      <c r="J172" s="7">
        <v>2.7333746385790999E-2</v>
      </c>
      <c r="K172" s="6">
        <f t="shared" si="9"/>
        <v>2.7295556051748174E-2</v>
      </c>
      <c r="L172" s="6"/>
      <c r="M172" s="6"/>
      <c r="N172" s="6"/>
      <c r="O172" s="6"/>
      <c r="P172" s="6"/>
      <c r="Q172" s="6"/>
      <c r="R172" s="6"/>
      <c r="S172" s="6"/>
      <c r="T172" s="6"/>
    </row>
    <row r="173" spans="9:20" x14ac:dyDescent="0.25">
      <c r="I173" s="7">
        <v>83.344189489267208</v>
      </c>
      <c r="J173" s="7">
        <v>2.6786451879388683E-2</v>
      </c>
      <c r="K173" s="6">
        <f t="shared" si="9"/>
        <v>2.6754706836287539E-2</v>
      </c>
      <c r="L173" s="6"/>
      <c r="M173" s="6"/>
      <c r="N173" s="6"/>
      <c r="O173" s="6"/>
      <c r="P173" s="6"/>
      <c r="Q173" s="6"/>
      <c r="R173" s="6"/>
      <c r="S173" s="6"/>
      <c r="T173" s="6"/>
    </row>
    <row r="174" spans="9:20" x14ac:dyDescent="0.25">
      <c r="I174" s="7">
        <v>83.698823916440489</v>
      </c>
      <c r="J174" s="7">
        <v>2.6259809995869476E-2</v>
      </c>
      <c r="K174" s="6">
        <f t="shared" si="9"/>
        <v>2.620358625274942E-2</v>
      </c>
      <c r="L174" s="6"/>
      <c r="M174" s="6"/>
      <c r="N174" s="6"/>
      <c r="O174" s="6"/>
      <c r="P174" s="6"/>
      <c r="Q174" s="6"/>
      <c r="R174" s="6"/>
      <c r="S174" s="6"/>
      <c r="T174" s="6"/>
    </row>
    <row r="175" spans="9:20" x14ac:dyDescent="0.25">
      <c r="I175" s="7">
        <v>84.046220906324535</v>
      </c>
      <c r="J175" s="7">
        <v>2.5712515489467163E-2</v>
      </c>
      <c r="K175" s="6">
        <f t="shared" si="9"/>
        <v>2.5665073610921539E-2</v>
      </c>
      <c r="L175" s="6"/>
      <c r="M175" s="6"/>
      <c r="N175" s="6"/>
      <c r="O175" s="6"/>
      <c r="P175" s="6"/>
      <c r="Q175" s="6"/>
      <c r="R175" s="6"/>
      <c r="S175" s="6"/>
      <c r="T175" s="6"/>
    </row>
    <row r="176" spans="9:20" x14ac:dyDescent="0.25">
      <c r="I176" s="7">
        <v>84.386380458919319</v>
      </c>
      <c r="J176" s="7">
        <v>2.5154894671623299E-2</v>
      </c>
      <c r="K176" s="6">
        <f t="shared" si="9"/>
        <v>2.5139442125459772E-2</v>
      </c>
      <c r="L176" s="6"/>
      <c r="M176" s="6"/>
      <c r="N176" s="6"/>
      <c r="O176" s="6"/>
      <c r="P176" s="6"/>
      <c r="Q176" s="6"/>
      <c r="R176" s="6"/>
      <c r="S176" s="6"/>
      <c r="T176" s="6"/>
    </row>
    <row r="177" spans="9:20" x14ac:dyDescent="0.25">
      <c r="I177" s="7">
        <v>84.741014886092614</v>
      </c>
      <c r="J177" s="7">
        <v>2.4607600165220983E-2</v>
      </c>
      <c r="K177" s="6">
        <f t="shared" si="9"/>
        <v>2.4593561172333616E-2</v>
      </c>
      <c r="L177" s="6"/>
      <c r="M177" s="6"/>
      <c r="N177" s="6"/>
      <c r="O177" s="6"/>
      <c r="P177" s="6"/>
      <c r="Q177" s="6"/>
      <c r="R177" s="6"/>
      <c r="S177" s="6"/>
      <c r="T177" s="6"/>
    </row>
    <row r="178" spans="9:20" x14ac:dyDescent="0.25">
      <c r="I178" s="7">
        <v>85.102886750555143</v>
      </c>
      <c r="J178" s="7">
        <v>2.4080958281701776E-2</v>
      </c>
      <c r="K178" s="6">
        <f t="shared" si="9"/>
        <v>2.4039148765604694E-2</v>
      </c>
      <c r="L178" s="6"/>
      <c r="M178" s="6"/>
      <c r="N178" s="6"/>
      <c r="O178" s="6"/>
      <c r="P178" s="6"/>
      <c r="Q178" s="6"/>
      <c r="R178" s="6"/>
      <c r="S178" s="6"/>
      <c r="T178" s="6"/>
    </row>
    <row r="179" spans="9:20" x14ac:dyDescent="0.25">
      <c r="I179" s="7">
        <v>85.464758615017686</v>
      </c>
      <c r="J179" s="7">
        <v>2.3543990086741014E-2</v>
      </c>
      <c r="K179" s="6">
        <f t="shared" si="9"/>
        <v>2.3487752146653634E-2</v>
      </c>
      <c r="L179" s="6"/>
      <c r="M179" s="6"/>
      <c r="N179" s="6"/>
      <c r="O179" s="6"/>
      <c r="P179" s="6"/>
      <c r="Q179" s="6"/>
      <c r="R179" s="6"/>
      <c r="S179" s="6"/>
      <c r="T179" s="6"/>
    </row>
    <row r="180" spans="9:20" x14ac:dyDescent="0.25">
      <c r="I180" s="7">
        <v>85.826630479480215</v>
      </c>
      <c r="J180" s="7">
        <v>2.3007021891780256E-2</v>
      </c>
      <c r="K180" s="6">
        <f t="shared" si="9"/>
        <v>2.2939742070052012E-2</v>
      </c>
      <c r="L180" s="6"/>
      <c r="M180" s="6"/>
      <c r="N180" s="6"/>
      <c r="O180" s="6"/>
      <c r="P180" s="6"/>
      <c r="Q180" s="6"/>
      <c r="R180" s="6"/>
      <c r="S180" s="6"/>
      <c r="T180" s="6"/>
    </row>
    <row r="181" spans="9:20" x14ac:dyDescent="0.25">
      <c r="I181" s="7">
        <v>86.18126490665351</v>
      </c>
      <c r="J181" s="7">
        <v>2.245972738537794E-2</v>
      </c>
      <c r="K181" s="6">
        <f t="shared" si="9"/>
        <v>2.2406323017772966E-2</v>
      </c>
      <c r="L181" s="6"/>
      <c r="M181" s="6"/>
      <c r="N181" s="6"/>
      <c r="O181" s="6"/>
      <c r="P181" s="6"/>
      <c r="Q181" s="6"/>
      <c r="R181" s="6"/>
      <c r="S181" s="6"/>
      <c r="T181" s="6"/>
    </row>
    <row r="182" spans="9:20" x14ac:dyDescent="0.25">
      <c r="I182" s="7">
        <v>86.528661896537542</v>
      </c>
      <c r="J182" s="7">
        <v>2.1902106567534076E-2</v>
      </c>
      <c r="K182" s="6">
        <f t="shared" si="9"/>
        <v>2.1887590219029716E-2</v>
      </c>
      <c r="L182" s="6"/>
      <c r="M182" s="6"/>
      <c r="N182" s="6"/>
      <c r="O182" s="6"/>
      <c r="P182" s="6"/>
      <c r="Q182" s="6"/>
      <c r="R182" s="6"/>
      <c r="S182" s="6"/>
      <c r="T182" s="6"/>
    </row>
    <row r="183" spans="9:20" x14ac:dyDescent="0.25">
      <c r="I183" s="7">
        <v>86.883296323710837</v>
      </c>
      <c r="J183" s="7">
        <v>2.1365138372573318E-2</v>
      </c>
      <c r="K183" s="6">
        <f t="shared" si="9"/>
        <v>2.1362237548195925E-2</v>
      </c>
      <c r="L183" s="6"/>
      <c r="M183" s="6"/>
      <c r="N183" s="6"/>
      <c r="O183" s="6"/>
      <c r="P183" s="6"/>
      <c r="Q183" s="6"/>
      <c r="R183" s="6"/>
      <c r="S183" s="6"/>
      <c r="T183" s="6"/>
    </row>
    <row r="184" spans="9:20" x14ac:dyDescent="0.25">
      <c r="I184" s="7">
        <v>87.24516818817338</v>
      </c>
      <c r="J184" s="7">
        <v>2.0838496489054111E-2</v>
      </c>
      <c r="K184" s="6">
        <f t="shared" si="9"/>
        <v>2.0830833994235378E-2</v>
      </c>
      <c r="L184" s="6"/>
      <c r="M184" s="6"/>
      <c r="N184" s="6"/>
      <c r="O184" s="6"/>
      <c r="P184" s="6"/>
      <c r="Q184" s="6"/>
      <c r="R184" s="6"/>
      <c r="S184" s="6"/>
      <c r="T184" s="6"/>
    </row>
    <row r="185" spans="9:20" x14ac:dyDescent="0.25">
      <c r="I185" s="7">
        <v>87.607040052635909</v>
      </c>
      <c r="J185" s="7">
        <v>2.0291201982651795E-2</v>
      </c>
      <c r="K185" s="6">
        <f t="shared" si="9"/>
        <v>2.0304452364701589E-2</v>
      </c>
      <c r="L185" s="6"/>
      <c r="M185" s="6"/>
      <c r="N185" s="6"/>
      <c r="O185" s="6"/>
      <c r="P185" s="6"/>
      <c r="Q185" s="6"/>
      <c r="R185" s="6"/>
      <c r="S185" s="6"/>
      <c r="T185" s="6"/>
    </row>
    <row r="186" spans="9:20" x14ac:dyDescent="0.25">
      <c r="I186" s="7">
        <v>87.968911917098453</v>
      </c>
      <c r="J186" s="7">
        <v>1.9743907476249482E-2</v>
      </c>
      <c r="K186" s="6">
        <f t="shared" si="9"/>
        <v>1.9783385234431853E-2</v>
      </c>
      <c r="L186" s="6"/>
      <c r="M186" s="6"/>
      <c r="N186" s="6"/>
      <c r="O186" s="6"/>
      <c r="P186" s="6"/>
      <c r="Q186" s="6"/>
      <c r="R186" s="6"/>
      <c r="S186" s="6"/>
      <c r="T186" s="6"/>
    </row>
    <row r="187" spans="9:20" x14ac:dyDescent="0.25">
      <c r="I187" s="7">
        <v>88.33802121885023</v>
      </c>
      <c r="J187" s="7">
        <v>1.9227591904171826E-2</v>
      </c>
      <c r="K187" s="6">
        <f t="shared" si="9"/>
        <v>1.9257660793634241E-2</v>
      </c>
      <c r="L187" s="6"/>
      <c r="M187" s="6"/>
      <c r="N187" s="6"/>
      <c r="O187" s="6"/>
      <c r="P187" s="6"/>
      <c r="Q187" s="6"/>
      <c r="R187" s="6"/>
      <c r="S187" s="6"/>
      <c r="T187" s="6"/>
    </row>
    <row r="188" spans="9:20" x14ac:dyDescent="0.25">
      <c r="I188" s="7">
        <v>88.714367957891284</v>
      </c>
      <c r="J188" s="7">
        <v>1.8721602643535729E-2</v>
      </c>
      <c r="K188" s="6">
        <f t="shared" si="9"/>
        <v>1.872791057161011E-2</v>
      </c>
      <c r="L188" s="6"/>
      <c r="M188" s="6"/>
      <c r="N188" s="6"/>
      <c r="O188" s="6"/>
      <c r="P188" s="6"/>
      <c r="Q188" s="6"/>
      <c r="R188" s="6"/>
      <c r="S188" s="6"/>
      <c r="T188" s="6"/>
    </row>
    <row r="189" spans="9:20" x14ac:dyDescent="0.25">
      <c r="I189" s="7">
        <v>89.090714696932324</v>
      </c>
      <c r="J189" s="7">
        <v>1.8205287071458076E-2</v>
      </c>
      <c r="K189" s="6">
        <f t="shared" si="9"/>
        <v>1.8204783636287719E-2</v>
      </c>
      <c r="L189" s="6"/>
      <c r="M189" s="6"/>
      <c r="N189" s="6"/>
      <c r="O189" s="6"/>
      <c r="P189" s="6"/>
      <c r="Q189" s="6"/>
      <c r="R189" s="6"/>
      <c r="S189" s="6"/>
      <c r="T189" s="6"/>
    </row>
    <row r="190" spans="9:20" x14ac:dyDescent="0.25">
      <c r="I190" s="7">
        <v>89.467061435973363</v>
      </c>
      <c r="J190" s="7">
        <v>1.768897149938042E-2</v>
      </c>
      <c r="K190" s="6">
        <f t="shared" si="9"/>
        <v>1.7688545263192683E-2</v>
      </c>
      <c r="L190" s="6"/>
      <c r="M190" s="6"/>
      <c r="N190" s="6"/>
      <c r="O190" s="6"/>
      <c r="P190" s="6"/>
      <c r="Q190" s="6"/>
      <c r="R190" s="6"/>
      <c r="S190" s="6"/>
      <c r="T190" s="6"/>
    </row>
    <row r="191" spans="9:20" x14ac:dyDescent="0.25">
      <c r="I191" s="7">
        <v>89.857883049592886</v>
      </c>
      <c r="J191" s="7">
        <v>1.7193308550185873E-2</v>
      </c>
      <c r="K191" s="6">
        <f t="shared" si="9"/>
        <v>1.716000931448421E-2</v>
      </c>
      <c r="L191" s="6"/>
      <c r="M191" s="6"/>
      <c r="N191" s="6"/>
      <c r="O191" s="6"/>
      <c r="P191" s="6"/>
      <c r="Q191" s="6"/>
      <c r="R191" s="6"/>
      <c r="S191" s="6"/>
      <c r="T191" s="6"/>
    </row>
    <row r="192" spans="9:20" x14ac:dyDescent="0.25">
      <c r="I192" s="7">
        <v>90.241467225923188</v>
      </c>
      <c r="J192" s="7">
        <v>1.6687319289549772E-2</v>
      </c>
      <c r="K192" s="6">
        <f t="shared" si="9"/>
        <v>1.6648997015476879E-2</v>
      </c>
      <c r="L192" s="6"/>
      <c r="M192" s="6"/>
      <c r="N192" s="6"/>
      <c r="O192" s="6"/>
      <c r="P192" s="6"/>
      <c r="Q192" s="6"/>
      <c r="R192" s="6"/>
      <c r="S192" s="6"/>
      <c r="T192" s="6"/>
    </row>
    <row r="193" spans="9:20" x14ac:dyDescent="0.25">
      <c r="I193" s="7">
        <v>90.610576527674965</v>
      </c>
      <c r="J193" s="7">
        <v>1.617100371747212E-2</v>
      </c>
      <c r="K193" s="6">
        <f t="shared" si="9"/>
        <v>1.6164717874522529E-2</v>
      </c>
      <c r="L193" s="6"/>
      <c r="M193" s="6"/>
      <c r="N193" s="6"/>
      <c r="O193" s="6"/>
      <c r="P193" s="6"/>
      <c r="Q193" s="6"/>
      <c r="R193" s="6"/>
      <c r="S193" s="6"/>
      <c r="T193" s="6"/>
    </row>
    <row r="194" spans="9:20" x14ac:dyDescent="0.25">
      <c r="I194" s="7">
        <v>90.994160704005267</v>
      </c>
      <c r="J194" s="7">
        <v>1.5665014456836018E-2</v>
      </c>
      <c r="K194" s="6">
        <f t="shared" ref="K194:K215" si="10">0.0463*EXP(-1/2*((I194-64.48)/18.012)^2)</f>
        <v>1.5669393771641248E-2</v>
      </c>
      <c r="L194" s="6"/>
      <c r="M194" s="6"/>
      <c r="N194" s="6"/>
      <c r="O194" s="6"/>
      <c r="P194" s="6"/>
      <c r="Q194" s="6"/>
      <c r="R194" s="6"/>
      <c r="S194" s="6"/>
      <c r="T194" s="6"/>
    </row>
    <row r="195" spans="9:20" x14ac:dyDescent="0.25">
      <c r="I195" s="7">
        <v>91.384982317624804</v>
      </c>
      <c r="J195" s="7">
        <v>1.5169351507641472E-2</v>
      </c>
      <c r="K195" s="6">
        <f t="shared" si="10"/>
        <v>1.5173252010619257E-2</v>
      </c>
      <c r="L195" s="6"/>
      <c r="M195" s="6"/>
      <c r="N195" s="6"/>
      <c r="O195" s="6"/>
      <c r="P195" s="6"/>
      <c r="Q195" s="6"/>
      <c r="R195" s="6"/>
      <c r="S195" s="6"/>
      <c r="T195" s="6"/>
    </row>
    <row r="196" spans="9:20" x14ac:dyDescent="0.25">
      <c r="I196" s="7">
        <v>91.783041368533588</v>
      </c>
      <c r="J196" s="7">
        <v>1.4694341181330029E-2</v>
      </c>
      <c r="K196" s="6">
        <f t="shared" si="10"/>
        <v>1.4676963007609352E-2</v>
      </c>
      <c r="L196" s="6"/>
      <c r="M196" s="6"/>
      <c r="N196" s="6"/>
      <c r="O196" s="6"/>
      <c r="P196" s="6"/>
      <c r="Q196" s="6"/>
      <c r="R196" s="6"/>
      <c r="S196" s="6"/>
      <c r="T196" s="6"/>
    </row>
    <row r="197" spans="9:20" x14ac:dyDescent="0.25">
      <c r="I197" s="7">
        <v>92.173862982153139</v>
      </c>
      <c r="J197" s="7">
        <v>1.4219330855018588E-2</v>
      </c>
      <c r="K197" s="6">
        <f t="shared" si="10"/>
        <v>1.4198745047594739E-2</v>
      </c>
      <c r="L197" s="6"/>
      <c r="M197" s="6"/>
      <c r="N197" s="6"/>
      <c r="O197" s="6"/>
      <c r="P197" s="6"/>
      <c r="Q197" s="6"/>
      <c r="R197" s="6"/>
      <c r="S197" s="6"/>
      <c r="T197" s="6"/>
    </row>
    <row r="198" spans="9:20" x14ac:dyDescent="0.25">
      <c r="I198" s="7">
        <v>92.564684595772675</v>
      </c>
      <c r="J198" s="7">
        <v>1.3723667905824039E-2</v>
      </c>
      <c r="K198" s="6">
        <f t="shared" si="10"/>
        <v>1.3729643423100403E-2</v>
      </c>
      <c r="L198" s="6"/>
      <c r="M198" s="6"/>
      <c r="N198" s="6"/>
      <c r="O198" s="6"/>
      <c r="P198" s="6"/>
      <c r="Q198" s="6"/>
      <c r="R198" s="6"/>
      <c r="S198" s="6"/>
      <c r="T198" s="6"/>
    </row>
    <row r="199" spans="9:20" x14ac:dyDescent="0.25">
      <c r="I199" s="7">
        <v>92.962743646681474</v>
      </c>
      <c r="J199" s="7">
        <v>1.3238331268071047E-2</v>
      </c>
      <c r="K199" s="6">
        <f t="shared" si="10"/>
        <v>1.3261363460186635E-2</v>
      </c>
      <c r="L199" s="6"/>
      <c r="M199" s="6"/>
      <c r="N199" s="6"/>
      <c r="O199" s="6"/>
      <c r="P199" s="6"/>
      <c r="Q199" s="6"/>
      <c r="R199" s="6"/>
      <c r="S199" s="6"/>
      <c r="T199" s="6"/>
    </row>
    <row r="200" spans="9:20" x14ac:dyDescent="0.25">
      <c r="I200" s="7">
        <v>93.360802697590259</v>
      </c>
      <c r="J200" s="7">
        <v>1.2763320941759604E-2</v>
      </c>
      <c r="K200" s="6">
        <f t="shared" si="10"/>
        <v>1.2802800874827892E-2</v>
      </c>
      <c r="L200" s="6"/>
      <c r="M200" s="6"/>
      <c r="N200" s="6"/>
      <c r="O200" s="6"/>
      <c r="P200" s="6"/>
      <c r="Q200" s="6"/>
      <c r="R200" s="6"/>
      <c r="S200" s="6"/>
      <c r="T200" s="6"/>
    </row>
    <row r="201" spans="9:20" x14ac:dyDescent="0.25">
      <c r="I201" s="7">
        <v>93.773336623077554</v>
      </c>
      <c r="J201" s="7">
        <v>1.2308963238331267E-2</v>
      </c>
      <c r="K201" s="6">
        <f t="shared" si="10"/>
        <v>1.2337928081257797E-2</v>
      </c>
      <c r="L201" s="6"/>
      <c r="M201" s="6"/>
      <c r="N201" s="6"/>
      <c r="O201" s="6"/>
      <c r="P201" s="6"/>
      <c r="Q201" s="6"/>
      <c r="R201" s="6"/>
      <c r="S201" s="6"/>
      <c r="T201" s="6"/>
    </row>
    <row r="202" spans="9:20" x14ac:dyDescent="0.25">
      <c r="I202" s="7">
        <v>94.193107985854098</v>
      </c>
      <c r="J202" s="7">
        <v>1.1864931846344486E-2</v>
      </c>
      <c r="K202" s="6">
        <f t="shared" si="10"/>
        <v>1.187582614992359E-2</v>
      </c>
      <c r="L202" s="6"/>
      <c r="M202" s="6"/>
      <c r="N202" s="6"/>
      <c r="O202" s="6"/>
      <c r="P202" s="6"/>
      <c r="Q202" s="6"/>
      <c r="R202" s="6"/>
      <c r="S202" s="6"/>
      <c r="T202" s="6"/>
    </row>
    <row r="203" spans="9:20" x14ac:dyDescent="0.25">
      <c r="I203" s="7">
        <v>94.612879348630642</v>
      </c>
      <c r="J203" s="7">
        <v>1.1420900454357704E-2</v>
      </c>
      <c r="K203" s="6">
        <f t="shared" si="10"/>
        <v>1.1424824857270151E-2</v>
      </c>
      <c r="L203" s="6"/>
      <c r="M203" s="6"/>
      <c r="N203" s="6"/>
      <c r="O203" s="6"/>
      <c r="P203" s="6"/>
      <c r="Q203" s="6"/>
      <c r="R203" s="6"/>
      <c r="S203" s="6"/>
      <c r="T203" s="6"/>
    </row>
    <row r="204" spans="9:20" x14ac:dyDescent="0.25">
      <c r="I204" s="7">
        <v>95.032650711407186</v>
      </c>
      <c r="J204" s="7">
        <v>1.0987195373812472E-2</v>
      </c>
      <c r="K204" s="6">
        <f t="shared" si="10"/>
        <v>1.0984983110335321E-2</v>
      </c>
      <c r="L204" s="6"/>
      <c r="M204" s="6"/>
      <c r="N204" s="6"/>
      <c r="O204" s="6"/>
      <c r="P204" s="6"/>
      <c r="Q204" s="6"/>
      <c r="R204" s="6"/>
      <c r="S204" s="6"/>
      <c r="T204" s="6"/>
    </row>
    <row r="205" spans="9:20" x14ac:dyDescent="0.25">
      <c r="I205" s="7">
        <v>95.445184636894481</v>
      </c>
      <c r="J205" s="7">
        <v>1.0532837670384139E-2</v>
      </c>
      <c r="K205" s="6">
        <f t="shared" si="10"/>
        <v>1.0563635130224592E-2</v>
      </c>
      <c r="L205" s="6"/>
      <c r="M205" s="6"/>
      <c r="N205" s="6"/>
      <c r="O205" s="6"/>
      <c r="P205" s="6"/>
      <c r="Q205" s="6"/>
      <c r="R205" s="6"/>
      <c r="S205" s="6"/>
      <c r="T205" s="6"/>
    </row>
    <row r="206" spans="9:20" x14ac:dyDescent="0.25">
      <c r="I206" s="7">
        <v>95.857718562381777</v>
      </c>
      <c r="J206" s="7">
        <v>1.0078479966955801E-2</v>
      </c>
      <c r="K206" s="6">
        <f t="shared" si="10"/>
        <v>1.015312135682042E-2</v>
      </c>
      <c r="L206" s="6"/>
      <c r="M206" s="6"/>
      <c r="N206" s="6"/>
      <c r="O206" s="6"/>
      <c r="P206" s="6"/>
      <c r="Q206" s="6"/>
      <c r="R206" s="6"/>
      <c r="S206" s="6"/>
      <c r="T206" s="6"/>
    </row>
    <row r="207" spans="9:20" x14ac:dyDescent="0.25">
      <c r="I207" s="7">
        <v>96.284727362447569</v>
      </c>
      <c r="J207" s="7">
        <v>9.655101197852128E-3</v>
      </c>
      <c r="K207" s="6">
        <f t="shared" si="10"/>
        <v>9.7396157786342787E-3</v>
      </c>
      <c r="L207" s="6"/>
      <c r="M207" s="6"/>
      <c r="N207" s="6"/>
      <c r="O207" s="6"/>
      <c r="P207" s="6"/>
      <c r="Q207" s="6"/>
      <c r="R207" s="6"/>
      <c r="S207" s="6"/>
      <c r="T207" s="6"/>
    </row>
    <row r="208" spans="9:20" x14ac:dyDescent="0.25">
      <c r="I208" s="7">
        <v>96.726211037091872</v>
      </c>
      <c r="J208" s="7">
        <v>9.2627013630731097E-3</v>
      </c>
      <c r="K208" s="6">
        <f t="shared" si="10"/>
        <v>9.3242801298905401E-3</v>
      </c>
      <c r="L208" s="6"/>
      <c r="M208" s="6"/>
      <c r="N208" s="6"/>
      <c r="O208" s="6"/>
      <c r="P208" s="6"/>
      <c r="Q208" s="6"/>
      <c r="R208" s="6"/>
      <c r="S208" s="6"/>
      <c r="T208" s="6"/>
    </row>
    <row r="209" spans="9:20" x14ac:dyDescent="0.25">
      <c r="I209" s="7">
        <v>97.167694711736161</v>
      </c>
      <c r="J209" s="7">
        <v>8.8703015282940931E-3</v>
      </c>
      <c r="K209" s="6">
        <f t="shared" si="10"/>
        <v>8.9212948103193045E-3</v>
      </c>
      <c r="L209" s="6"/>
      <c r="M209" s="6"/>
      <c r="N209" s="6"/>
      <c r="O209" s="6"/>
      <c r="P209" s="6"/>
      <c r="Q209" s="6"/>
      <c r="R209" s="6"/>
      <c r="S209" s="6"/>
      <c r="T209" s="6"/>
    </row>
    <row r="210" spans="9:20" x14ac:dyDescent="0.25">
      <c r="I210" s="7">
        <v>97.601940949091201</v>
      </c>
      <c r="J210" s="7">
        <v>8.4779016935150765E-3</v>
      </c>
      <c r="K210" s="6">
        <f t="shared" si="10"/>
        <v>8.5369057948375127E-3</v>
      </c>
      <c r="L210" s="6"/>
      <c r="M210" s="6"/>
      <c r="N210" s="6"/>
      <c r="O210" s="6"/>
      <c r="P210" s="6"/>
      <c r="Q210" s="6"/>
      <c r="R210" s="6"/>
      <c r="S210" s="6"/>
      <c r="T210" s="6"/>
    </row>
    <row r="211" spans="9:20" x14ac:dyDescent="0.25">
      <c r="I211" s="7">
        <v>98.043424623735504</v>
      </c>
      <c r="J211" s="7">
        <v>8.0958281701776127E-3</v>
      </c>
      <c r="K211" s="6">
        <f t="shared" si="10"/>
        <v>8.1582221294220162E-3</v>
      </c>
      <c r="L211" s="6"/>
      <c r="M211" s="6"/>
      <c r="N211" s="6"/>
      <c r="O211" s="6"/>
      <c r="P211" s="6"/>
      <c r="Q211" s="6"/>
      <c r="R211" s="6"/>
      <c r="S211" s="6"/>
      <c r="T211" s="6"/>
    </row>
    <row r="212" spans="9:20" x14ac:dyDescent="0.25">
      <c r="I212" s="7">
        <v>98.492145735669055</v>
      </c>
      <c r="J212" s="7">
        <v>7.7240809582817026E-3</v>
      </c>
      <c r="K212" s="6">
        <f t="shared" si="10"/>
        <v>7.7857449099217896E-3</v>
      </c>
      <c r="L212" s="6"/>
      <c r="M212" s="6"/>
      <c r="N212" s="6"/>
      <c r="O212" s="6"/>
      <c r="P212" s="6"/>
      <c r="Q212" s="6"/>
      <c r="R212" s="6"/>
      <c r="S212" s="6"/>
      <c r="T212" s="6"/>
    </row>
    <row r="213" spans="9:20" x14ac:dyDescent="0.25">
      <c r="I213" s="7">
        <v>98.955341722181103</v>
      </c>
      <c r="J213" s="7">
        <v>7.3833126807104511E-3</v>
      </c>
      <c r="K213" s="6">
        <f t="shared" si="10"/>
        <v>7.4142531442175467E-3</v>
      </c>
      <c r="L213" s="6"/>
      <c r="M213" s="6"/>
      <c r="N213" s="6"/>
      <c r="O213" s="6"/>
      <c r="P213" s="6"/>
      <c r="Q213" s="6"/>
      <c r="R213" s="6"/>
      <c r="S213" s="6"/>
      <c r="T213" s="6"/>
    </row>
    <row r="214" spans="9:20" x14ac:dyDescent="0.25">
      <c r="I214" s="7">
        <v>99.396825396825392</v>
      </c>
      <c r="J214" s="7">
        <v>7.0012391573729855E-3</v>
      </c>
      <c r="K214" s="6">
        <f t="shared" si="10"/>
        <v>7.0723315147175414E-3</v>
      </c>
      <c r="L214" s="6"/>
      <c r="M214" s="6"/>
      <c r="N214" s="6"/>
      <c r="O214" s="6"/>
      <c r="P214" s="6"/>
      <c r="Q214" s="6"/>
      <c r="R214" s="6"/>
      <c r="S214" s="6"/>
      <c r="T214" s="6"/>
    </row>
    <row r="215" spans="9:20" x14ac:dyDescent="0.25">
      <c r="I215" s="7">
        <v>99.765934698577198</v>
      </c>
      <c r="J215" s="7">
        <v>6.4849235852953322E-3</v>
      </c>
      <c r="K215" s="6">
        <f t="shared" si="10"/>
        <v>6.7954621104944837E-3</v>
      </c>
      <c r="L215" s="6"/>
      <c r="M215" s="6"/>
      <c r="N215" s="6"/>
      <c r="O215" s="6"/>
      <c r="P215" s="6"/>
      <c r="Q215" s="6"/>
      <c r="R215" s="6"/>
      <c r="S215" s="6"/>
      <c r="T215" s="6"/>
    </row>
  </sheetData>
  <mergeCells count="2">
    <mergeCell ref="G1:H1"/>
    <mergeCell ref="P1:Q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opLeftCell="E1" workbookViewId="0">
      <selection activeCell="I2" sqref="I2:P2"/>
    </sheetView>
  </sheetViews>
  <sheetFormatPr defaultRowHeight="14.4" x14ac:dyDescent="0.25"/>
  <cols>
    <col min="1" max="1" width="13.44140625" customWidth="1"/>
    <col min="9" max="14" width="8.88671875" style="16"/>
    <col min="15" max="15" width="8.88671875" style="8"/>
    <col min="16" max="16" width="8" style="11" customWidth="1"/>
    <col min="34" max="34" width="8.88671875" style="101"/>
  </cols>
  <sheetData>
    <row r="1" spans="1:46" s="8" customFormat="1" x14ac:dyDescent="0.25">
      <c r="A1" s="92" t="s">
        <v>1</v>
      </c>
      <c r="B1" s="90" t="s">
        <v>2</v>
      </c>
      <c r="C1" s="89" t="s">
        <v>3</v>
      </c>
      <c r="D1" s="89" t="s">
        <v>0</v>
      </c>
      <c r="E1" s="89" t="s">
        <v>4</v>
      </c>
      <c r="F1" s="89" t="s">
        <v>30</v>
      </c>
      <c r="G1" s="89" t="s">
        <v>31</v>
      </c>
      <c r="H1" s="89"/>
      <c r="I1" s="112" t="s">
        <v>32</v>
      </c>
      <c r="J1" s="112"/>
      <c r="K1" s="112"/>
      <c r="L1" s="112"/>
      <c r="M1" s="112"/>
      <c r="N1" s="112"/>
      <c r="O1" s="112"/>
      <c r="P1" s="95" t="s">
        <v>33</v>
      </c>
      <c r="Q1" s="89" t="s">
        <v>34</v>
      </c>
      <c r="R1" s="89"/>
      <c r="S1" s="112" t="s">
        <v>35</v>
      </c>
      <c r="T1" s="112"/>
      <c r="U1" s="112"/>
      <c r="V1" s="112"/>
      <c r="W1" s="112"/>
      <c r="X1" s="89"/>
      <c r="Y1" s="101" t="s">
        <v>47</v>
      </c>
      <c r="Z1" s="101"/>
      <c r="AA1" s="112" t="s">
        <v>32</v>
      </c>
      <c r="AB1" s="112"/>
      <c r="AC1" s="112"/>
      <c r="AD1" s="112"/>
      <c r="AE1" s="112"/>
      <c r="AF1" s="112"/>
      <c r="AG1" s="112"/>
      <c r="AH1" s="105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91">
        <v>43857</v>
      </c>
      <c r="B2" s="101" t="s">
        <v>53</v>
      </c>
      <c r="C2" s="89">
        <v>14.9125</v>
      </c>
      <c r="D2" s="89"/>
      <c r="E2" s="89"/>
      <c r="F2" s="97">
        <v>1</v>
      </c>
      <c r="G2" s="97">
        <v>1</v>
      </c>
      <c r="H2" s="89"/>
      <c r="I2" s="109">
        <v>0.29530487338730499</v>
      </c>
      <c r="J2" s="109">
        <v>0.66255104591103098</v>
      </c>
      <c r="K2" s="109">
        <v>4.2943445778084399</v>
      </c>
      <c r="L2" s="109">
        <v>73.494751830710598</v>
      </c>
      <c r="M2" s="109">
        <v>9.9263811420690004E-2</v>
      </c>
      <c r="N2" s="109">
        <v>0.91763796241326301</v>
      </c>
      <c r="O2" s="103"/>
      <c r="P2" s="110">
        <v>0.29530487338730499</v>
      </c>
      <c r="Q2" s="89">
        <v>1</v>
      </c>
      <c r="R2" s="89"/>
      <c r="S2" s="89">
        <v>46213.131173734902</v>
      </c>
      <c r="T2" s="89">
        <v>23399.1400993278</v>
      </c>
      <c r="U2" s="89">
        <v>7574.7159526487403</v>
      </c>
      <c r="V2" s="89">
        <v>0.95785591929833502</v>
      </c>
      <c r="W2" s="89">
        <v>9.9263811420690004E-2</v>
      </c>
      <c r="X2" s="89"/>
      <c r="Y2" s="101">
        <v>1</v>
      </c>
      <c r="AA2" s="101">
        <v>0</v>
      </c>
      <c r="AB2" s="101">
        <v>1.78339379006325E-2</v>
      </c>
      <c r="AC2" s="101">
        <v>0.14611209562781799</v>
      </c>
      <c r="AD2" s="101">
        <v>67.3008387498666</v>
      </c>
      <c r="AE2" s="102">
        <v>1.30973440395105E-7</v>
      </c>
      <c r="AF2" s="101">
        <v>1.7614612579345702E-2</v>
      </c>
      <c r="AG2" s="101">
        <v>0.94096242457261703</v>
      </c>
      <c r="AI2" s="102">
        <v>1.1067657147502301E-6</v>
      </c>
      <c r="AL2" s="101">
        <v>79188245.682889402</v>
      </c>
      <c r="AM2" s="101">
        <v>1296233.74956958</v>
      </c>
      <c r="AN2" s="101">
        <v>459870.93231732002</v>
      </c>
      <c r="AO2" s="101">
        <v>436465.08783914999</v>
      </c>
      <c r="AP2" s="101">
        <v>34471.164826011598</v>
      </c>
      <c r="AQ2" s="101">
        <v>882625.21283321001</v>
      </c>
      <c r="AR2" s="101">
        <v>6781.3216036289396</v>
      </c>
      <c r="AS2" s="102">
        <v>1.30973440395105E-7</v>
      </c>
      <c r="AT2" s="101">
        <v>1.7614612579345702E-2</v>
      </c>
    </row>
    <row r="3" spans="1:46" x14ac:dyDescent="0.25">
      <c r="A3" s="91">
        <v>43858</v>
      </c>
      <c r="B3" s="101" t="s">
        <v>53</v>
      </c>
      <c r="C3" s="89">
        <v>7.9437499999999988</v>
      </c>
      <c r="D3" s="89"/>
      <c r="E3" s="89"/>
      <c r="F3" s="97">
        <v>3</v>
      </c>
      <c r="G3" s="97">
        <v>0.196041061966614</v>
      </c>
      <c r="H3" s="89"/>
      <c r="I3" s="96">
        <v>0.27848174203764098</v>
      </c>
      <c r="J3" s="96">
        <v>0.498745760127285</v>
      </c>
      <c r="K3" s="96">
        <v>2.7495451498066599</v>
      </c>
      <c r="L3" s="96">
        <v>79.026527694825205</v>
      </c>
      <c r="M3" s="96">
        <v>8.2440678179169405E-2</v>
      </c>
      <c r="N3" s="96">
        <v>0.91763796241324402</v>
      </c>
      <c r="O3" s="89"/>
      <c r="P3" s="95">
        <v>0.29530487338730499</v>
      </c>
      <c r="Q3" s="89">
        <v>2</v>
      </c>
      <c r="R3" s="89"/>
      <c r="S3" s="89"/>
      <c r="T3" s="89"/>
      <c r="U3" s="89"/>
      <c r="V3" s="89"/>
      <c r="W3" s="89"/>
      <c r="X3" s="89"/>
      <c r="Y3" s="101">
        <v>1.7614612579345702E-2</v>
      </c>
      <c r="AA3" s="102">
        <v>7.7217736993429E-7</v>
      </c>
      <c r="AB3" s="101">
        <v>1.4354801784295599E-2</v>
      </c>
      <c r="AC3" s="101">
        <v>0.15108165707481</v>
      </c>
      <c r="AD3" s="101">
        <v>65.349357128335697</v>
      </c>
      <c r="AE3" s="102">
        <v>1.62673871169412E-5</v>
      </c>
      <c r="AF3" s="101">
        <v>1.8135648973327801E-2</v>
      </c>
      <c r="AG3" s="101">
        <v>0.94089751757544704</v>
      </c>
      <c r="AI3" s="102">
        <v>1.28087613421786E-6</v>
      </c>
    </row>
    <row r="4" spans="1:46" x14ac:dyDescent="0.25">
      <c r="A4" s="91">
        <v>43859</v>
      </c>
      <c r="B4" s="101" t="s">
        <v>53</v>
      </c>
      <c r="C4" s="89">
        <v>8.8187500000000014</v>
      </c>
      <c r="D4" s="89"/>
      <c r="E4" s="89"/>
      <c r="F4" s="97">
        <v>0</v>
      </c>
      <c r="G4" s="97">
        <v>0.23447315994361201</v>
      </c>
      <c r="H4" s="89"/>
      <c r="I4" s="96">
        <v>0.19819113693923299</v>
      </c>
      <c r="J4" s="96">
        <v>0.95262116594038804</v>
      </c>
      <c r="K4" s="96">
        <v>3.5701689267279799</v>
      </c>
      <c r="L4" s="96">
        <v>95.6258165969044</v>
      </c>
      <c r="M4" s="96">
        <v>2.1500596121176302E-3</v>
      </c>
      <c r="N4" s="96">
        <v>0.917637962412441</v>
      </c>
      <c r="O4" s="89"/>
      <c r="P4" s="95">
        <v>0.29530487338730499</v>
      </c>
      <c r="Q4" s="89">
        <v>3</v>
      </c>
      <c r="R4" s="89"/>
      <c r="S4" s="89"/>
      <c r="T4" s="89"/>
      <c r="U4" s="89"/>
      <c r="V4" s="89"/>
      <c r="W4" s="89"/>
      <c r="X4" s="89"/>
      <c r="Y4" s="101">
        <v>1.48882228443146E-2</v>
      </c>
      <c r="AA4" s="102">
        <v>3.79583594933841E-6</v>
      </c>
      <c r="AB4" s="101">
        <v>1.99661980287912E-2</v>
      </c>
      <c r="AC4" s="101">
        <v>0.156904236843077</v>
      </c>
      <c r="AD4" s="101">
        <v>62.875305815360399</v>
      </c>
      <c r="AE4" s="102">
        <v>6.0640683082457103E-5</v>
      </c>
      <c r="AF4" s="101">
        <v>1.00506937247072E-2</v>
      </c>
      <c r="AG4" s="101">
        <v>0.94086922524523997</v>
      </c>
      <c r="AI4" s="102">
        <v>1.4823743900098701E-6</v>
      </c>
    </row>
    <row r="5" spans="1:46" x14ac:dyDescent="0.25">
      <c r="A5" s="91">
        <v>43860</v>
      </c>
      <c r="B5" s="101" t="s">
        <v>53</v>
      </c>
      <c r="C5" s="89">
        <v>10.387499999999999</v>
      </c>
      <c r="D5" s="89"/>
      <c r="E5" s="89"/>
      <c r="F5" s="97">
        <v>0</v>
      </c>
      <c r="G5" s="97">
        <v>0.28043952722162602</v>
      </c>
      <c r="H5" s="89"/>
      <c r="I5" s="96">
        <v>0.29319265765387498</v>
      </c>
      <c r="J5" s="96">
        <v>0.30642729059914398</v>
      </c>
      <c r="K5" s="96">
        <v>3.27060164413873</v>
      </c>
      <c r="L5" s="96">
        <v>73.052157588052097</v>
      </c>
      <c r="M5" s="96">
        <v>9.7151578580540396E-2</v>
      </c>
      <c r="N5" s="96">
        <v>0.91763796241225204</v>
      </c>
      <c r="O5" s="89"/>
      <c r="P5" s="95">
        <v>0.29530487338730499</v>
      </c>
      <c r="Q5" s="89">
        <v>4</v>
      </c>
      <c r="R5" s="89"/>
      <c r="S5" s="89"/>
      <c r="T5" s="89"/>
      <c r="U5" s="89"/>
      <c r="V5" s="89"/>
      <c r="W5" s="89"/>
      <c r="X5" s="89"/>
      <c r="Y5" s="101">
        <v>0.16684760909281701</v>
      </c>
      <c r="AA5" s="102">
        <v>7.1525573730468803E-7</v>
      </c>
      <c r="AB5" s="101">
        <v>3.0649398318017301E-2</v>
      </c>
      <c r="AC5" s="101">
        <v>0.14208388686436699</v>
      </c>
      <c r="AD5" s="101">
        <v>73.429737440844903</v>
      </c>
      <c r="AE5" s="102">
        <v>4.8637390136718797E-5</v>
      </c>
      <c r="AF5" s="101">
        <v>2.15846072141711E-2</v>
      </c>
      <c r="AG5" s="101">
        <v>0.94047057470333295</v>
      </c>
      <c r="AI5" s="102">
        <v>1.7155678581514601E-6</v>
      </c>
    </row>
    <row r="6" spans="1:46" x14ac:dyDescent="0.25">
      <c r="A6" s="91">
        <v>43861</v>
      </c>
      <c r="B6" s="101" t="s">
        <v>53</v>
      </c>
      <c r="C6" s="89">
        <v>7.5749999999999984</v>
      </c>
      <c r="D6" s="89"/>
      <c r="E6" s="89"/>
      <c r="F6" s="97">
        <v>1</v>
      </c>
      <c r="G6" s="97">
        <v>0.33541718995556902</v>
      </c>
      <c r="H6" s="89"/>
      <c r="I6" s="96">
        <v>0.26396455941197</v>
      </c>
      <c r="J6" s="96">
        <v>0.59647389242872395</v>
      </c>
      <c r="K6" s="96">
        <v>4.9801267461524299</v>
      </c>
      <c r="L6" s="96">
        <v>67.890024540422303</v>
      </c>
      <c r="M6" s="96">
        <v>6.7923455116282797E-2</v>
      </c>
      <c r="N6" s="96">
        <v>0.91763796240731799</v>
      </c>
      <c r="O6" s="89"/>
      <c r="P6" s="95">
        <v>0.29530487338730499</v>
      </c>
      <c r="Q6" s="89">
        <v>5</v>
      </c>
      <c r="R6" s="89"/>
      <c r="S6" s="89"/>
      <c r="T6" s="89"/>
      <c r="U6" s="89"/>
      <c r="V6" s="89"/>
      <c r="W6" s="89"/>
      <c r="X6" s="89"/>
      <c r="Y6" s="101">
        <v>0.44415216156669202</v>
      </c>
      <c r="AA6" s="101">
        <v>0</v>
      </c>
      <c r="AB6" s="101">
        <v>2.0426284902523299E-2</v>
      </c>
      <c r="AC6" s="101">
        <v>0.15403669054374</v>
      </c>
      <c r="AD6" s="101">
        <v>65.727032418609994</v>
      </c>
      <c r="AE6" s="102">
        <v>1.1368845878585E-6</v>
      </c>
      <c r="AF6" s="101">
        <v>1.4150390625E-2</v>
      </c>
      <c r="AG6" s="101">
        <v>0.94042946352332202</v>
      </c>
      <c r="AI6" s="102">
        <v>1.9854410877930199E-6</v>
      </c>
    </row>
    <row r="7" spans="1:46" x14ac:dyDescent="0.25">
      <c r="A7" s="91">
        <v>43862</v>
      </c>
      <c r="B7" s="101" t="s">
        <v>53</v>
      </c>
      <c r="C7" s="89">
        <v>6.2562500000000014</v>
      </c>
      <c r="D7" s="89"/>
      <c r="E7" s="89"/>
      <c r="F7" s="97">
        <v>3</v>
      </c>
      <c r="G7" s="97">
        <v>0.40117273207631599</v>
      </c>
      <c r="H7" s="89"/>
      <c r="I7" s="96">
        <v>0.24097929129412499</v>
      </c>
      <c r="J7" s="96">
        <v>0.97047958416055902</v>
      </c>
      <c r="K7" s="96">
        <v>3.53159998574634</v>
      </c>
      <c r="L7" s="96">
        <v>70.868124408190099</v>
      </c>
      <c r="M7" s="96">
        <v>4.49382771890263E-2</v>
      </c>
      <c r="N7" s="96">
        <v>0.91763796240606599</v>
      </c>
      <c r="O7" s="89"/>
      <c r="P7" s="95">
        <v>0.29530487338730499</v>
      </c>
      <c r="Q7" s="89">
        <v>6</v>
      </c>
      <c r="R7" s="89"/>
      <c r="S7" s="89"/>
      <c r="T7" s="89"/>
      <c r="U7" s="89"/>
      <c r="V7" s="89"/>
      <c r="W7" s="89"/>
      <c r="X7" s="89"/>
      <c r="Y7" s="101">
        <v>0.82685804100471105</v>
      </c>
      <c r="AA7" s="101">
        <v>0</v>
      </c>
      <c r="AB7" s="101">
        <v>8.7445045318250203E-2</v>
      </c>
      <c r="AC7" s="101">
        <v>0.13801588044961</v>
      </c>
      <c r="AD7" s="101">
        <v>91.806992626034898</v>
      </c>
      <c r="AE7" s="102">
        <v>7.9208732186563594E-5</v>
      </c>
      <c r="AF7" s="101">
        <v>8.3132038116455101E-2</v>
      </c>
      <c r="AG7" s="101">
        <v>0.94020984617858405</v>
      </c>
      <c r="AI7" s="102">
        <v>2.29776217226969E-6</v>
      </c>
    </row>
    <row r="8" spans="1:46" x14ac:dyDescent="0.25">
      <c r="A8" s="91">
        <v>43863</v>
      </c>
      <c r="B8" s="101" t="s">
        <v>53</v>
      </c>
      <c r="C8" s="89">
        <v>5.5374999999999996</v>
      </c>
      <c r="D8" s="89"/>
      <c r="E8" s="89"/>
      <c r="F8" s="97">
        <v>2</v>
      </c>
      <c r="G8" s="97">
        <v>0.47981906050460499</v>
      </c>
      <c r="H8" s="89"/>
      <c r="I8" s="96">
        <v>0.27283704440366102</v>
      </c>
      <c r="J8" s="96">
        <v>0.56835133879495603</v>
      </c>
      <c r="K8" s="96">
        <v>3.5829458705389801</v>
      </c>
      <c r="L8" s="96">
        <v>91.3673049535155</v>
      </c>
      <c r="M8" s="96">
        <v>7.6796043513480697E-2</v>
      </c>
      <c r="N8" s="96">
        <v>0.91763796240147699</v>
      </c>
      <c r="O8" s="89"/>
      <c r="P8" s="95">
        <v>0.29530487338730499</v>
      </c>
      <c r="Q8" s="89">
        <v>7</v>
      </c>
      <c r="R8" s="89"/>
      <c r="S8" s="89"/>
      <c r="T8" s="89"/>
      <c r="U8" s="89"/>
      <c r="V8" s="89"/>
      <c r="W8" s="89"/>
      <c r="X8" s="89"/>
      <c r="Y8" s="101">
        <v>1.3026303448692</v>
      </c>
      <c r="AA8" s="102">
        <v>1.63487337112578E-7</v>
      </c>
      <c r="AB8" s="101">
        <v>0.99932140197135599</v>
      </c>
      <c r="AC8" s="101">
        <v>0.136342197950967</v>
      </c>
      <c r="AD8" s="101">
        <v>109.73663315632599</v>
      </c>
      <c r="AE8" s="102">
        <v>2.4855136871337901E-5</v>
      </c>
      <c r="AF8" s="101">
        <v>7.7849159240722707E-2</v>
      </c>
      <c r="AG8" s="101">
        <v>0.94003033359965005</v>
      </c>
      <c r="AI8" s="102">
        <v>2.6592057988373001E-6</v>
      </c>
    </row>
    <row r="9" spans="1:46" x14ac:dyDescent="0.25">
      <c r="A9" s="91">
        <v>43864</v>
      </c>
      <c r="B9" s="101" t="s">
        <v>53</v>
      </c>
      <c r="C9" s="89">
        <v>9.0125000000000011</v>
      </c>
      <c r="D9" s="89"/>
      <c r="E9" s="89"/>
      <c r="F9" s="97">
        <v>2</v>
      </c>
      <c r="G9" s="97">
        <v>0.57388329867775101</v>
      </c>
      <c r="H9" s="89"/>
      <c r="I9" s="96">
        <v>0.22147900506568399</v>
      </c>
      <c r="J9" s="96">
        <v>0.66538976993491095</v>
      </c>
      <c r="K9" s="96">
        <v>1.7926646329534199</v>
      </c>
      <c r="L9" s="96">
        <v>90.275793638755502</v>
      </c>
      <c r="M9" s="96">
        <v>2.5437862062919699E-2</v>
      </c>
      <c r="N9" s="96">
        <v>0.91763796239176798</v>
      </c>
      <c r="O9" s="89"/>
      <c r="P9" s="95">
        <v>0.29530487338730499</v>
      </c>
      <c r="Q9" s="89">
        <v>8</v>
      </c>
      <c r="R9" s="89"/>
      <c r="S9" s="89"/>
      <c r="T9" s="89"/>
      <c r="U9" s="89"/>
      <c r="V9" s="89"/>
      <c r="W9" s="89"/>
      <c r="X9" s="89"/>
      <c r="Y9" s="101">
        <v>1.8653904825585901</v>
      </c>
      <c r="AA9" s="102">
        <v>6.5565109252929698E-7</v>
      </c>
      <c r="AB9" s="101">
        <v>3.8470256625107599E-2</v>
      </c>
      <c r="AC9" s="101">
        <v>0.14745182967731599</v>
      </c>
      <c r="AD9" s="101">
        <v>73.102974595500697</v>
      </c>
      <c r="AE9" s="102">
        <v>1.3482564981571101E-7</v>
      </c>
      <c r="AF9" s="101">
        <v>1.8630185896248801E-2</v>
      </c>
      <c r="AG9" s="101">
        <v>0.94002544014310596</v>
      </c>
      <c r="AI9" s="102">
        <v>3.07749558199992E-6</v>
      </c>
    </row>
    <row r="10" spans="1:46" x14ac:dyDescent="0.25">
      <c r="A10" s="91">
        <v>43865</v>
      </c>
      <c r="B10" s="101" t="s">
        <v>53</v>
      </c>
      <c r="C10" s="89">
        <v>8.1687499999999993</v>
      </c>
      <c r="D10" s="89"/>
      <c r="E10" s="89"/>
      <c r="F10" s="97">
        <v>0</v>
      </c>
      <c r="G10" s="97">
        <v>0.68638798999544204</v>
      </c>
      <c r="H10" s="89"/>
      <c r="I10" s="96">
        <v>0.20175734077181101</v>
      </c>
      <c r="J10" s="96">
        <v>0.85240597401157903</v>
      </c>
      <c r="K10" s="96">
        <v>3.7928980814623898</v>
      </c>
      <c r="L10" s="96">
        <v>70.388604779952601</v>
      </c>
      <c r="M10" s="96">
        <v>5.71636981325482E-3</v>
      </c>
      <c r="N10" s="96">
        <v>0.91763796238691697</v>
      </c>
      <c r="O10" s="89"/>
      <c r="P10" s="95">
        <v>0.29530487338730499</v>
      </c>
      <c r="Q10" s="89">
        <v>9</v>
      </c>
      <c r="R10" s="89"/>
      <c r="S10" s="89"/>
      <c r="T10" s="89"/>
      <c r="U10" s="89"/>
      <c r="V10" s="89"/>
      <c r="W10" s="89"/>
      <c r="X10" s="89"/>
      <c r="Y10" s="101">
        <v>2.5143157409785002</v>
      </c>
      <c r="AA10" s="102">
        <v>5.5338128290838295E-7</v>
      </c>
      <c r="AB10" s="101">
        <v>2.68463205897349E-2</v>
      </c>
      <c r="AC10" s="101">
        <v>0.15805657653226199</v>
      </c>
      <c r="AD10" s="101">
        <v>64.903551811930399</v>
      </c>
      <c r="AE10" s="102">
        <v>1.13726664165704E-6</v>
      </c>
      <c r="AF10" s="101">
        <v>1.01361577334746E-2</v>
      </c>
      <c r="AG10" s="101">
        <v>0.93995532493837997</v>
      </c>
      <c r="AI10" s="102">
        <v>3.5615686887011199E-6</v>
      </c>
    </row>
    <row r="11" spans="1:46" x14ac:dyDescent="0.25">
      <c r="A11" s="91">
        <v>43866</v>
      </c>
      <c r="B11" s="101" t="s">
        <v>53</v>
      </c>
      <c r="C11" s="89">
        <v>11.2125</v>
      </c>
      <c r="D11" s="89"/>
      <c r="E11" s="89"/>
      <c r="F11" s="97">
        <v>0</v>
      </c>
      <c r="G11" s="97">
        <v>0.82094822047527805</v>
      </c>
      <c r="H11" s="89"/>
      <c r="I11" s="96">
        <v>0.26545000825461701</v>
      </c>
      <c r="J11" s="96">
        <v>9.8737980723749105E-2</v>
      </c>
      <c r="K11" s="96">
        <v>4.0394264355862504</v>
      </c>
      <c r="L11" s="96">
        <v>98.247756040881001</v>
      </c>
      <c r="M11" s="96">
        <v>6.9408852972381196E-2</v>
      </c>
      <c r="N11" s="96">
        <v>0.91763796238481499</v>
      </c>
      <c r="O11" s="89"/>
      <c r="P11" s="95">
        <v>0.29530487338730499</v>
      </c>
      <c r="Q11" s="89">
        <v>10</v>
      </c>
      <c r="R11" s="89"/>
      <c r="S11" s="89"/>
      <c r="T11" s="89"/>
      <c r="U11" s="89"/>
      <c r="V11" s="89"/>
      <c r="W11" s="89"/>
      <c r="X11" s="89"/>
      <c r="Y11" s="101">
        <v>3.2531262055011898</v>
      </c>
      <c r="AA11" s="101">
        <v>0</v>
      </c>
      <c r="AB11" s="101">
        <v>0.99993038177490201</v>
      </c>
      <c r="AC11" s="101">
        <v>0.12986294877913601</v>
      </c>
      <c r="AD11" s="101">
        <v>114.68316178215299</v>
      </c>
      <c r="AE11" s="102">
        <v>9.9986967143153203E-5</v>
      </c>
      <c r="AF11" s="101">
        <v>0.1</v>
      </c>
      <c r="AG11" s="101">
        <v>0.93905033519960301</v>
      </c>
      <c r="AI11" s="102">
        <v>4.1217662282782096E-6</v>
      </c>
    </row>
    <row r="12" spans="1:46" x14ac:dyDescent="0.25">
      <c r="A12" s="91">
        <v>43867</v>
      </c>
      <c r="B12" s="101" t="s">
        <v>53</v>
      </c>
      <c r="C12" s="89">
        <v>17.774999999999999</v>
      </c>
      <c r="D12" s="89"/>
      <c r="E12" s="89"/>
      <c r="F12" s="97">
        <v>0</v>
      </c>
      <c r="G12" s="97">
        <v>0.98188778143685396</v>
      </c>
      <c r="H12" s="89"/>
      <c r="I12" s="96">
        <v>0.225885560242685</v>
      </c>
      <c r="J12" s="96">
        <v>0.80838719356071098</v>
      </c>
      <c r="K12" s="96">
        <v>1.8292726930904299</v>
      </c>
      <c r="L12" s="96">
        <v>80.609164505936803</v>
      </c>
      <c r="M12" s="96">
        <v>2.98444048251181E-2</v>
      </c>
      <c r="N12" s="96">
        <v>0.91763796238473305</v>
      </c>
      <c r="O12" s="89"/>
      <c r="P12" s="95">
        <v>0.29530487338730499</v>
      </c>
      <c r="Q12" s="89">
        <v>11</v>
      </c>
      <c r="R12" s="89"/>
      <c r="S12" s="89"/>
      <c r="T12" s="89"/>
      <c r="U12" s="89"/>
      <c r="V12" s="89"/>
      <c r="W12" s="89"/>
      <c r="X12" s="89"/>
      <c r="Y12" s="101">
        <v>4.0896089072792199</v>
      </c>
      <c r="AA12" s="101">
        <v>0</v>
      </c>
      <c r="AB12" s="101">
        <v>1</v>
      </c>
      <c r="AC12" s="101">
        <v>0.12760810188463501</v>
      </c>
      <c r="AD12" s="101">
        <v>115.84261868278099</v>
      </c>
      <c r="AE12" s="101">
        <v>1E-4</v>
      </c>
      <c r="AF12" s="101">
        <v>0.1</v>
      </c>
      <c r="AG12" s="101">
        <v>0.93827401398661403</v>
      </c>
      <c r="AI12" s="102">
        <v>4.7700534148756704E-6</v>
      </c>
    </row>
    <row r="13" spans="1:46" x14ac:dyDescent="0.25">
      <c r="A13" s="91">
        <v>43868</v>
      </c>
      <c r="B13" s="101" t="s">
        <v>53</v>
      </c>
      <c r="C13" s="89">
        <v>16.793749999999999</v>
      </c>
      <c r="D13" s="89"/>
      <c r="E13" s="89"/>
      <c r="F13" s="97">
        <v>1</v>
      </c>
      <c r="G13" s="97">
        <v>1.1743781048417801</v>
      </c>
      <c r="H13" s="89"/>
      <c r="I13" s="96">
        <v>0.243791560541676</v>
      </c>
      <c r="J13" s="96">
        <v>0.90981132567936096</v>
      </c>
      <c r="K13" s="96">
        <v>4.5954568644597602</v>
      </c>
      <c r="L13" s="96">
        <v>68.427433735085799</v>
      </c>
      <c r="M13" s="96">
        <v>4.77503930031506E-2</v>
      </c>
      <c r="N13" s="96">
        <v>0.91763796237690698</v>
      </c>
      <c r="O13" s="89"/>
      <c r="P13" s="95">
        <v>0.29530487338730499</v>
      </c>
      <c r="Q13" s="89">
        <v>12</v>
      </c>
      <c r="R13" s="89"/>
      <c r="S13" s="89"/>
      <c r="T13" s="89"/>
      <c r="U13" s="89"/>
      <c r="V13" s="89"/>
      <c r="W13" s="89"/>
      <c r="X13" s="89"/>
      <c r="Y13" s="101">
        <v>5.0353410179550497</v>
      </c>
      <c r="AA13" s="102">
        <v>8.9174016149051696E-7</v>
      </c>
      <c r="AB13" s="101">
        <v>3.2831154242726902E-2</v>
      </c>
      <c r="AC13" s="101">
        <v>0.159989426127496</v>
      </c>
      <c r="AD13" s="101">
        <v>67.260956998364605</v>
      </c>
      <c r="AE13" s="102">
        <v>1.13854904969253E-6</v>
      </c>
      <c r="AF13" s="101">
        <v>1.1953125E-2</v>
      </c>
      <c r="AG13" s="101">
        <v>0.937996419354863</v>
      </c>
      <c r="AI13" s="102">
        <v>5.52027412503043E-6</v>
      </c>
    </row>
    <row r="14" spans="1:46" x14ac:dyDescent="0.25">
      <c r="A14" s="91">
        <v>43869</v>
      </c>
      <c r="B14" s="101" t="s">
        <v>53</v>
      </c>
      <c r="C14" s="89">
        <v>15.68125</v>
      </c>
      <c r="D14" s="89"/>
      <c r="E14" s="89"/>
      <c r="F14" s="97">
        <v>0</v>
      </c>
      <c r="G14" s="97">
        <v>1.4046044356653</v>
      </c>
      <c r="H14" s="89"/>
      <c r="I14" s="96">
        <v>0.245121485677256</v>
      </c>
      <c r="J14" s="96">
        <v>0.73591062023504294</v>
      </c>
      <c r="K14" s="96">
        <v>2.8411619481553698</v>
      </c>
      <c r="L14" s="96">
        <v>73.216109077861006</v>
      </c>
      <c r="M14" s="96">
        <v>4.9080531646443201E-2</v>
      </c>
      <c r="N14" s="96">
        <v>0.91763796237612505</v>
      </c>
      <c r="O14" s="89"/>
      <c r="P14" s="95">
        <v>0.29530487338730499</v>
      </c>
      <c r="Q14" s="89">
        <v>13</v>
      </c>
      <c r="R14" s="89"/>
      <c r="S14" s="89"/>
      <c r="T14" s="89"/>
      <c r="U14" s="89"/>
      <c r="V14" s="89"/>
      <c r="W14" s="89"/>
      <c r="X14" s="89"/>
      <c r="Y14" s="101">
        <v>6.1055836903291398</v>
      </c>
      <c r="AA14" s="101">
        <v>0</v>
      </c>
      <c r="AB14" s="101">
        <v>0.89263655948293996</v>
      </c>
      <c r="AC14" s="101">
        <v>0.125473281733711</v>
      </c>
      <c r="AD14" s="101">
        <v>116.06293948315501</v>
      </c>
      <c r="AE14" s="102">
        <v>3.870254619735E-5</v>
      </c>
      <c r="AF14" s="101">
        <v>9.9934492856520202E-2</v>
      </c>
      <c r="AG14" s="101">
        <v>0.93733410191511402</v>
      </c>
      <c r="AI14" s="102">
        <v>6.38844517967681E-6</v>
      </c>
    </row>
    <row r="15" spans="1:46" x14ac:dyDescent="0.25">
      <c r="A15" s="91">
        <v>43870</v>
      </c>
      <c r="B15" s="101" t="s">
        <v>53</v>
      </c>
      <c r="C15" s="89">
        <v>9.2500000000000018</v>
      </c>
      <c r="D15" s="89"/>
      <c r="E15" s="89"/>
      <c r="F15" s="97">
        <v>1</v>
      </c>
      <c r="G15" s="97">
        <v>1.6799645808761401</v>
      </c>
      <c r="H15" s="89"/>
      <c r="I15" s="96">
        <v>0.23245865045849301</v>
      </c>
      <c r="J15" s="96">
        <v>0.98070623047191796</v>
      </c>
      <c r="K15" s="96">
        <v>2.6815096587722902</v>
      </c>
      <c r="L15" s="96">
        <v>74.180125347214798</v>
      </c>
      <c r="M15" s="96">
        <v>3.64176999664707E-2</v>
      </c>
      <c r="N15" s="96">
        <v>0.91763796237363604</v>
      </c>
      <c r="O15" s="89"/>
      <c r="P15" s="95">
        <v>0.29530487338730499</v>
      </c>
      <c r="Q15" s="89">
        <v>14</v>
      </c>
      <c r="R15" s="89"/>
      <c r="S15" s="89"/>
      <c r="T15" s="89"/>
      <c r="U15" s="89"/>
      <c r="V15" s="89"/>
      <c r="W15" s="89"/>
      <c r="X15" s="89"/>
      <c r="Y15" s="101">
        <v>7.3193262210830996</v>
      </c>
      <c r="AA15" s="102">
        <v>1.4305114746093801E-6</v>
      </c>
      <c r="AB15" s="101">
        <v>0.283550934025523</v>
      </c>
      <c r="AC15" s="101">
        <v>0.15381937876664101</v>
      </c>
      <c r="AD15" s="101">
        <v>87.425420739377202</v>
      </c>
      <c r="AE15" s="102">
        <v>6.4568502087088901E-5</v>
      </c>
      <c r="AF15" s="101">
        <v>2.52932172633458E-2</v>
      </c>
      <c r="AG15" s="101">
        <v>0.93662361714737596</v>
      </c>
      <c r="AI15" s="102">
        <v>7.39309649050178E-6</v>
      </c>
    </row>
    <row r="16" spans="1:46" x14ac:dyDescent="0.25">
      <c r="A16" s="91">
        <v>43871</v>
      </c>
      <c r="B16" s="101" t="s">
        <v>53</v>
      </c>
      <c r="C16" s="89">
        <v>4.7812499999999991</v>
      </c>
      <c r="D16" s="89"/>
      <c r="E16" s="89"/>
      <c r="F16" s="97">
        <v>0</v>
      </c>
      <c r="G16" s="97">
        <v>2.0093066213773998</v>
      </c>
      <c r="H16" s="89"/>
      <c r="I16" s="96">
        <v>0.23861722669000299</v>
      </c>
      <c r="J16" s="96">
        <v>0.33434307631892501</v>
      </c>
      <c r="K16" s="96">
        <v>2.45400376733549</v>
      </c>
      <c r="L16" s="96">
        <v>74.469840645553106</v>
      </c>
      <c r="M16" s="96">
        <v>4.2576024182427598E-2</v>
      </c>
      <c r="N16" s="96">
        <v>0.91763796234901696</v>
      </c>
      <c r="O16" s="89"/>
      <c r="P16" s="95">
        <v>0.29530487338730499</v>
      </c>
      <c r="Q16" s="89">
        <v>15</v>
      </c>
      <c r="R16" s="89"/>
      <c r="S16" s="89"/>
      <c r="T16" s="89"/>
      <c r="U16" s="89"/>
      <c r="V16" s="89"/>
      <c r="W16" s="89"/>
      <c r="X16" s="89"/>
      <c r="Y16" s="101">
        <v>8.6994669734829806</v>
      </c>
      <c r="AA16" s="102">
        <v>1.2897980952164499E-5</v>
      </c>
      <c r="AB16" s="101">
        <v>1.1024495770300201E-2</v>
      </c>
      <c r="AC16" s="101">
        <v>0.18213263848349201</v>
      </c>
      <c r="AD16" s="101">
        <v>58.953125302085397</v>
      </c>
      <c r="AE16" s="102">
        <v>3.8297490921244399E-6</v>
      </c>
      <c r="AF16" s="101">
        <v>1.32425443036317E-2</v>
      </c>
      <c r="AG16" s="101">
        <v>0.93617981646346904</v>
      </c>
      <c r="AI16" s="102">
        <v>8.5556641394377607E-6</v>
      </c>
    </row>
    <row r="17" spans="1:35" x14ac:dyDescent="0.25">
      <c r="A17" s="91">
        <v>43872</v>
      </c>
      <c r="B17" s="101" t="s">
        <v>53</v>
      </c>
      <c r="C17" s="89">
        <v>5.6</v>
      </c>
      <c r="D17" s="89"/>
      <c r="E17" s="89"/>
      <c r="F17" s="97">
        <v>2</v>
      </c>
      <c r="G17" s="97">
        <v>2.4032132252487699</v>
      </c>
      <c r="H17" s="89"/>
      <c r="I17" s="96">
        <v>0.282050221772564</v>
      </c>
      <c r="J17" s="96">
        <v>0.898911480839511</v>
      </c>
      <c r="K17" s="96">
        <v>3.5406628763285002</v>
      </c>
      <c r="L17" s="96">
        <v>71.234966491525896</v>
      </c>
      <c r="M17" s="96">
        <v>8.6009008998208597E-2</v>
      </c>
      <c r="N17" s="96">
        <v>0.91763796233933204</v>
      </c>
      <c r="O17" s="89"/>
      <c r="P17" s="95">
        <v>0.29530487338730499</v>
      </c>
      <c r="Q17" s="89">
        <v>16</v>
      </c>
      <c r="R17" s="89"/>
      <c r="S17" s="89"/>
      <c r="T17" s="89"/>
      <c r="U17" s="89"/>
      <c r="V17" s="89"/>
      <c r="W17" s="89"/>
      <c r="X17" s="89"/>
      <c r="Y17" s="101">
        <v>10.273123258212999</v>
      </c>
      <c r="AA17" s="102">
        <v>6.83570096748909E-7</v>
      </c>
      <c r="AB17" s="101">
        <v>0.99999916367367503</v>
      </c>
      <c r="AC17" s="101">
        <v>0.119933663510382</v>
      </c>
      <c r="AD17" s="101">
        <v>119.85961950092199</v>
      </c>
      <c r="AE17" s="101">
        <v>0</v>
      </c>
      <c r="AF17" s="101">
        <v>9.6363211611655702E-2</v>
      </c>
      <c r="AG17" s="101">
        <v>0.93256805582257896</v>
      </c>
      <c r="AI17" s="102">
        <v>9.9009445225463302E-6</v>
      </c>
    </row>
    <row r="18" spans="1:35" x14ac:dyDescent="0.25">
      <c r="A18" s="91">
        <v>43873</v>
      </c>
      <c r="B18" s="101" t="s">
        <v>53</v>
      </c>
      <c r="C18" s="89">
        <v>6.7312500000000002</v>
      </c>
      <c r="D18" s="89"/>
      <c r="E18" s="89"/>
      <c r="F18" s="97">
        <v>0</v>
      </c>
      <c r="G18" s="97">
        <v>2.8743416980587599</v>
      </c>
      <c r="H18" s="89"/>
      <c r="I18" s="96">
        <v>0.21674558911827499</v>
      </c>
      <c r="J18" s="96">
        <v>0.70562731680343704</v>
      </c>
      <c r="K18" s="96">
        <v>3.84187018652662</v>
      </c>
      <c r="L18" s="96">
        <v>94.127831216174897</v>
      </c>
      <c r="M18" s="96">
        <v>2.07043553432881E-2</v>
      </c>
      <c r="N18" s="96">
        <v>0.91763796231740202</v>
      </c>
      <c r="O18" s="89"/>
      <c r="P18" s="95">
        <v>0.29530487338730499</v>
      </c>
      <c r="Q18" s="89">
        <v>17</v>
      </c>
      <c r="R18" s="89"/>
      <c r="S18" s="89"/>
      <c r="T18" s="89"/>
      <c r="U18" s="89"/>
      <c r="V18" s="89"/>
      <c r="W18" s="89"/>
      <c r="X18" s="89"/>
      <c r="Y18" s="101">
        <v>12.0720673876686</v>
      </c>
      <c r="AA18" s="102">
        <v>7.1525573730468801E-6</v>
      </c>
      <c r="AB18" s="101">
        <v>0.53319403680768696</v>
      </c>
      <c r="AC18" s="101">
        <v>0.16366330957438599</v>
      </c>
      <c r="AD18" s="101">
        <v>90.796775112328405</v>
      </c>
      <c r="AE18" s="102">
        <v>8.9244446337975194E-5</v>
      </c>
      <c r="AF18" s="101">
        <v>3.2881885932241298E-2</v>
      </c>
      <c r="AG18" s="101">
        <v>0.93148966869112504</v>
      </c>
      <c r="AI18" s="102">
        <v>1.14576189024342E-5</v>
      </c>
    </row>
    <row r="19" spans="1:35" x14ac:dyDescent="0.25">
      <c r="A19" s="91">
        <v>43874</v>
      </c>
      <c r="B19" s="101" t="s">
        <v>53</v>
      </c>
      <c r="C19" s="89">
        <v>12.00625</v>
      </c>
      <c r="D19" s="89"/>
      <c r="E19" s="89"/>
      <c r="F19" s="97">
        <v>0</v>
      </c>
      <c r="G19" s="97">
        <v>3.4378306970011199</v>
      </c>
      <c r="H19" s="89"/>
      <c r="I19" s="96">
        <v>0.29340282176726501</v>
      </c>
      <c r="J19" s="96">
        <v>0.99081335705032003</v>
      </c>
      <c r="K19" s="96">
        <v>4.4514211892673803</v>
      </c>
      <c r="L19" s="96">
        <v>87.837711634166098</v>
      </c>
      <c r="M19" s="96">
        <v>9.7361554618098298E-2</v>
      </c>
      <c r="N19" s="96">
        <v>0.91763796227670003</v>
      </c>
      <c r="O19" s="89"/>
      <c r="P19" s="95">
        <v>0.29530487338730499</v>
      </c>
      <c r="Q19" s="89">
        <v>18</v>
      </c>
      <c r="R19" s="89"/>
      <c r="S19" s="89"/>
      <c r="T19" s="89"/>
      <c r="U19" s="89"/>
      <c r="V19" s="89"/>
      <c r="W19" s="89"/>
      <c r="X19" s="89"/>
      <c r="Y19" s="101">
        <v>14.1332906079908</v>
      </c>
      <c r="AA19" s="102">
        <v>1.2727041081572701E-5</v>
      </c>
      <c r="AB19" s="101">
        <v>0.12935148333841101</v>
      </c>
      <c r="AC19" s="101">
        <v>0.16743935735593299</v>
      </c>
      <c r="AD19" s="101">
        <v>77.293213186488998</v>
      </c>
      <c r="AE19" s="102">
        <v>7.9866253429233596E-7</v>
      </c>
      <c r="AF19" s="101">
        <v>1.68798262789219E-2</v>
      </c>
      <c r="AG19" s="101">
        <v>0.930529066743773</v>
      </c>
      <c r="AI19" s="102">
        <v>1.3258859094701499E-5</v>
      </c>
    </row>
    <row r="20" spans="1:35" x14ac:dyDescent="0.25">
      <c r="A20" s="91">
        <v>43875</v>
      </c>
      <c r="B20" s="101" t="s">
        <v>53</v>
      </c>
      <c r="C20" s="89">
        <v>12.268750000000001</v>
      </c>
      <c r="D20" s="89"/>
      <c r="E20" s="89"/>
      <c r="F20" s="97">
        <v>0</v>
      </c>
      <c r="G20" s="97">
        <v>4.1117866777026402</v>
      </c>
      <c r="H20" s="89"/>
      <c r="I20" s="96">
        <v>0.25623286602267697</v>
      </c>
      <c r="J20" s="96">
        <v>0.12638562798580499</v>
      </c>
      <c r="K20" s="96">
        <v>1.42005457741464</v>
      </c>
      <c r="L20" s="96">
        <v>84.992600385532796</v>
      </c>
      <c r="M20" s="96">
        <v>6.0192030822205603E-2</v>
      </c>
      <c r="N20" s="96">
        <v>0.91763796224835203</v>
      </c>
      <c r="O20" s="89"/>
      <c r="P20" s="95">
        <v>0.29530487338730499</v>
      </c>
      <c r="Q20" s="89">
        <v>19</v>
      </c>
      <c r="R20" s="89"/>
      <c r="S20" s="89"/>
      <c r="T20" s="89"/>
      <c r="U20" s="89"/>
      <c r="V20" s="89"/>
      <c r="W20" s="89"/>
      <c r="X20" s="89"/>
      <c r="Y20" s="101">
        <v>16.499700754486199</v>
      </c>
      <c r="AA20" s="102">
        <v>8.4459804594594398E-7</v>
      </c>
      <c r="AB20" s="101">
        <v>0.99991280743664102</v>
      </c>
      <c r="AC20" s="101">
        <v>0.11764865139188201</v>
      </c>
      <c r="AD20" s="101">
        <v>121.18609864083</v>
      </c>
      <c r="AE20" s="102">
        <v>8.7030413414248197E-7</v>
      </c>
      <c r="AF20" s="101">
        <v>9.5505795203278204E-2</v>
      </c>
      <c r="AG20" s="101">
        <v>0.93026493061119397</v>
      </c>
      <c r="AI20" s="102">
        <v>1.53430265827691E-5</v>
      </c>
    </row>
    <row r="21" spans="1:35" x14ac:dyDescent="0.25">
      <c r="A21" s="91">
        <v>43876</v>
      </c>
      <c r="B21" s="101" t="s">
        <v>53</v>
      </c>
      <c r="C21" s="89">
        <v>13.0875</v>
      </c>
      <c r="D21" s="89"/>
      <c r="E21" s="89"/>
      <c r="F21" s="97">
        <v>0</v>
      </c>
      <c r="G21" s="97">
        <v>4.9178657045796497</v>
      </c>
      <c r="H21" s="89"/>
      <c r="I21" s="96">
        <v>0.22674289564025299</v>
      </c>
      <c r="J21" s="96">
        <v>7.0401302167739904E-2</v>
      </c>
      <c r="K21" s="96">
        <v>4.8301072751699996</v>
      </c>
      <c r="L21" s="96">
        <v>67.196365395901594</v>
      </c>
      <c r="M21" s="96">
        <v>3.07015957781968E-2</v>
      </c>
      <c r="N21" s="96">
        <v>0.91763796222983296</v>
      </c>
      <c r="O21" s="89"/>
      <c r="P21" s="95">
        <v>0.29530487338730499</v>
      </c>
      <c r="Q21" s="89">
        <v>20</v>
      </c>
      <c r="R21" s="89"/>
      <c r="S21" s="89"/>
      <c r="T21" s="89"/>
      <c r="U21" s="89"/>
      <c r="V21" s="89"/>
      <c r="W21" s="89"/>
      <c r="X21" s="89"/>
      <c r="Y21" s="101">
        <v>19.220963423980901</v>
      </c>
      <c r="AA21" s="102">
        <v>5.5241393075555803E-5</v>
      </c>
      <c r="AB21" s="101">
        <v>0.96867272376369595</v>
      </c>
      <c r="AC21" s="101">
        <v>0.18491057912702399</v>
      </c>
      <c r="AD21" s="101">
        <v>83.049259127680799</v>
      </c>
      <c r="AE21" s="102">
        <v>3.4771173847725403E-8</v>
      </c>
      <c r="AF21" s="101">
        <v>1.0004474906706799E-2</v>
      </c>
      <c r="AG21" s="101">
        <v>0.91886413110953602</v>
      </c>
      <c r="AI21" s="102">
        <v>1.7754479131285401E-5</v>
      </c>
    </row>
    <row r="22" spans="1:35" x14ac:dyDescent="0.25">
      <c r="A22" s="91">
        <v>43877</v>
      </c>
      <c r="B22" s="101" t="s">
        <v>53</v>
      </c>
      <c r="C22" s="89">
        <v>8.0750000000000011</v>
      </c>
      <c r="D22" s="89"/>
      <c r="E22" s="89"/>
      <c r="F22" s="97">
        <v>0</v>
      </c>
      <c r="G22" s="97">
        <v>5.8819693199146297</v>
      </c>
      <c r="H22" s="89"/>
      <c r="I22" s="96">
        <v>0.249258816559083</v>
      </c>
      <c r="J22" s="96">
        <v>4.3069088481637798E-2</v>
      </c>
      <c r="K22" s="96">
        <v>1.8384156550752599</v>
      </c>
      <c r="L22" s="96">
        <v>88.632976415869507</v>
      </c>
      <c r="M22" s="96">
        <v>5.3218034773372197E-2</v>
      </c>
      <c r="N22" s="96">
        <v>0.91763796216125204</v>
      </c>
      <c r="O22" s="89"/>
      <c r="P22" s="95">
        <v>0.29530487338730499</v>
      </c>
      <c r="Q22" s="89">
        <v>21</v>
      </c>
      <c r="R22" s="89"/>
      <c r="S22" s="89"/>
      <c r="T22" s="89"/>
      <c r="U22" s="89"/>
      <c r="V22" s="89"/>
      <c r="W22" s="89"/>
      <c r="X22" s="89"/>
      <c r="Y22" s="101">
        <v>22.3545003459142</v>
      </c>
      <c r="AA22" s="102">
        <v>5.9604644775390598E-5</v>
      </c>
      <c r="AB22" s="101">
        <v>0.53815373161693503</v>
      </c>
      <c r="AC22" s="101">
        <v>0.18823940364692501</v>
      </c>
      <c r="AD22" s="101">
        <v>79.3670512108948</v>
      </c>
      <c r="AE22" s="102">
        <v>1.85476860962561E-6</v>
      </c>
      <c r="AF22" s="101">
        <v>0.01</v>
      </c>
      <c r="AG22" s="101">
        <v>0.91669989319453704</v>
      </c>
      <c r="AI22" s="102">
        <v>2.0544500970469801E-5</v>
      </c>
    </row>
    <row r="23" spans="1:35" x14ac:dyDescent="0.25">
      <c r="A23" s="91">
        <v>43878</v>
      </c>
      <c r="B23" s="101" t="s">
        <v>53</v>
      </c>
      <c r="C23" s="89">
        <v>7.46875</v>
      </c>
      <c r="D23" s="89"/>
      <c r="E23" s="89"/>
      <c r="F23" s="97">
        <v>0</v>
      </c>
      <c r="G23" s="97">
        <v>7.03507683184574</v>
      </c>
      <c r="H23" s="89"/>
      <c r="I23" s="96">
        <v>0.26217007732119901</v>
      </c>
      <c r="J23" s="96">
        <v>0.183581684292661</v>
      </c>
      <c r="K23" s="96">
        <v>1.4725044406271299</v>
      </c>
      <c r="L23" s="96">
        <v>86.1910808663647</v>
      </c>
      <c r="M23" s="96">
        <v>6.6128709975549399E-2</v>
      </c>
      <c r="N23" s="96">
        <v>0.91763796211134796</v>
      </c>
      <c r="O23" s="89"/>
      <c r="P23" s="95">
        <v>0.29530487338730499</v>
      </c>
      <c r="Q23" s="89">
        <v>22</v>
      </c>
      <c r="R23" s="89"/>
      <c r="S23" s="89"/>
      <c r="T23" s="89"/>
      <c r="U23" s="89"/>
      <c r="V23" s="89"/>
      <c r="W23" s="89"/>
      <c r="X23" s="89"/>
      <c r="Y23" s="101">
        <v>25.966662580963501</v>
      </c>
      <c r="AA23" s="102">
        <v>9.4430953057056399E-9</v>
      </c>
      <c r="AB23" s="101">
        <v>0.54713477678817701</v>
      </c>
      <c r="AC23" s="101">
        <v>0.102634220988624</v>
      </c>
      <c r="AD23" s="101">
        <v>126.452319312418</v>
      </c>
      <c r="AE23" s="102">
        <v>8.96453857421875E-5</v>
      </c>
      <c r="AF23" s="101">
        <v>9.9885711669921898E-2</v>
      </c>
      <c r="AG23" s="101">
        <v>0.91200951919034101</v>
      </c>
      <c r="AI23" s="102">
        <v>2.37723748701381E-5</v>
      </c>
    </row>
    <row r="24" spans="1:35" x14ac:dyDescent="0.25">
      <c r="A24" s="91">
        <v>43879</v>
      </c>
      <c r="B24" s="101" t="s">
        <v>53</v>
      </c>
      <c r="C24" s="89">
        <v>6.6437499999999998</v>
      </c>
      <c r="D24" s="89"/>
      <c r="E24" s="89"/>
      <c r="F24" s="97">
        <v>0</v>
      </c>
      <c r="G24" s="97">
        <v>8.4142407649775102</v>
      </c>
      <c r="H24" s="89"/>
      <c r="I24" s="96">
        <v>0.27904458827699002</v>
      </c>
      <c r="J24" s="96">
        <v>6.9952244178922304E-2</v>
      </c>
      <c r="K24" s="96">
        <v>3.8634693807614702</v>
      </c>
      <c r="L24" s="96">
        <v>90.532991866014001</v>
      </c>
      <c r="M24" s="96">
        <v>8.30038437660474E-2</v>
      </c>
      <c r="N24" s="96">
        <v>0.91763796208957105</v>
      </c>
      <c r="O24" s="89"/>
      <c r="P24" s="95">
        <v>0.29530487338730499</v>
      </c>
      <c r="Q24" s="89">
        <v>23</v>
      </c>
      <c r="R24" s="89"/>
      <c r="S24" s="89"/>
      <c r="T24" s="89"/>
      <c r="U24" s="89"/>
      <c r="V24" s="89"/>
      <c r="W24" s="89"/>
      <c r="X24" s="89"/>
      <c r="Y24" s="101">
        <v>30.134100288466598</v>
      </c>
      <c r="AA24" s="102">
        <v>3.3640869774420601E-5</v>
      </c>
      <c r="AB24" s="101">
        <v>0.15732150652039301</v>
      </c>
      <c r="AC24" s="101">
        <v>0.20320967119327199</v>
      </c>
      <c r="AD24" s="101">
        <v>76.2880986781649</v>
      </c>
      <c r="AE24" s="102">
        <v>5.4188011730642902E-6</v>
      </c>
      <c r="AF24" s="101">
        <v>2.65623878704009E-2</v>
      </c>
      <c r="AG24" s="101">
        <v>0.9039411049153</v>
      </c>
      <c r="AI24" s="102">
        <v>2.7506616927766401E-5</v>
      </c>
    </row>
    <row r="25" spans="1:35" x14ac:dyDescent="0.25">
      <c r="A25" s="91">
        <v>43880</v>
      </c>
      <c r="B25" s="101" t="s">
        <v>53</v>
      </c>
      <c r="C25" s="89">
        <v>7.4812500000000002</v>
      </c>
      <c r="D25" s="89"/>
      <c r="E25" s="89"/>
      <c r="F25" s="97">
        <v>0</v>
      </c>
      <c r="G25" s="97">
        <v>10.0637774601865</v>
      </c>
      <c r="H25" s="89"/>
      <c r="I25" s="96">
        <v>0.29182269635262797</v>
      </c>
      <c r="J25" s="96">
        <v>0.24058753989095699</v>
      </c>
      <c r="K25" s="96">
        <v>1.4953015079318399</v>
      </c>
      <c r="L25" s="96">
        <v>82.810138774508999</v>
      </c>
      <c r="M25" s="96">
        <v>9.5781218469090004E-2</v>
      </c>
      <c r="N25" s="96">
        <v>0.91763796185381497</v>
      </c>
      <c r="O25" s="89"/>
      <c r="P25" s="95">
        <v>0.29530487338730499</v>
      </c>
      <c r="Q25" s="89">
        <v>24</v>
      </c>
      <c r="R25" s="89"/>
      <c r="S25" s="89"/>
      <c r="T25" s="89"/>
      <c r="U25" s="89"/>
      <c r="V25" s="89"/>
      <c r="W25" s="89"/>
      <c r="X25" s="89"/>
      <c r="Y25" s="101">
        <v>34.945355179802903</v>
      </c>
      <c r="AA25" s="102">
        <v>5.2334575961765495E-7</v>
      </c>
      <c r="AB25" s="101">
        <v>0.84260281643329404</v>
      </c>
      <c r="AC25" s="101">
        <v>9.8503205027276802E-2</v>
      </c>
      <c r="AD25" s="101">
        <v>134.429118690602</v>
      </c>
      <c r="AE25" s="102">
        <v>5.7485316346485597E-5</v>
      </c>
      <c r="AF25" s="101">
        <v>9.9685678482055701E-2</v>
      </c>
      <c r="AG25" s="101">
        <v>0.90142954898101701</v>
      </c>
      <c r="AI25" s="102">
        <v>3.1826397669426499E-5</v>
      </c>
    </row>
    <row r="26" spans="1:35" x14ac:dyDescent="0.25">
      <c r="A26" s="91">
        <v>43881</v>
      </c>
      <c r="B26" s="101" t="s">
        <v>53</v>
      </c>
      <c r="C26" s="89">
        <v>9.5812500000000007</v>
      </c>
      <c r="D26" s="89"/>
      <c r="E26" s="89"/>
      <c r="F26" s="97">
        <v>0</v>
      </c>
      <c r="G26" s="97">
        <v>12.0366910808771</v>
      </c>
      <c r="H26" s="89"/>
      <c r="I26" s="96">
        <v>0.29169775681184001</v>
      </c>
      <c r="J26" s="96">
        <v>0.89301390219606502</v>
      </c>
      <c r="K26" s="96">
        <v>3.1484840204954501</v>
      </c>
      <c r="L26" s="96">
        <v>83.837161183448302</v>
      </c>
      <c r="M26" s="96">
        <v>9.5657196833574404E-2</v>
      </c>
      <c r="N26" s="96">
        <v>0.91763796160273303</v>
      </c>
      <c r="O26" s="89"/>
      <c r="P26" s="95">
        <v>0.29530487338730499</v>
      </c>
      <c r="Q26" s="89">
        <v>25</v>
      </c>
      <c r="R26" s="89"/>
      <c r="S26" s="89"/>
      <c r="T26" s="89"/>
      <c r="U26" s="89"/>
      <c r="V26" s="89"/>
      <c r="W26" s="89"/>
      <c r="X26" s="89"/>
      <c r="Y26" s="101">
        <v>40.502706505201601</v>
      </c>
      <c r="AA26" s="102">
        <v>9.3099421959452796E-5</v>
      </c>
      <c r="AB26" s="101">
        <v>0.38625065793977098</v>
      </c>
      <c r="AC26" s="101">
        <v>0.21484689720181699</v>
      </c>
      <c r="AD26" s="101">
        <v>74.553359585223802</v>
      </c>
      <c r="AE26" s="102">
        <v>4.5048720727747999E-6</v>
      </c>
      <c r="AF26" s="101">
        <v>1.0034282309569599E-2</v>
      </c>
      <c r="AG26" s="101">
        <v>0.89566432669899398</v>
      </c>
      <c r="AI26" s="102">
        <v>3.6823176106882301E-5</v>
      </c>
    </row>
    <row r="27" spans="1:35" x14ac:dyDescent="0.25">
      <c r="A27" s="91">
        <v>43882</v>
      </c>
      <c r="B27" s="101" t="s">
        <v>53</v>
      </c>
      <c r="C27" s="89">
        <v>7.9499999999999993</v>
      </c>
      <c r="D27" s="89"/>
      <c r="E27" s="89"/>
      <c r="F27" s="97">
        <v>0</v>
      </c>
      <c r="G27" s="97">
        <v>14.396376782936301</v>
      </c>
      <c r="H27" s="89"/>
      <c r="I27" s="96">
        <v>0.25289695064100198</v>
      </c>
      <c r="J27" s="96">
        <v>0.39328583793433902</v>
      </c>
      <c r="K27" s="96">
        <v>1.8845849082636601</v>
      </c>
      <c r="L27" s="96">
        <v>83.299968475263796</v>
      </c>
      <c r="M27" s="96">
        <v>5.6855303965492897E-2</v>
      </c>
      <c r="N27" s="96">
        <v>0.91763796130852204</v>
      </c>
      <c r="O27" s="89"/>
      <c r="P27" s="95">
        <v>0.29530487338730499</v>
      </c>
      <c r="Q27" s="89">
        <v>26</v>
      </c>
      <c r="R27" s="89"/>
      <c r="S27" s="89"/>
      <c r="T27" s="89"/>
      <c r="U27" s="89"/>
      <c r="V27" s="89"/>
      <c r="W27" s="89"/>
      <c r="X27" s="89"/>
      <c r="Y27" s="101">
        <v>46.924306591106799</v>
      </c>
      <c r="AA27" s="102">
        <v>2.6811799269665899E-7</v>
      </c>
      <c r="AB27" s="101">
        <v>0.99933521277500803</v>
      </c>
      <c r="AC27" s="101">
        <v>9.5145306080980901E-2</v>
      </c>
      <c r="AD27" s="101">
        <v>139.07623658493401</v>
      </c>
      <c r="AE27" s="102">
        <v>8.0112508229742003E-7</v>
      </c>
      <c r="AF27" s="101">
        <v>9.9419088302054606E-2</v>
      </c>
      <c r="AG27" s="101">
        <v>0.895111874513418</v>
      </c>
      <c r="AI27" s="102">
        <v>4.2602576696556703E-5</v>
      </c>
    </row>
    <row r="28" spans="1:35" x14ac:dyDescent="0.25">
      <c r="A28" s="91">
        <v>43883</v>
      </c>
      <c r="B28" s="101" t="s">
        <v>53</v>
      </c>
      <c r="C28" s="89">
        <v>8.0062499999999996</v>
      </c>
      <c r="D28" s="89"/>
      <c r="E28" s="89"/>
      <c r="F28" s="97">
        <v>0</v>
      </c>
      <c r="G28" s="97">
        <v>17.218657775934702</v>
      </c>
      <c r="H28" s="89"/>
      <c r="I28" s="96">
        <v>0.25385132582672398</v>
      </c>
      <c r="J28" s="96">
        <v>0.89305169768006099</v>
      </c>
      <c r="K28" s="96">
        <v>1.8512211372501099</v>
      </c>
      <c r="L28" s="96">
        <v>80.856941520988897</v>
      </c>
      <c r="M28" s="96">
        <v>5.78096775684084E-2</v>
      </c>
      <c r="N28" s="96">
        <v>0.91763796130253905</v>
      </c>
      <c r="O28" s="89"/>
      <c r="P28" s="95">
        <v>0.29530487338730499</v>
      </c>
      <c r="Q28" s="89">
        <v>27</v>
      </c>
      <c r="R28" s="89"/>
      <c r="S28" s="89"/>
      <c r="T28" s="89"/>
      <c r="U28" s="89"/>
      <c r="V28" s="89"/>
      <c r="W28" s="89"/>
      <c r="X28" s="89"/>
      <c r="Y28" s="101">
        <v>54.3466476329572</v>
      </c>
      <c r="AA28" s="102">
        <v>9.561235257971041E-7</v>
      </c>
      <c r="AB28" s="101">
        <v>0.81301470769689399</v>
      </c>
      <c r="AC28" s="101">
        <v>8.7834270968967995E-2</v>
      </c>
      <c r="AD28" s="101">
        <v>144.50780499081301</v>
      </c>
      <c r="AE28" s="102">
        <v>4.0140871820812801E-6</v>
      </c>
      <c r="AF28" s="101">
        <v>9.9014783006682899E-2</v>
      </c>
      <c r="AG28" s="101">
        <v>0.87177297798182496</v>
      </c>
      <c r="AI28" s="102">
        <v>4.9286542675205502E-5</v>
      </c>
    </row>
    <row r="29" spans="1:35" x14ac:dyDescent="0.25">
      <c r="A29" s="91">
        <v>43884</v>
      </c>
      <c r="B29" s="101" t="s">
        <v>53</v>
      </c>
      <c r="C29" s="89">
        <v>3.9933333333333341</v>
      </c>
      <c r="D29" s="89"/>
      <c r="E29" s="89"/>
      <c r="F29" s="97">
        <v>0</v>
      </c>
      <c r="G29" s="97">
        <v>20.594221731968599</v>
      </c>
      <c r="H29" s="89"/>
      <c r="I29" s="96">
        <v>0.27107688568785199</v>
      </c>
      <c r="J29" s="96">
        <v>0.36489221473163103</v>
      </c>
      <c r="K29" s="96">
        <v>2.64857982957205</v>
      </c>
      <c r="L29" s="96">
        <v>79.550204725818304</v>
      </c>
      <c r="M29" s="96">
        <v>7.5036416093319194E-2</v>
      </c>
      <c r="N29" s="96">
        <v>0.91763796128416597</v>
      </c>
      <c r="O29" s="89"/>
      <c r="P29" s="95">
        <v>0.29530487338730499</v>
      </c>
      <c r="Q29" s="89">
        <v>28</v>
      </c>
      <c r="R29" s="89"/>
      <c r="S29" s="89"/>
      <c r="T29" s="89"/>
      <c r="U29" s="89"/>
      <c r="V29" s="89"/>
      <c r="W29" s="89"/>
      <c r="X29" s="89"/>
      <c r="Y29" s="101">
        <v>62.927407725131097</v>
      </c>
      <c r="AA29" s="102">
        <v>2.5392351507003099E-6</v>
      </c>
      <c r="AB29" s="101">
        <v>0.999716426904106</v>
      </c>
      <c r="AC29" s="101">
        <v>6.4594628908747204E-2</v>
      </c>
      <c r="AD29" s="101">
        <v>184.088396665917</v>
      </c>
      <c r="AE29" s="102">
        <v>4.4699868980425098E-7</v>
      </c>
      <c r="AF29" s="101">
        <v>9.7103469740873097E-2</v>
      </c>
      <c r="AG29" s="101">
        <v>0.75714365991848098</v>
      </c>
      <c r="AI29" s="102">
        <v>5.7015802944082197E-5</v>
      </c>
    </row>
    <row r="30" spans="1:35" x14ac:dyDescent="0.25">
      <c r="A30" s="91">
        <v>43885</v>
      </c>
      <c r="B30" s="101" t="s">
        <v>53</v>
      </c>
      <c r="C30" s="89">
        <v>8.3874999999999993</v>
      </c>
      <c r="D30" s="89"/>
      <c r="E30" s="89"/>
      <c r="F30" s="97">
        <v>0</v>
      </c>
      <c r="G30" s="97">
        <v>24.631534830679701</v>
      </c>
      <c r="H30" s="89"/>
      <c r="I30" s="96">
        <v>0.29152893760089399</v>
      </c>
      <c r="J30" s="96">
        <v>0.492598749296218</v>
      </c>
      <c r="K30" s="96">
        <v>1.45892220178656</v>
      </c>
      <c r="L30" s="96">
        <v>87.699812286957098</v>
      </c>
      <c r="M30" s="96">
        <v>9.5487257557545099E-2</v>
      </c>
      <c r="N30" s="96">
        <v>0.91763796117897301</v>
      </c>
      <c r="O30" s="89"/>
      <c r="P30" s="95">
        <v>0.29530487338730499</v>
      </c>
      <c r="Q30" s="89">
        <v>29</v>
      </c>
      <c r="R30" s="89"/>
      <c r="S30" s="89"/>
      <c r="T30" s="89"/>
      <c r="U30" s="89"/>
      <c r="V30" s="89"/>
      <c r="W30" s="89"/>
      <c r="X30" s="89"/>
      <c r="Y30" s="101">
        <v>72.848731036350799</v>
      </c>
      <c r="AA30" s="101">
        <v>2.19490361368702E-4</v>
      </c>
      <c r="AB30" s="102">
        <v>3.2668660195911402E-6</v>
      </c>
      <c r="AC30" s="101">
        <v>0.991297484003555</v>
      </c>
      <c r="AD30" s="101">
        <v>191.22189453625799</v>
      </c>
      <c r="AE30" s="102">
        <v>9.9991059357845894E-5</v>
      </c>
      <c r="AF30" s="101">
        <v>1.9545751328365901E-2</v>
      </c>
      <c r="AG30" s="101">
        <v>9.3761090590902499E-2</v>
      </c>
      <c r="AI30" s="102">
        <v>6.5952693440541298E-5</v>
      </c>
    </row>
    <row r="31" spans="1:35" x14ac:dyDescent="0.25">
      <c r="A31" s="91">
        <v>43886</v>
      </c>
      <c r="B31" s="101" t="s">
        <v>53</v>
      </c>
      <c r="C31" s="89">
        <v>6.8937500000000007</v>
      </c>
      <c r="D31" s="89"/>
      <c r="E31" s="89"/>
      <c r="F31" s="97">
        <v>1</v>
      </c>
      <c r="G31" s="97">
        <v>29.460327076753799</v>
      </c>
      <c r="H31" s="89"/>
      <c r="I31" s="96">
        <v>0.26261720937997701</v>
      </c>
      <c r="J31" s="96">
        <v>0.231474005989519</v>
      </c>
      <c r="K31" s="96">
        <v>4.9573834745915901</v>
      </c>
      <c r="L31" s="96">
        <v>67.225962427897898</v>
      </c>
      <c r="M31" s="96">
        <v>6.6576883775136306E-2</v>
      </c>
      <c r="N31" s="96">
        <v>0.91763796066785097</v>
      </c>
      <c r="O31" s="89"/>
      <c r="P31" s="95">
        <v>0.29530487338730499</v>
      </c>
      <c r="Q31" s="89">
        <v>30</v>
      </c>
      <c r="R31" s="89"/>
      <c r="S31" s="89"/>
      <c r="T31" s="89"/>
      <c r="U31" s="89"/>
      <c r="V31" s="89"/>
      <c r="W31" s="89"/>
      <c r="X31" s="89"/>
      <c r="Y31" s="101">
        <v>84.321004660084796</v>
      </c>
      <c r="AA31" s="101">
        <v>3.5142427920087398E-4</v>
      </c>
      <c r="AB31" s="102">
        <v>9.7200809179298604E-8</v>
      </c>
      <c r="AC31" s="101">
        <v>0.898096274401887</v>
      </c>
      <c r="AD31" s="101">
        <v>147.35892146374999</v>
      </c>
      <c r="AE31" s="102">
        <v>9.9532292246253004E-5</v>
      </c>
      <c r="AF31" s="101">
        <v>1.2120571867207899E-2</v>
      </c>
      <c r="AG31" s="101">
        <v>9.2276325522172395E-2</v>
      </c>
      <c r="AI31" s="102">
        <v>7.6284377622344598E-5</v>
      </c>
    </row>
    <row r="32" spans="1:35" x14ac:dyDescent="0.25">
      <c r="A32" s="91">
        <v>43887</v>
      </c>
      <c r="B32" s="101" t="s">
        <v>53</v>
      </c>
      <c r="C32" s="89">
        <v>8.2687500000000007</v>
      </c>
      <c r="D32" s="89"/>
      <c r="E32" s="89"/>
      <c r="F32" s="97">
        <v>10</v>
      </c>
      <c r="G32" s="97">
        <v>35.235760882764403</v>
      </c>
      <c r="H32" s="89"/>
      <c r="I32" s="96">
        <v>0.20446364518947399</v>
      </c>
      <c r="J32" s="96">
        <v>0.71449912303736296</v>
      </c>
      <c r="K32" s="96">
        <v>3.79055803674451</v>
      </c>
      <c r="L32" s="96">
        <v>94.582683584371097</v>
      </c>
      <c r="M32" s="96">
        <v>8.4233540496283198E-3</v>
      </c>
      <c r="N32" s="96">
        <v>0.91763796050050195</v>
      </c>
      <c r="O32" s="89"/>
      <c r="P32" s="95">
        <v>0.29530487338730499</v>
      </c>
      <c r="Q32" s="89">
        <v>31</v>
      </c>
      <c r="R32" s="89"/>
      <c r="S32" s="89"/>
      <c r="T32" s="89"/>
      <c r="U32" s="89"/>
      <c r="V32" s="89"/>
      <c r="W32" s="89"/>
      <c r="X32" s="89"/>
      <c r="Y32" s="101">
        <v>97.587203007611606</v>
      </c>
      <c r="AI32" s="102">
        <v>8.8226514071692094E-5</v>
      </c>
    </row>
    <row r="33" spans="1:35" x14ac:dyDescent="0.25">
      <c r="A33" s="91">
        <v>43888</v>
      </c>
      <c r="B33" s="101" t="s">
        <v>53</v>
      </c>
      <c r="C33" s="89">
        <v>9.2125000000000004</v>
      </c>
      <c r="D33" s="89"/>
      <c r="E33" s="89"/>
      <c r="F33" s="97">
        <v>19</v>
      </c>
      <c r="G33" s="97">
        <v>42.143416865423298</v>
      </c>
      <c r="H33" s="89"/>
      <c r="I33" s="96">
        <v>0.28505654488964</v>
      </c>
      <c r="J33" s="96">
        <v>1.17399994618062E-3</v>
      </c>
      <c r="K33" s="96">
        <v>1.6552466269577799</v>
      </c>
      <c r="L33" s="96">
        <v>82.951531922096706</v>
      </c>
      <c r="M33" s="96">
        <v>8.9014655386249905E-2</v>
      </c>
      <c r="N33" s="96">
        <v>0.91763796020172805</v>
      </c>
      <c r="O33" s="89"/>
      <c r="P33" s="95">
        <v>0.29530487338730499</v>
      </c>
      <c r="Q33" s="89">
        <v>32</v>
      </c>
      <c r="R33" s="89"/>
      <c r="S33" s="89"/>
      <c r="T33" s="89"/>
      <c r="U33" s="89"/>
      <c r="V33" s="89"/>
      <c r="W33" s="89"/>
      <c r="X33" s="89"/>
      <c r="Y33" s="101">
        <v>112.927879655193</v>
      </c>
      <c r="AI33" s="101">
        <v>1.02027421982026E-4</v>
      </c>
    </row>
    <row r="34" spans="1:35" x14ac:dyDescent="0.25">
      <c r="A34" s="91">
        <v>43889</v>
      </c>
      <c r="B34" s="101" t="s">
        <v>53</v>
      </c>
      <c r="C34" s="89">
        <v>8.8937500000000007</v>
      </c>
      <c r="D34" s="89"/>
      <c r="E34" s="89"/>
      <c r="F34" s="97">
        <v>2</v>
      </c>
      <c r="G34" s="97">
        <v>50.405257062622603</v>
      </c>
      <c r="H34" s="89"/>
      <c r="I34" s="96">
        <v>0.28549949552215897</v>
      </c>
      <c r="J34" s="96">
        <v>0.27063933455976902</v>
      </c>
      <c r="K34" s="96">
        <v>2.7159467409426701</v>
      </c>
      <c r="L34" s="96">
        <v>80.882896122288898</v>
      </c>
      <c r="M34" s="96">
        <v>8.9459332609603107E-2</v>
      </c>
      <c r="N34" s="96">
        <v>0.91763795981062002</v>
      </c>
      <c r="O34" s="89"/>
      <c r="P34" s="95">
        <v>0.29530487338730499</v>
      </c>
      <c r="Q34" s="89">
        <v>33</v>
      </c>
      <c r="R34" s="89"/>
      <c r="S34" s="89"/>
      <c r="T34" s="89"/>
      <c r="U34" s="89"/>
      <c r="V34" s="89"/>
      <c r="W34" s="89"/>
      <c r="X34" s="89"/>
      <c r="Y34" s="101">
        <v>130.66689624680501</v>
      </c>
      <c r="AI34" s="101">
        <v>1.17972796970741E-4</v>
      </c>
    </row>
    <row r="35" spans="1:35" x14ac:dyDescent="0.25">
      <c r="A35" s="91">
        <v>43890</v>
      </c>
      <c r="B35" s="101" t="s">
        <v>53</v>
      </c>
      <c r="C35" s="89">
        <v>7.8812499999999996</v>
      </c>
      <c r="D35" s="89"/>
      <c r="E35" s="89"/>
      <c r="F35" s="97">
        <v>31</v>
      </c>
      <c r="G35" s="97">
        <v>60.286757185879303</v>
      </c>
      <c r="H35" s="89"/>
      <c r="I35" s="96">
        <v>0.27999777384311197</v>
      </c>
      <c r="J35" s="96">
        <v>0.58616419268026099</v>
      </c>
      <c r="K35" s="96">
        <v>1.10785911647147</v>
      </c>
      <c r="L35" s="96">
        <v>95.030043741466599</v>
      </c>
      <c r="M35" s="96">
        <v>8.3957759406489793E-2</v>
      </c>
      <c r="N35" s="96">
        <v>0.91763795887934196</v>
      </c>
      <c r="O35" s="89"/>
      <c r="P35" s="95">
        <v>0.29530487338730499</v>
      </c>
      <c r="Q35" s="89">
        <v>34</v>
      </c>
      <c r="R35" s="89"/>
      <c r="S35" s="89"/>
      <c r="T35" s="89"/>
      <c r="U35" s="89"/>
      <c r="V35" s="89"/>
      <c r="W35" s="89"/>
      <c r="X35" s="89"/>
      <c r="Y35" s="101">
        <v>151.177988262317</v>
      </c>
      <c r="AI35" s="101">
        <v>1.3639102964628399E-4</v>
      </c>
    </row>
    <row r="36" spans="1:35" x14ac:dyDescent="0.25">
      <c r="A36" s="91">
        <v>43891</v>
      </c>
      <c r="B36" s="101" t="s">
        <v>53</v>
      </c>
      <c r="C36" s="89">
        <v>5.4266666666666659</v>
      </c>
      <c r="D36" s="89"/>
      <c r="E36" s="89"/>
      <c r="F36" s="97">
        <v>51</v>
      </c>
      <c r="G36" s="97">
        <v>72.105437087122496</v>
      </c>
      <c r="H36" s="89"/>
      <c r="I36" s="96">
        <v>0.15898933917275099</v>
      </c>
      <c r="J36" s="96">
        <v>0.18887579109263999</v>
      </c>
      <c r="K36" s="96">
        <v>0</v>
      </c>
      <c r="L36" s="96">
        <v>70.032948507220794</v>
      </c>
      <c r="M36" s="96">
        <v>5.7387225225087699E-2</v>
      </c>
      <c r="N36" s="96">
        <v>0.91763795884589505</v>
      </c>
      <c r="O36" s="89"/>
      <c r="P36" s="95">
        <v>0.29530487338730499</v>
      </c>
      <c r="Q36" s="89">
        <v>35</v>
      </c>
      <c r="R36" s="89"/>
      <c r="S36" s="89"/>
      <c r="T36" s="89"/>
      <c r="U36" s="89"/>
      <c r="V36" s="89"/>
      <c r="W36" s="89"/>
      <c r="X36" s="89"/>
      <c r="Y36" s="101">
        <v>174.89227796475399</v>
      </c>
      <c r="AI36" s="101">
        <v>1.5765917681274399E-4</v>
      </c>
    </row>
    <row r="37" spans="1:35" x14ac:dyDescent="0.25">
      <c r="A37" s="91">
        <v>43892</v>
      </c>
      <c r="B37" s="101" t="s">
        <v>53</v>
      </c>
      <c r="C37" s="89">
        <v>11.1625</v>
      </c>
      <c r="D37" s="89"/>
      <c r="E37" s="89"/>
      <c r="F37" s="97">
        <v>29</v>
      </c>
      <c r="G37" s="97">
        <v>86.241063547248899</v>
      </c>
      <c r="H37" s="89"/>
      <c r="I37" s="96">
        <v>0.21551534982942899</v>
      </c>
      <c r="J37" s="96">
        <v>0.95519022242071205</v>
      </c>
      <c r="K37" s="96">
        <v>3.34529853322397</v>
      </c>
      <c r="L37" s="96">
        <v>82.176165326094406</v>
      </c>
      <c r="M37" s="96">
        <v>1.9475455449833E-2</v>
      </c>
      <c r="N37" s="96">
        <v>0.91763795802237702</v>
      </c>
      <c r="O37" s="89"/>
      <c r="P37" s="95">
        <v>0.29530487338730499</v>
      </c>
      <c r="Q37" s="89">
        <v>36</v>
      </c>
      <c r="R37" s="89"/>
      <c r="S37" s="89"/>
      <c r="T37" s="89"/>
      <c r="U37" s="89"/>
      <c r="V37" s="89"/>
      <c r="W37" s="89"/>
      <c r="X37" s="89"/>
      <c r="Y37" s="101">
        <v>202.306855284958</v>
      </c>
      <c r="AI37" s="101">
        <v>1.82209629007466E-4</v>
      </c>
    </row>
    <row r="38" spans="1:35" x14ac:dyDescent="0.25">
      <c r="A38" s="91">
        <v>43893</v>
      </c>
      <c r="B38" s="101" t="s">
        <v>53</v>
      </c>
      <c r="C38" s="89">
        <v>15.581250000000001</v>
      </c>
      <c r="D38" s="89"/>
      <c r="E38" s="89"/>
      <c r="F38" s="97">
        <v>37</v>
      </c>
      <c r="G38" s="97">
        <v>103.14785323018199</v>
      </c>
      <c r="H38" s="89"/>
      <c r="I38" s="96">
        <v>0.28479746889115198</v>
      </c>
      <c r="J38" s="96">
        <v>3.4540314584049501E-3</v>
      </c>
      <c r="K38" s="96">
        <v>6.3256923598764599E-5</v>
      </c>
      <c r="L38" s="96">
        <v>60.435328370267698</v>
      </c>
      <c r="M38" s="96">
        <v>9.0487687928184707E-2</v>
      </c>
      <c r="N38" s="96">
        <v>0.91763662478879304</v>
      </c>
      <c r="O38" s="89"/>
      <c r="P38" s="95">
        <v>0.29530487338730499</v>
      </c>
      <c r="Q38" s="89">
        <v>37</v>
      </c>
      <c r="R38" s="89"/>
      <c r="S38" s="89"/>
      <c r="T38" s="89"/>
      <c r="U38" s="89"/>
      <c r="V38" s="89"/>
      <c r="W38" s="89"/>
      <c r="X38" s="89"/>
      <c r="Y38" s="101">
        <v>233.994557255545</v>
      </c>
      <c r="AI38" s="101">
        <v>2.1053750678306601E-4</v>
      </c>
    </row>
    <row r="39" spans="1:35" x14ac:dyDescent="0.25">
      <c r="A39" s="91">
        <v>43894</v>
      </c>
      <c r="B39" s="101" t="s">
        <v>53</v>
      </c>
      <c r="C39" s="89">
        <v>14.4125</v>
      </c>
      <c r="D39" s="89"/>
      <c r="E39" s="89"/>
      <c r="F39" s="97">
        <v>66</v>
      </c>
      <c r="G39" s="97">
        <v>123.36906791700299</v>
      </c>
      <c r="H39" s="89"/>
      <c r="I39" s="96">
        <v>0.25297295234518302</v>
      </c>
      <c r="J39" s="96">
        <v>6.0214206997515297E-3</v>
      </c>
      <c r="K39" s="96">
        <v>5.4323195990968499E-5</v>
      </c>
      <c r="L39" s="96">
        <v>62.499578880648997</v>
      </c>
      <c r="M39" s="96">
        <v>5.9940515099455902E-2</v>
      </c>
      <c r="N39" s="96">
        <v>0.91763612288432395</v>
      </c>
      <c r="O39" s="89"/>
      <c r="P39" s="95">
        <v>0.29530487338730499</v>
      </c>
      <c r="Q39" s="89">
        <v>38</v>
      </c>
      <c r="R39" s="89"/>
      <c r="S39" s="89"/>
      <c r="T39" s="89"/>
      <c r="U39" s="89"/>
      <c r="V39" s="89"/>
      <c r="W39" s="89"/>
      <c r="X39" s="89"/>
      <c r="Y39" s="101">
        <v>270.61508509845498</v>
      </c>
      <c r="AI39" s="101">
        <v>2.4320879989257201E-4</v>
      </c>
    </row>
    <row r="40" spans="1:35" x14ac:dyDescent="0.25">
      <c r="A40" s="91">
        <v>43895</v>
      </c>
      <c r="B40" s="101" t="s">
        <v>53</v>
      </c>
      <c r="C40" s="89">
        <v>13.668749999999999</v>
      </c>
      <c r="D40" s="89"/>
      <c r="E40" s="89"/>
      <c r="F40" s="97">
        <v>220</v>
      </c>
      <c r="G40" s="97">
        <v>147.554471005284</v>
      </c>
      <c r="H40" s="89"/>
      <c r="I40" s="96">
        <v>0.252984570439509</v>
      </c>
      <c r="J40" s="96">
        <v>2.1210047412290001E-5</v>
      </c>
      <c r="K40" s="96">
        <v>5.2302121934010001E-2</v>
      </c>
      <c r="L40" s="96">
        <v>55.039851405169401</v>
      </c>
      <c r="M40" s="96">
        <v>5.6952521790793201E-2</v>
      </c>
      <c r="N40" s="96">
        <v>0.91763283443900201</v>
      </c>
      <c r="O40" s="89"/>
      <c r="P40" s="95">
        <v>0.29530487338730499</v>
      </c>
      <c r="Q40" s="89">
        <v>39</v>
      </c>
      <c r="R40" s="89"/>
      <c r="S40" s="89"/>
      <c r="T40" s="89"/>
      <c r="U40" s="89"/>
      <c r="V40" s="89"/>
      <c r="W40" s="89"/>
      <c r="X40" s="89"/>
      <c r="Y40" s="101">
        <v>312.92760411783797</v>
      </c>
      <c r="AI40" s="101">
        <v>2.80869235949169E-4</v>
      </c>
    </row>
    <row r="41" spans="1:35" x14ac:dyDescent="0.25">
      <c r="A41" s="91">
        <v>43896</v>
      </c>
      <c r="B41" s="101" t="s">
        <v>53</v>
      </c>
      <c r="C41" s="89">
        <v>8.8625000000000007</v>
      </c>
      <c r="D41" s="89"/>
      <c r="E41" s="89"/>
      <c r="F41" s="97">
        <v>188</v>
      </c>
      <c r="G41" s="97">
        <v>176.48120619908201</v>
      </c>
      <c r="H41" s="89"/>
      <c r="I41" s="96">
        <v>0.25111417034404299</v>
      </c>
      <c r="J41" s="96">
        <v>1.9414996529827401E-3</v>
      </c>
      <c r="K41" s="96">
        <v>6.8551535293204203E-4</v>
      </c>
      <c r="L41" s="96">
        <v>38.918898665219999</v>
      </c>
      <c r="M41" s="96">
        <v>5.60405704272606E-2</v>
      </c>
      <c r="N41" s="96">
        <v>0.91763047685027399</v>
      </c>
      <c r="O41" s="89"/>
      <c r="P41" s="95">
        <v>0.29530487338730499</v>
      </c>
      <c r="Q41" s="89">
        <v>40</v>
      </c>
      <c r="R41" s="89"/>
      <c r="S41" s="89"/>
      <c r="T41" s="89"/>
      <c r="U41" s="89"/>
      <c r="V41" s="89"/>
      <c r="W41" s="89"/>
      <c r="X41" s="89"/>
      <c r="Y41" s="101">
        <v>361.80497366025998</v>
      </c>
      <c r="AI41" s="101">
        <v>3.2425382528195799E-4</v>
      </c>
    </row>
    <row r="42" spans="1:35" x14ac:dyDescent="0.25">
      <c r="A42" s="91">
        <v>43897</v>
      </c>
      <c r="B42" s="101" t="s">
        <v>53</v>
      </c>
      <c r="C42" s="89">
        <v>7.9250000000000007</v>
      </c>
      <c r="D42" s="89"/>
      <c r="E42" s="89"/>
      <c r="F42" s="97">
        <v>129</v>
      </c>
      <c r="G42" s="97">
        <v>211.078769279499</v>
      </c>
      <c r="H42" s="89"/>
      <c r="I42" s="96">
        <v>0.29313349471422301</v>
      </c>
      <c r="J42" s="96">
        <v>1.8402332934486199E-4</v>
      </c>
      <c r="K42" s="96">
        <v>7.59655256425118E-3</v>
      </c>
      <c r="L42" s="96">
        <v>63.553763786010997</v>
      </c>
      <c r="M42" s="96">
        <v>9.7192589962720399E-2</v>
      </c>
      <c r="N42" s="96">
        <v>0.91762900962028204</v>
      </c>
      <c r="O42" s="89"/>
      <c r="P42" s="95">
        <v>0.29530487338730499</v>
      </c>
      <c r="Q42" s="89">
        <v>41</v>
      </c>
      <c r="R42" s="89"/>
      <c r="S42" s="89"/>
      <c r="T42" s="89"/>
      <c r="U42" s="89"/>
      <c r="V42" s="89"/>
      <c r="W42" s="89"/>
      <c r="X42" s="89"/>
      <c r="Y42" s="101">
        <v>418.24975056146502</v>
      </c>
      <c r="AI42" s="101">
        <v>3.7419697306233799E-4</v>
      </c>
    </row>
    <row r="43" spans="1:35" x14ac:dyDescent="0.25">
      <c r="A43" s="91">
        <v>43898</v>
      </c>
      <c r="B43" s="101" t="s">
        <v>53</v>
      </c>
      <c r="C43" s="89">
        <v>8.4937500000000004</v>
      </c>
      <c r="D43" s="89"/>
      <c r="E43" s="89"/>
      <c r="F43" s="97">
        <v>241</v>
      </c>
      <c r="G43" s="97">
        <v>252.45887536765801</v>
      </c>
      <c r="H43" s="89"/>
      <c r="I43" s="96">
        <v>0.25477082824349001</v>
      </c>
      <c r="J43" s="96">
        <v>5.3494747595715E-2</v>
      </c>
      <c r="K43" s="96">
        <v>4.3746051311188701E-5</v>
      </c>
      <c r="L43" s="96">
        <v>25.735076615384902</v>
      </c>
      <c r="M43" s="96">
        <v>8.5481660912994903E-2</v>
      </c>
      <c r="N43" s="96">
        <v>0.91762480232885102</v>
      </c>
      <c r="O43" s="89"/>
      <c r="P43" s="95">
        <v>0.29530487338730499</v>
      </c>
      <c r="Q43" s="89">
        <v>42</v>
      </c>
      <c r="R43" s="89"/>
      <c r="S43" s="89"/>
      <c r="T43" s="89"/>
      <c r="U43" s="89"/>
      <c r="V43" s="89"/>
      <c r="W43" s="89"/>
      <c r="X43" s="89"/>
      <c r="Y43" s="101">
        <v>483.41209702822698</v>
      </c>
      <c r="AI43" s="101">
        <v>4.3164297420367301E-4</v>
      </c>
    </row>
    <row r="44" spans="1:35" x14ac:dyDescent="0.25">
      <c r="A44" s="91">
        <v>43899</v>
      </c>
      <c r="B44" s="101" t="s">
        <v>53</v>
      </c>
      <c r="C44" s="89">
        <v>10.475</v>
      </c>
      <c r="D44" s="89"/>
      <c r="E44" s="89"/>
      <c r="F44" s="97">
        <v>136</v>
      </c>
      <c r="G44" s="97">
        <v>301.95118139763002</v>
      </c>
      <c r="H44" s="89"/>
      <c r="I44" s="96">
        <v>0.212179206213888</v>
      </c>
      <c r="J44" s="96">
        <v>4.4555435215643E-5</v>
      </c>
      <c r="K44" s="96">
        <v>0.51564919934059805</v>
      </c>
      <c r="L44" s="96">
        <v>27.880664441335298</v>
      </c>
      <c r="M44" s="96">
        <v>1.6164511923188199E-2</v>
      </c>
      <c r="N44" s="96">
        <v>0.91762290688989301</v>
      </c>
      <c r="O44" s="89"/>
      <c r="P44" s="95">
        <v>0.29530487338730499</v>
      </c>
      <c r="Q44" s="89">
        <v>43</v>
      </c>
      <c r="R44" s="89"/>
      <c r="S44" s="89"/>
      <c r="T44" s="89"/>
      <c r="U44" s="89"/>
      <c r="V44" s="89"/>
      <c r="W44" s="89"/>
      <c r="X44" s="89"/>
      <c r="Y44" s="101">
        <v>558.60969931559202</v>
      </c>
      <c r="AI44" s="101">
        <v>4.9765660642302699E-4</v>
      </c>
    </row>
    <row r="45" spans="1:35" x14ac:dyDescent="0.25">
      <c r="A45" s="91">
        <v>43900</v>
      </c>
      <c r="B45" s="101" t="s">
        <v>53</v>
      </c>
      <c r="C45" s="89">
        <v>8.0625000000000018</v>
      </c>
      <c r="D45" s="89"/>
      <c r="E45" s="89"/>
      <c r="F45" s="97">
        <v>281</v>
      </c>
      <c r="G45" s="97">
        <v>361.14601166089602</v>
      </c>
      <c r="H45" s="89"/>
      <c r="I45" s="96">
        <v>0.28703336835341398</v>
      </c>
      <c r="J45" s="96">
        <v>9.1621434891941993E-5</v>
      </c>
      <c r="K45" s="96">
        <v>0.43700420892228298</v>
      </c>
      <c r="L45" s="96">
        <v>26.497468597486801</v>
      </c>
      <c r="M45" s="96">
        <v>9.1044554062697305E-2</v>
      </c>
      <c r="N45" s="96">
        <v>0.917608560121288</v>
      </c>
      <c r="O45" s="89"/>
      <c r="P45" s="95">
        <v>0.29530487338730499</v>
      </c>
      <c r="Q45" s="89">
        <v>44</v>
      </c>
      <c r="R45" s="89"/>
      <c r="S45" s="89"/>
      <c r="T45" s="89"/>
      <c r="U45" s="89"/>
      <c r="V45" s="89"/>
      <c r="W45" s="89"/>
      <c r="X45" s="89"/>
      <c r="Y45" s="101">
        <v>645.34976238408797</v>
      </c>
      <c r="AI45" s="101">
        <v>5.7343340735732803E-4</v>
      </c>
    </row>
    <row r="46" spans="1:35" x14ac:dyDescent="0.25">
      <c r="A46" s="91">
        <v>43901</v>
      </c>
      <c r="B46" s="101" t="s">
        <v>53</v>
      </c>
      <c r="C46" s="89">
        <v>6.8812499999999996</v>
      </c>
      <c r="D46" s="89"/>
      <c r="E46" s="89"/>
      <c r="F46" s="97">
        <v>451</v>
      </c>
      <c r="G46" s="97">
        <v>431.94545931190498</v>
      </c>
      <c r="H46" s="89"/>
      <c r="I46" s="96">
        <v>0.258136817124199</v>
      </c>
      <c r="J46" s="96">
        <v>7.1998182191834696E-5</v>
      </c>
      <c r="K46" s="96">
        <v>3.5574007856031198</v>
      </c>
      <c r="L46" s="96">
        <v>36.0117909055204</v>
      </c>
      <c r="M46" s="96">
        <v>6.2139485768657403E-2</v>
      </c>
      <c r="N46" s="96">
        <v>0.91760596297446395</v>
      </c>
      <c r="O46" s="89"/>
      <c r="P46" s="95">
        <v>0.29530487338730499</v>
      </c>
      <c r="Q46" s="89">
        <v>45</v>
      </c>
      <c r="R46" s="89"/>
      <c r="S46" s="89"/>
      <c r="T46" s="89"/>
      <c r="U46" s="89"/>
      <c r="V46" s="89"/>
      <c r="W46" s="89"/>
      <c r="X46" s="89"/>
      <c r="Y46" s="101">
        <v>745.35308234342301</v>
      </c>
      <c r="AI46" s="101">
        <v>6.6030905819015298E-4</v>
      </c>
    </row>
    <row r="47" spans="1:35" x14ac:dyDescent="0.25">
      <c r="A47" s="91">
        <v>43902</v>
      </c>
      <c r="B47" s="101" t="s">
        <v>53</v>
      </c>
      <c r="C47" s="89">
        <v>6.1250000000000009</v>
      </c>
      <c r="D47" s="89"/>
      <c r="E47" s="89"/>
      <c r="F47" s="97">
        <v>170</v>
      </c>
      <c r="G47" s="97">
        <v>516.62450586706802</v>
      </c>
      <c r="H47" s="89"/>
      <c r="I47" s="96">
        <v>0.29049588086739497</v>
      </c>
      <c r="J47" s="96">
        <v>2.82961647886881E-4</v>
      </c>
      <c r="K47" s="96">
        <v>3.3295932549345699</v>
      </c>
      <c r="L47" s="96">
        <v>16.2400818190862</v>
      </c>
      <c r="M47" s="96">
        <v>9.4689220503087507E-2</v>
      </c>
      <c r="N47" s="96">
        <v>0.91758140292485602</v>
      </c>
      <c r="O47" s="89"/>
      <c r="P47" s="95">
        <v>0.29530487338730499</v>
      </c>
      <c r="Q47" s="89">
        <v>46</v>
      </c>
      <c r="R47" s="89"/>
      <c r="S47" s="89"/>
      <c r="T47" s="89"/>
      <c r="U47" s="89"/>
      <c r="V47" s="89"/>
      <c r="W47" s="89"/>
      <c r="X47" s="89"/>
      <c r="Y47" s="101">
        <v>860.58010601590297</v>
      </c>
      <c r="AI47" s="101">
        <v>7.5976709545431595E-4</v>
      </c>
    </row>
    <row r="48" spans="1:35" x14ac:dyDescent="0.25">
      <c r="A48" s="91">
        <v>43903</v>
      </c>
      <c r="B48" s="101" t="s">
        <v>53</v>
      </c>
      <c r="C48" s="89">
        <v>7.2437499999999986</v>
      </c>
      <c r="D48" s="89"/>
      <c r="E48" s="89"/>
      <c r="F48" s="97">
        <v>1597</v>
      </c>
      <c r="G48" s="97">
        <v>617.90412263522501</v>
      </c>
      <c r="H48" s="89"/>
      <c r="I48" s="96">
        <v>0.22328217391843999</v>
      </c>
      <c r="J48" s="96">
        <v>4.78515625E-2</v>
      </c>
      <c r="K48" s="96">
        <v>1.8851828101453301</v>
      </c>
      <c r="L48" s="96">
        <v>0.27560319006443001</v>
      </c>
      <c r="M48" s="96">
        <v>7.4878354160253305E-2</v>
      </c>
      <c r="N48" s="96">
        <v>0.91748890827339202</v>
      </c>
      <c r="O48" s="89"/>
      <c r="P48" s="95">
        <v>0.29530487338730499</v>
      </c>
      <c r="Q48" s="89">
        <v>47</v>
      </c>
      <c r="R48" s="89"/>
      <c r="S48" s="89"/>
      <c r="T48" s="89"/>
      <c r="U48" s="89"/>
      <c r="V48" s="89"/>
      <c r="W48" s="89"/>
      <c r="X48" s="89"/>
      <c r="Y48" s="101">
        <v>993.25875715226096</v>
      </c>
      <c r="AI48" s="101">
        <v>8.7344393359634499E-4</v>
      </c>
    </row>
    <row r="49" spans="1:35" x14ac:dyDescent="0.25">
      <c r="A49" s="91">
        <v>43904</v>
      </c>
      <c r="B49" s="101" t="s">
        <v>53</v>
      </c>
      <c r="C49" s="89">
        <v>12.4375</v>
      </c>
      <c r="D49" s="89"/>
      <c r="E49" s="89"/>
      <c r="F49" s="97">
        <v>910</v>
      </c>
      <c r="G49" s="97">
        <v>739.03870303018402</v>
      </c>
      <c r="H49" s="89"/>
      <c r="I49" s="96">
        <v>0.219308810992345</v>
      </c>
      <c r="J49" s="96">
        <v>4.5440788857173996E-3</v>
      </c>
      <c r="K49" s="96">
        <v>0.75281045235866095</v>
      </c>
      <c r="L49" s="96">
        <v>11.797327646043</v>
      </c>
      <c r="M49" s="96">
        <v>2.6878387334496E-2</v>
      </c>
      <c r="N49" s="96">
        <v>0.91695354419727304</v>
      </c>
      <c r="O49" s="89"/>
      <c r="P49" s="95">
        <v>0.29530487338730499</v>
      </c>
      <c r="Q49" s="89">
        <v>48</v>
      </c>
      <c r="R49" s="89"/>
      <c r="S49" s="89"/>
      <c r="T49" s="89"/>
      <c r="U49" s="89"/>
      <c r="V49" s="89"/>
      <c r="W49" s="89"/>
      <c r="X49" s="89"/>
      <c r="Y49" s="101">
        <v>1145.9136322156501</v>
      </c>
      <c r="AI49" s="101">
        <v>1.00312990702227E-3</v>
      </c>
    </row>
    <row r="50" spans="1:35" x14ac:dyDescent="0.25">
      <c r="A50" s="91">
        <v>43905</v>
      </c>
      <c r="B50" s="101" t="s">
        <v>53</v>
      </c>
      <c r="C50" s="89">
        <v>8.4937500000000021</v>
      </c>
      <c r="D50" s="89"/>
      <c r="E50" s="89"/>
      <c r="F50" s="97">
        <v>1210</v>
      </c>
      <c r="G50" s="97">
        <v>883.92063520665101</v>
      </c>
      <c r="H50" s="89"/>
      <c r="I50" s="96">
        <v>0.25798523365558801</v>
      </c>
      <c r="J50" s="96">
        <v>1.8776739477372E-2</v>
      </c>
      <c r="K50" s="96">
        <v>0.949695698436265</v>
      </c>
      <c r="L50" s="96">
        <v>7.7147038358750404</v>
      </c>
      <c r="M50" s="96">
        <v>7.8587374438816499E-2</v>
      </c>
      <c r="N50" s="96">
        <v>0.91593544184526798</v>
      </c>
      <c r="O50" s="89"/>
      <c r="P50" s="95">
        <v>0.29530487338730499</v>
      </c>
      <c r="Q50" s="89">
        <v>49</v>
      </c>
      <c r="R50" s="89"/>
      <c r="S50" s="89"/>
      <c r="T50" s="89"/>
      <c r="U50" s="89"/>
      <c r="V50" s="89"/>
      <c r="W50" s="89"/>
      <c r="X50" s="89"/>
      <c r="Y50" s="101">
        <v>1321.39593479263</v>
      </c>
      <c r="AI50" s="101">
        <v>1.1507647422877899E-3</v>
      </c>
    </row>
    <row r="51" spans="1:35" x14ac:dyDescent="0.25">
      <c r="A51" s="91">
        <v>43906</v>
      </c>
      <c r="B51" s="101" t="s">
        <v>53</v>
      </c>
      <c r="C51" s="89">
        <v>16.762499999999999</v>
      </c>
      <c r="D51" s="89"/>
      <c r="E51" s="89"/>
      <c r="F51" s="97">
        <v>1477</v>
      </c>
      <c r="G51" s="97">
        <v>1057.20537522677</v>
      </c>
      <c r="H51" s="89"/>
      <c r="I51" s="96">
        <v>0.25923763361226099</v>
      </c>
      <c r="J51" s="96">
        <v>3.2268201584535701E-2</v>
      </c>
      <c r="K51" s="96">
        <v>0.71833439707821301</v>
      </c>
      <c r="L51" s="96">
        <v>17.523890749014701</v>
      </c>
      <c r="M51" s="96">
        <v>8.6627507256622799E-2</v>
      </c>
      <c r="N51" s="96">
        <v>0.91047775231162997</v>
      </c>
      <c r="O51" s="89"/>
      <c r="P51" s="95">
        <v>0.29530487338730499</v>
      </c>
      <c r="Q51" s="89">
        <v>50</v>
      </c>
      <c r="R51" s="89"/>
      <c r="S51" s="89"/>
      <c r="T51" s="89"/>
      <c r="U51" s="89"/>
      <c r="V51" s="89"/>
      <c r="W51" s="89"/>
      <c r="X51" s="89"/>
      <c r="Y51" s="101">
        <v>1522.9132159380199</v>
      </c>
      <c r="AI51" s="101">
        <v>1.3184255699183901E-3</v>
      </c>
    </row>
    <row r="52" spans="1:35" x14ac:dyDescent="0.25">
      <c r="A52" s="91">
        <v>43907</v>
      </c>
      <c r="B52" s="101" t="s">
        <v>53</v>
      </c>
      <c r="C52" s="89">
        <v>16.612500000000001</v>
      </c>
      <c r="D52" s="89"/>
      <c r="E52" s="89"/>
      <c r="F52" s="97">
        <v>1985</v>
      </c>
      <c r="G52" s="97">
        <v>1264.4610397030399</v>
      </c>
      <c r="H52" s="89"/>
      <c r="I52" s="89"/>
      <c r="J52" s="89"/>
      <c r="K52" s="89"/>
      <c r="L52" s="89"/>
      <c r="M52" s="89"/>
      <c r="N52" s="89"/>
      <c r="O52" s="89"/>
      <c r="P52" s="95">
        <v>0.29530487338730499</v>
      </c>
      <c r="Q52" s="89">
        <v>51</v>
      </c>
      <c r="R52" s="89"/>
      <c r="S52" s="89"/>
      <c r="T52" s="89"/>
      <c r="U52" s="89"/>
      <c r="V52" s="89"/>
      <c r="W52" s="89"/>
      <c r="X52" s="89"/>
      <c r="Y52" s="101">
        <v>1754.0576084884201</v>
      </c>
      <c r="AI52" s="101">
        <v>1.50830531646319E-3</v>
      </c>
    </row>
    <row r="53" spans="1:35" x14ac:dyDescent="0.25">
      <c r="A53" s="91">
        <v>43908</v>
      </c>
      <c r="B53" s="101" t="s">
        <v>53</v>
      </c>
      <c r="C53" s="89">
        <v>15.625</v>
      </c>
      <c r="D53" s="89"/>
      <c r="E53" s="89"/>
      <c r="F53" s="97">
        <v>3070</v>
      </c>
      <c r="G53" s="97">
        <v>1512.3473247418301</v>
      </c>
      <c r="H53" s="89"/>
      <c r="I53" s="89"/>
      <c r="J53" s="89"/>
      <c r="K53" s="89"/>
      <c r="L53" s="89"/>
      <c r="M53" s="89"/>
      <c r="N53" s="89"/>
      <c r="O53" s="89"/>
      <c r="P53" s="95">
        <v>0.29530487338730499</v>
      </c>
      <c r="Q53" s="89">
        <v>52</v>
      </c>
      <c r="R53" s="89"/>
      <c r="S53" s="89"/>
      <c r="T53" s="89"/>
      <c r="U53" s="89"/>
      <c r="V53" s="89"/>
      <c r="W53" s="89"/>
      <c r="X53" s="89"/>
      <c r="Y53" s="101">
        <v>2018.8307800242901</v>
      </c>
      <c r="AI53" s="101">
        <v>1.7226791343834501E-3</v>
      </c>
    </row>
    <row r="54" spans="1:35" x14ac:dyDescent="0.25">
      <c r="A54" s="91">
        <v>43909</v>
      </c>
      <c r="B54" s="101" t="s">
        <v>53</v>
      </c>
      <c r="C54" s="89">
        <v>14.137499999999999</v>
      </c>
      <c r="D54" s="89"/>
      <c r="E54" s="89"/>
      <c r="F54" s="97">
        <v>2993</v>
      </c>
      <c r="G54" s="97">
        <v>1808.8295003465801</v>
      </c>
      <c r="H54" s="89"/>
      <c r="I54" s="89"/>
      <c r="J54" s="89"/>
      <c r="K54" s="89"/>
      <c r="L54" s="89"/>
      <c r="M54" s="89"/>
      <c r="N54" s="89"/>
      <c r="O54" s="89"/>
      <c r="P54" s="95">
        <v>0.29530487338730499</v>
      </c>
      <c r="Q54" s="89">
        <v>53</v>
      </c>
      <c r="R54" s="89"/>
      <c r="S54" s="89"/>
      <c r="T54" s="89"/>
      <c r="U54" s="89"/>
      <c r="V54" s="89"/>
      <c r="W54" s="89"/>
      <c r="X54" s="89"/>
      <c r="Y54" s="101">
        <v>2321.6632812541502</v>
      </c>
      <c r="AI54" s="101">
        <v>1.9638565046683201E-3</v>
      </c>
    </row>
    <row r="55" spans="1:35" x14ac:dyDescent="0.25">
      <c r="A55" s="91">
        <v>43910</v>
      </c>
      <c r="B55" s="101" t="s">
        <v>53</v>
      </c>
      <c r="C55" s="89">
        <v>9.6687500000000028</v>
      </c>
      <c r="D55" s="89"/>
      <c r="E55" s="89"/>
      <c r="F55" s="97">
        <v>4528</v>
      </c>
      <c r="G55" s="97">
        <v>2163.4343565110698</v>
      </c>
      <c r="H55" s="89"/>
      <c r="I55" s="89"/>
      <c r="J55" s="89"/>
      <c r="K55" s="89"/>
      <c r="L55" s="89"/>
      <c r="M55" s="89"/>
      <c r="N55" s="89"/>
      <c r="O55" s="89"/>
      <c r="P55" s="95">
        <v>0.29530487338730499</v>
      </c>
      <c r="Q55" s="89">
        <v>54</v>
      </c>
      <c r="R55" s="89"/>
      <c r="S55" s="89"/>
      <c r="T55" s="89"/>
      <c r="U55" s="89"/>
      <c r="V55" s="89"/>
      <c r="W55" s="89"/>
      <c r="X55" s="89"/>
      <c r="Y55" s="101">
        <v>2667.4253439654499</v>
      </c>
      <c r="AI55" s="101">
        <v>2.2341168796352101E-3</v>
      </c>
    </row>
    <row r="56" spans="1:35" x14ac:dyDescent="0.25">
      <c r="A56" s="91">
        <v>43911</v>
      </c>
      <c r="B56" s="101" t="s">
        <v>53</v>
      </c>
      <c r="C56" s="89">
        <v>3.7687499999999998</v>
      </c>
      <c r="D56" s="89"/>
      <c r="E56" s="89"/>
      <c r="F56" s="97">
        <v>2365</v>
      </c>
      <c r="G56" s="97">
        <v>2587.5563252565598</v>
      </c>
      <c r="H56" s="89"/>
      <c r="I56" s="89"/>
      <c r="J56" s="89"/>
      <c r="K56" s="89"/>
      <c r="L56" s="89"/>
      <c r="M56" s="89"/>
      <c r="N56" s="89"/>
      <c r="O56" s="89"/>
      <c r="P56" s="95">
        <v>0.29530487338730499</v>
      </c>
      <c r="Q56" s="89">
        <v>55</v>
      </c>
      <c r="R56" s="89"/>
      <c r="S56" s="89"/>
      <c r="T56" s="89"/>
      <c r="U56" s="89"/>
      <c r="V56" s="89"/>
      <c r="W56" s="89"/>
      <c r="X56" s="89"/>
      <c r="Y56" s="101">
        <v>3061.4255108910602</v>
      </c>
      <c r="AI56" s="101">
        <v>2.5356273310329701E-3</v>
      </c>
    </row>
    <row r="57" spans="1:35" x14ac:dyDescent="0.25">
      <c r="A57" s="91">
        <v>43912</v>
      </c>
      <c r="B57" s="101" t="s">
        <v>53</v>
      </c>
      <c r="C57" s="89">
        <v>3.34375</v>
      </c>
      <c r="D57" s="89"/>
      <c r="E57" s="89"/>
      <c r="F57" s="97">
        <v>2660</v>
      </c>
      <c r="G57" s="97">
        <v>3094.8236151582801</v>
      </c>
      <c r="H57" s="89"/>
      <c r="I57" s="89"/>
      <c r="J57" s="89"/>
      <c r="K57" s="89"/>
      <c r="L57" s="89"/>
      <c r="M57" s="89"/>
      <c r="N57" s="89"/>
      <c r="O57" s="89"/>
      <c r="P57" s="95">
        <v>0.29530487338730499</v>
      </c>
      <c r="Q57" s="89">
        <v>56</v>
      </c>
      <c r="R57" s="89"/>
      <c r="S57" s="89"/>
      <c r="T57" s="89"/>
      <c r="U57" s="89"/>
      <c r="V57" s="89"/>
      <c r="W57" s="89"/>
      <c r="X57" s="89"/>
      <c r="Y57" s="101">
        <v>3509.3928065588798</v>
      </c>
      <c r="AI57" s="101">
        <v>2.8703417418756601E-3</v>
      </c>
    </row>
    <row r="58" spans="1:35" x14ac:dyDescent="0.25">
      <c r="A58" s="91">
        <v>43913</v>
      </c>
      <c r="B58" s="101" t="s">
        <v>53</v>
      </c>
      <c r="C58" s="89">
        <v>6.1875</v>
      </c>
      <c r="D58" s="89"/>
      <c r="E58" s="89"/>
      <c r="F58" s="97">
        <v>4183</v>
      </c>
      <c r="G58" s="97">
        <v>3701.5361232732698</v>
      </c>
      <c r="H58" s="89"/>
      <c r="I58" s="89"/>
      <c r="J58" s="89"/>
      <c r="K58" s="89"/>
      <c r="L58" s="89"/>
      <c r="M58" s="89"/>
      <c r="N58" s="89"/>
      <c r="O58" s="89"/>
      <c r="P58" s="95">
        <v>0.29530487338730499</v>
      </c>
      <c r="Q58" s="89">
        <v>57</v>
      </c>
      <c r="R58" s="89"/>
      <c r="S58" s="89"/>
      <c r="T58" s="89"/>
      <c r="U58" s="89"/>
      <c r="V58" s="89"/>
      <c r="W58" s="89"/>
      <c r="X58" s="89"/>
      <c r="Y58" s="101">
        <v>4017.43755986616</v>
      </c>
      <c r="AI58" s="101">
        <v>3.2398827154929101E-3</v>
      </c>
    </row>
    <row r="59" spans="1:35" x14ac:dyDescent="0.25">
      <c r="A59" s="91">
        <v>43914</v>
      </c>
      <c r="B59" s="101" t="s">
        <v>53</v>
      </c>
      <c r="C59" s="89">
        <v>7.8250000000000002</v>
      </c>
      <c r="D59" s="89"/>
      <c r="E59" s="89"/>
      <c r="F59" s="97">
        <v>3930</v>
      </c>
      <c r="G59" s="97">
        <v>4427.1891957875496</v>
      </c>
      <c r="H59" s="89"/>
      <c r="I59" s="89"/>
      <c r="J59" s="89"/>
      <c r="K59" s="89"/>
      <c r="L59" s="89"/>
      <c r="M59" s="89"/>
      <c r="N59" s="89"/>
      <c r="O59" s="89"/>
      <c r="P59" s="95">
        <v>0.29530487338730499</v>
      </c>
      <c r="Q59" s="89">
        <v>58</v>
      </c>
      <c r="R59" s="89"/>
      <c r="S59" s="89"/>
      <c r="T59" s="89"/>
      <c r="U59" s="89"/>
      <c r="V59" s="89"/>
      <c r="W59" s="89"/>
      <c r="X59" s="89"/>
      <c r="Y59" s="101">
        <v>4591.9855763527503</v>
      </c>
      <c r="AI59" s="101">
        <v>3.6454095966772901E-3</v>
      </c>
    </row>
    <row r="60" spans="1:35" x14ac:dyDescent="0.25">
      <c r="A60" s="91">
        <v>43915</v>
      </c>
      <c r="B60" s="101" t="s">
        <v>53</v>
      </c>
      <c r="C60" s="89">
        <v>7.706249999999998</v>
      </c>
      <c r="D60" s="89"/>
      <c r="E60" s="89"/>
      <c r="F60" s="97">
        <v>4337</v>
      </c>
      <c r="G60" s="97">
        <v>5295.1000672568598</v>
      </c>
      <c r="H60" s="89"/>
      <c r="I60" s="89"/>
      <c r="J60" s="89"/>
      <c r="K60" s="89"/>
      <c r="L60" s="89"/>
      <c r="M60" s="89"/>
      <c r="N60" s="89"/>
      <c r="O60" s="89"/>
      <c r="P60" s="95">
        <v>0.29530487338730499</v>
      </c>
      <c r="Q60" s="89">
        <v>59</v>
      </c>
      <c r="R60" s="89"/>
      <c r="S60" s="89"/>
      <c r="T60" s="89"/>
      <c r="U60" s="89"/>
      <c r="V60" s="89"/>
      <c r="W60" s="89"/>
      <c r="X60" s="89"/>
      <c r="Y60" s="101">
        <v>5239.6802774907001</v>
      </c>
      <c r="AI60" s="101">
        <v>4.0874787247545804E-3</v>
      </c>
    </row>
    <row r="61" spans="1:35" x14ac:dyDescent="0.25">
      <c r="A61" s="91">
        <v>43916</v>
      </c>
      <c r="B61" s="101" t="s">
        <v>53</v>
      </c>
      <c r="C61" s="89">
        <v>7.28125</v>
      </c>
      <c r="D61" s="89"/>
      <c r="E61" s="89"/>
      <c r="F61" s="97">
        <v>6615</v>
      </c>
      <c r="G61" s="97">
        <v>6333.15710766139</v>
      </c>
      <c r="H61" s="89"/>
      <c r="I61" s="89"/>
      <c r="J61" s="89"/>
      <c r="K61" s="89"/>
      <c r="L61" s="89"/>
      <c r="M61" s="89"/>
      <c r="N61" s="89"/>
      <c r="O61" s="89"/>
      <c r="P61" s="95">
        <v>0.29530487338730499</v>
      </c>
      <c r="Q61" s="89">
        <v>60</v>
      </c>
      <c r="R61" s="89"/>
      <c r="S61" s="89"/>
      <c r="T61" s="89"/>
      <c r="U61" s="89"/>
      <c r="V61" s="89"/>
      <c r="W61" s="89"/>
      <c r="X61" s="89"/>
      <c r="Y61" s="101">
        <v>5967.2478531175502</v>
      </c>
      <c r="AI61" s="101">
        <v>4.5659050314617103E-3</v>
      </c>
    </row>
    <row r="62" spans="1:35" x14ac:dyDescent="0.25">
      <c r="A62" s="91">
        <v>43917</v>
      </c>
      <c r="B62" s="101" t="s">
        <v>53</v>
      </c>
      <c r="C62" s="89">
        <v>9.25</v>
      </c>
      <c r="D62" s="89"/>
      <c r="E62" s="89"/>
      <c r="F62" s="97">
        <v>6933</v>
      </c>
      <c r="G62" s="97">
        <v>7574.7159526487403</v>
      </c>
      <c r="H62" s="89"/>
      <c r="I62" s="89"/>
      <c r="J62" s="89"/>
      <c r="K62" s="89"/>
      <c r="L62" s="89"/>
      <c r="M62" s="89"/>
      <c r="N62" s="89"/>
      <c r="O62" s="89"/>
      <c r="P62" s="95">
        <v>0</v>
      </c>
      <c r="Q62" s="89">
        <v>61</v>
      </c>
      <c r="R62" s="89"/>
      <c r="S62" s="89"/>
      <c r="T62" s="89"/>
      <c r="U62" s="89"/>
      <c r="V62" s="89"/>
      <c r="W62" s="89"/>
      <c r="X62" s="89"/>
      <c r="Y62" s="101">
        <v>6781.3216036289396</v>
      </c>
      <c r="AI62" s="101">
        <v>0</v>
      </c>
    </row>
  </sheetData>
  <mergeCells count="4">
    <mergeCell ref="I1:O1"/>
    <mergeCell ref="S1:W1"/>
    <mergeCell ref="AA1:AG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workbookViewId="0">
      <selection activeCell="I2" sqref="I2:O2"/>
    </sheetView>
  </sheetViews>
  <sheetFormatPr defaultRowHeight="14.4" x14ac:dyDescent="0.25"/>
  <cols>
    <col min="1" max="1" width="15.6640625" customWidth="1"/>
    <col min="9" max="11" width="9" bestFit="1" customWidth="1"/>
    <col min="12" max="12" width="9.5546875" bestFit="1" customWidth="1"/>
    <col min="13" max="15" width="9" bestFit="1" customWidth="1"/>
    <col min="16" max="16" width="14.33203125" style="11" customWidth="1"/>
    <col min="17" max="17" width="8.88671875" style="8"/>
    <col min="34" max="34" width="8.88671875" style="101"/>
  </cols>
  <sheetData>
    <row r="1" spans="1:46" s="8" customFormat="1" x14ac:dyDescent="0.25">
      <c r="A1" s="29" t="s">
        <v>1</v>
      </c>
      <c r="B1" s="27" t="s">
        <v>2</v>
      </c>
      <c r="C1" s="26" t="s">
        <v>3</v>
      </c>
      <c r="D1" s="26" t="s">
        <v>0</v>
      </c>
      <c r="E1" s="26" t="s">
        <v>4</v>
      </c>
      <c r="F1" s="26" t="s">
        <v>30</v>
      </c>
      <c r="G1" s="26" t="s">
        <v>31</v>
      </c>
      <c r="H1" s="26"/>
      <c r="I1" s="112" t="s">
        <v>36</v>
      </c>
      <c r="J1" s="112"/>
      <c r="K1" s="112"/>
      <c r="L1" s="112"/>
      <c r="M1" s="112"/>
      <c r="N1" s="112"/>
      <c r="O1" s="26"/>
      <c r="P1" s="31" t="s">
        <v>33</v>
      </c>
      <c r="Q1" s="26" t="s">
        <v>34</v>
      </c>
      <c r="R1" s="26"/>
      <c r="S1" s="112" t="s">
        <v>35</v>
      </c>
      <c r="T1" s="112"/>
      <c r="U1" s="112"/>
      <c r="V1" s="112"/>
      <c r="W1" s="112"/>
      <c r="X1" s="26"/>
      <c r="Y1" s="101" t="s">
        <v>47</v>
      </c>
      <c r="Z1" s="101"/>
      <c r="AA1" s="112" t="s">
        <v>36</v>
      </c>
      <c r="AB1" s="112"/>
      <c r="AC1" s="112"/>
      <c r="AD1" s="112"/>
      <c r="AE1" s="112"/>
      <c r="AF1" s="112"/>
      <c r="AG1" s="101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28">
        <v>43917</v>
      </c>
      <c r="B2" s="26" t="s">
        <v>53</v>
      </c>
      <c r="C2" s="26">
        <v>9.25</v>
      </c>
      <c r="D2" s="26"/>
      <c r="E2" s="26"/>
      <c r="F2" s="32">
        <v>6933</v>
      </c>
      <c r="G2" s="26">
        <v>7574.7159529999999</v>
      </c>
      <c r="H2" s="26"/>
      <c r="I2" s="103">
        <v>0.111358751507316</v>
      </c>
      <c r="J2" s="103">
        <v>0.225279321231772</v>
      </c>
      <c r="K2" s="103">
        <v>0.128835766243767</v>
      </c>
      <c r="L2" s="104">
        <v>6.103515625E-5</v>
      </c>
      <c r="M2" s="103">
        <v>8.2197189331054705E-3</v>
      </c>
      <c r="N2" s="103">
        <v>4.1794776916503901E-4</v>
      </c>
      <c r="O2" s="103">
        <v>0.915407158181064</v>
      </c>
      <c r="P2" s="31">
        <v>0.21675286470314101</v>
      </c>
      <c r="Q2" s="26">
        <v>1</v>
      </c>
      <c r="R2" s="26"/>
      <c r="S2" s="26">
        <v>193491.82732807801</v>
      </c>
      <c r="T2" s="26">
        <v>1685191.95552566</v>
      </c>
      <c r="U2" s="26">
        <v>424.446726220063</v>
      </c>
      <c r="V2" s="26">
        <v>0.111358751507316</v>
      </c>
      <c r="W2" s="26">
        <v>9.9263810999999993E-2</v>
      </c>
      <c r="X2" s="26"/>
      <c r="Y2" s="101">
        <v>6781.3216036289396</v>
      </c>
      <c r="AA2" s="101">
        <v>3.7771463394165001E-4</v>
      </c>
      <c r="AB2" s="101">
        <v>9.9672148473782807E-3</v>
      </c>
      <c r="AC2" s="101">
        <v>0.13217958706562999</v>
      </c>
      <c r="AD2" s="101">
        <v>0.94142478704452504</v>
      </c>
      <c r="AE2" s="101">
        <v>0.40069048037875399</v>
      </c>
      <c r="AF2" s="102">
        <v>8.8296951370025995E-5</v>
      </c>
      <c r="AG2" s="101">
        <v>0.91140061989697296</v>
      </c>
      <c r="AI2" s="101">
        <v>5.3420294946844504E-3</v>
      </c>
      <c r="AL2" s="101">
        <v>78629967.560987294</v>
      </c>
      <c r="AM2" s="101">
        <v>154527.87734039701</v>
      </c>
      <c r="AN2" s="101">
        <v>27482.805082385199</v>
      </c>
      <c r="AO2" s="101">
        <v>26740.807074157099</v>
      </c>
      <c r="AP2" s="101">
        <v>5836.3539844834804</v>
      </c>
      <c r="AQ2" s="101">
        <v>3442822.7725426098</v>
      </c>
      <c r="AR2" s="101">
        <v>471.15700538161099</v>
      </c>
      <c r="AS2" s="102">
        <v>1.30973440395105E-7</v>
      </c>
      <c r="AT2" s="101">
        <v>1.7614612579345702E-2</v>
      </c>
    </row>
    <row r="3" spans="1:46" x14ac:dyDescent="0.25">
      <c r="A3" s="28">
        <v>43918</v>
      </c>
      <c r="B3" s="101" t="s">
        <v>53</v>
      </c>
      <c r="C3" s="26">
        <v>8.6999999999999993</v>
      </c>
      <c r="D3" s="26"/>
      <c r="E3" s="26"/>
      <c r="F3" s="32">
        <v>6824</v>
      </c>
      <c r="G3" s="26">
        <v>5035.1920942773204</v>
      </c>
      <c r="H3" s="26"/>
      <c r="I3" s="26">
        <v>0.50920902599513296</v>
      </c>
      <c r="J3" s="26">
        <v>0.22000578192866299</v>
      </c>
      <c r="K3" s="26">
        <v>0.12914850973903599</v>
      </c>
      <c r="L3" s="26">
        <v>0.226511492758215</v>
      </c>
      <c r="M3" s="26">
        <v>0.40591472750009999</v>
      </c>
      <c r="N3" s="26">
        <v>4.6634674072265598E-4</v>
      </c>
      <c r="O3" s="26">
        <v>0.915107639550375</v>
      </c>
      <c r="P3" s="31">
        <v>0.20956659451243001</v>
      </c>
      <c r="Q3" s="26">
        <v>2</v>
      </c>
      <c r="R3" s="26"/>
      <c r="S3" s="26"/>
      <c r="T3" s="26"/>
      <c r="U3" s="26"/>
      <c r="V3" s="26"/>
      <c r="W3" s="26"/>
      <c r="X3" s="26"/>
      <c r="Y3" s="101">
        <v>7688.2236575748602</v>
      </c>
      <c r="AA3" s="101">
        <v>5.1401783698912197E-4</v>
      </c>
      <c r="AB3" s="101">
        <v>1.5614711149055001E-2</v>
      </c>
      <c r="AC3" s="101">
        <v>0.15131597478543901</v>
      </c>
      <c r="AD3" s="102">
        <v>8.8349101762030799E-5</v>
      </c>
      <c r="AE3" s="101">
        <v>0.52303780180581305</v>
      </c>
      <c r="AF3" s="102">
        <v>6.6569703843444294E-5</v>
      </c>
      <c r="AG3" s="101">
        <v>0.91021539780379002</v>
      </c>
      <c r="AI3" s="101">
        <v>5.0132315421771599E-3</v>
      </c>
    </row>
    <row r="4" spans="1:46" x14ac:dyDescent="0.25">
      <c r="A4" s="28">
        <v>43919</v>
      </c>
      <c r="B4" s="101" t="s">
        <v>53</v>
      </c>
      <c r="C4" s="26">
        <v>3.8624999999999998</v>
      </c>
      <c r="D4" s="26"/>
      <c r="E4" s="26"/>
      <c r="F4" s="32">
        <v>4400</v>
      </c>
      <c r="G4" s="26">
        <v>5203.74103427307</v>
      </c>
      <c r="H4" s="26"/>
      <c r="I4" s="26">
        <v>0.951582201168922</v>
      </c>
      <c r="J4" s="26">
        <v>0.219599723210359</v>
      </c>
      <c r="K4" s="26">
        <v>0.12944098902151399</v>
      </c>
      <c r="L4" s="26">
        <v>0.30579376220703097</v>
      </c>
      <c r="M4" s="26">
        <v>0.84840517708507002</v>
      </c>
      <c r="N4" s="26">
        <v>4.2504513030872099E-4</v>
      </c>
      <c r="O4" s="26">
        <v>0.91508950257238797</v>
      </c>
      <c r="P4" s="31">
        <v>0.20249781535632</v>
      </c>
      <c r="Q4" s="26">
        <v>3</v>
      </c>
      <c r="R4" s="26"/>
      <c r="S4" s="26"/>
      <c r="T4" s="26"/>
      <c r="U4" s="26"/>
      <c r="V4" s="26"/>
      <c r="W4" s="26"/>
      <c r="X4" s="26"/>
      <c r="Y4" s="101">
        <v>5612.5980879742101</v>
      </c>
      <c r="AA4" s="101">
        <v>5.3299774838511105E-4</v>
      </c>
      <c r="AB4" s="101">
        <v>1.6266364403020799E-2</v>
      </c>
      <c r="AC4" s="101">
        <v>0.154465701193432</v>
      </c>
      <c r="AD4" s="101">
        <v>1.06971826096203E-4</v>
      </c>
      <c r="AE4" s="101">
        <v>0.54101916394532701</v>
      </c>
      <c r="AF4" s="102">
        <v>4.1204903430402998E-5</v>
      </c>
      <c r="AG4" s="101">
        <v>0.90953458623097105</v>
      </c>
      <c r="AI4" s="101">
        <v>4.6874508509807998E-3</v>
      </c>
    </row>
    <row r="5" spans="1:46" x14ac:dyDescent="0.25">
      <c r="A5" s="28">
        <v>43920</v>
      </c>
      <c r="B5" s="101" t="s">
        <v>53</v>
      </c>
      <c r="C5" s="26">
        <v>8.3562499999999993</v>
      </c>
      <c r="D5" s="26"/>
      <c r="E5" s="26"/>
      <c r="F5" s="32">
        <v>4790</v>
      </c>
      <c r="G5" s="26">
        <v>5218.9442869905397</v>
      </c>
      <c r="H5" s="26"/>
      <c r="I5" s="26">
        <v>0.78833280045319898</v>
      </c>
      <c r="J5" s="26">
        <v>0.216303825378418</v>
      </c>
      <c r="K5" s="30">
        <v>0.12982912889435899</v>
      </c>
      <c r="L5" s="26">
        <v>0.48532770256871199</v>
      </c>
      <c r="M5" s="26">
        <v>0.68516530387747199</v>
      </c>
      <c r="N5" s="26">
        <v>4.2080879211425798E-4</v>
      </c>
      <c r="O5" s="26">
        <v>0.91488963836596304</v>
      </c>
      <c r="P5" s="31">
        <v>0.195600526530749</v>
      </c>
      <c r="Q5" s="26">
        <v>4</v>
      </c>
      <c r="R5" s="26"/>
      <c r="S5" s="26"/>
      <c r="T5" s="26"/>
      <c r="U5" s="26"/>
      <c r="V5" s="26"/>
      <c r="W5" s="26"/>
      <c r="X5" s="26"/>
      <c r="Y5" s="101">
        <v>4984.0710500619398</v>
      </c>
      <c r="AA5" s="101">
        <v>5.2762031555175803E-4</v>
      </c>
      <c r="AB5" s="101">
        <v>1.6613888689197401E-2</v>
      </c>
      <c r="AC5" s="101">
        <v>0.15492654652909599</v>
      </c>
      <c r="AD5" s="102">
        <v>3.8076877817871898E-5</v>
      </c>
      <c r="AE5" s="101">
        <v>0.54448392789081301</v>
      </c>
      <c r="AF5" s="102">
        <v>5.82542395556329E-5</v>
      </c>
      <c r="AG5" s="101">
        <v>0.90941697204801897</v>
      </c>
      <c r="AI5" s="101">
        <v>4.3674329511307298E-3</v>
      </c>
    </row>
    <row r="6" spans="1:46" x14ac:dyDescent="0.25">
      <c r="A6" s="28">
        <v>43921</v>
      </c>
      <c r="B6" s="101" t="s">
        <v>53</v>
      </c>
      <c r="C6" s="26">
        <v>9.25</v>
      </c>
      <c r="D6" s="26"/>
      <c r="E6" s="26"/>
      <c r="F6" s="32">
        <v>4923</v>
      </c>
      <c r="G6" s="26">
        <v>5391.8959693234401</v>
      </c>
      <c r="H6" s="26"/>
      <c r="I6" s="26">
        <v>0.71921544543491001</v>
      </c>
      <c r="J6" s="26">
        <v>0.19367042147816099</v>
      </c>
      <c r="K6" s="26">
        <v>0.13380949350504201</v>
      </c>
      <c r="L6" s="26">
        <v>1.9061968959395901</v>
      </c>
      <c r="M6" s="26">
        <v>0.61585753490053496</v>
      </c>
      <c r="N6" s="26">
        <v>4.7448296521743303E-4</v>
      </c>
      <c r="O6" s="26">
        <v>0.91295155174513698</v>
      </c>
      <c r="P6" s="31">
        <v>0.18892338960770799</v>
      </c>
      <c r="Q6" s="26">
        <v>5</v>
      </c>
      <c r="R6" s="26"/>
      <c r="S6" s="26"/>
      <c r="T6" s="26"/>
      <c r="U6" s="26"/>
      <c r="V6" s="26"/>
      <c r="W6" s="26"/>
      <c r="X6" s="26"/>
      <c r="Y6" s="101">
        <v>4895.6660185903102</v>
      </c>
      <c r="AA6" s="101">
        <v>5.5931609879744703E-4</v>
      </c>
      <c r="AB6" s="101">
        <v>1.6284563710546401E-2</v>
      </c>
      <c r="AC6" s="101">
        <v>0.15549620955784901</v>
      </c>
      <c r="AD6" s="102">
        <v>8.5685945778291001E-5</v>
      </c>
      <c r="AE6" s="101">
        <v>0.53860879376175197</v>
      </c>
      <c r="AF6" s="101">
        <v>1.3137073793034699E-4</v>
      </c>
      <c r="AG6" s="101">
        <v>0.909136771140162</v>
      </c>
      <c r="AI6" s="101">
        <v>4.0557292908046903E-3</v>
      </c>
    </row>
    <row r="7" spans="1:46" x14ac:dyDescent="0.25">
      <c r="A7" s="28">
        <v>43922</v>
      </c>
      <c r="B7" s="101" t="s">
        <v>53</v>
      </c>
      <c r="C7" s="26">
        <v>12.3375</v>
      </c>
      <c r="D7" s="26"/>
      <c r="E7" s="26"/>
      <c r="F7" s="32">
        <v>6064</v>
      </c>
      <c r="G7" s="26">
        <v>5440.5719428050897</v>
      </c>
      <c r="H7" s="26"/>
      <c r="I7" s="26">
        <v>0.71271710924348797</v>
      </c>
      <c r="J7" s="30">
        <v>0.19172850510678099</v>
      </c>
      <c r="K7" s="26">
        <v>0.13388395414861501</v>
      </c>
      <c r="L7" s="26">
        <v>2.0387224365115699</v>
      </c>
      <c r="M7" s="26">
        <v>0.60946264184478305</v>
      </c>
      <c r="N7" s="26">
        <v>4.3983446698725502E-4</v>
      </c>
      <c r="O7" s="26">
        <v>0.91285980999521299</v>
      </c>
      <c r="P7" s="31">
        <v>0.182508505183332</v>
      </c>
      <c r="Q7" s="26">
        <v>6</v>
      </c>
      <c r="R7" s="26"/>
      <c r="S7" s="26"/>
      <c r="T7" s="26"/>
      <c r="U7" s="26"/>
      <c r="V7" s="26"/>
      <c r="W7" s="26"/>
      <c r="X7" s="26"/>
      <c r="Y7" s="101">
        <v>4969.5573813017299</v>
      </c>
      <c r="AA7" s="101">
        <v>5.39879913988073E-4</v>
      </c>
      <c r="AB7" s="101">
        <v>1.70667171478272E-2</v>
      </c>
      <c r="AC7" s="101">
        <v>0.156506175562073</v>
      </c>
      <c r="AD7" s="101">
        <v>0</v>
      </c>
      <c r="AE7" s="101">
        <v>0.55320661918023195</v>
      </c>
      <c r="AF7" s="101">
        <v>1.16076131841392E-4</v>
      </c>
      <c r="AG7" s="101">
        <v>0.90894638049613297</v>
      </c>
      <c r="AI7" s="101">
        <v>3.75462046655862E-3</v>
      </c>
    </row>
    <row r="8" spans="1:46" x14ac:dyDescent="0.25">
      <c r="A8" s="28">
        <v>43923</v>
      </c>
      <c r="B8" s="101" t="s">
        <v>53</v>
      </c>
      <c r="C8" s="26">
        <v>13.175000000000001</v>
      </c>
      <c r="D8" s="26"/>
      <c r="E8" s="26"/>
      <c r="F8" s="32">
        <v>6922</v>
      </c>
      <c r="G8" s="26">
        <v>5510.4040121732696</v>
      </c>
      <c r="H8" s="26"/>
      <c r="I8" s="26">
        <v>0.611519622935496</v>
      </c>
      <c r="J8" s="26">
        <v>0.15512229765259999</v>
      </c>
      <c r="K8" s="26">
        <v>0.14438013898359101</v>
      </c>
      <c r="L8" s="26">
        <v>4.8109989611665096</v>
      </c>
      <c r="M8" s="26">
        <v>0.50795882368409895</v>
      </c>
      <c r="N8" s="26">
        <v>5.2285067646751205E-4</v>
      </c>
      <c r="O8" s="26">
        <v>0.90722467546273</v>
      </c>
      <c r="P8" s="31">
        <v>0.17639058603143501</v>
      </c>
      <c r="Q8" s="26">
        <v>7</v>
      </c>
      <c r="R8" s="26"/>
      <c r="S8" s="26"/>
      <c r="T8" s="26"/>
      <c r="U8" s="26"/>
      <c r="V8" s="26"/>
      <c r="W8" s="26"/>
      <c r="X8" s="26"/>
      <c r="Y8" s="101">
        <v>5048.7648188429703</v>
      </c>
      <c r="AA8" s="101">
        <v>3.5173560270651598E-4</v>
      </c>
      <c r="AB8" s="101">
        <v>7.06689059734345E-3</v>
      </c>
      <c r="AC8" s="101">
        <v>0.13942858143662201</v>
      </c>
      <c r="AD8" s="101">
        <v>4.3667719765180397</v>
      </c>
      <c r="AE8" s="101">
        <v>0.36941389000281599</v>
      </c>
      <c r="AF8" s="101">
        <v>1.1550021902595499E-4</v>
      </c>
      <c r="AG8" s="101">
        <v>0.90876364925277897</v>
      </c>
      <c r="AI8" s="101">
        <v>3.4660576165701901E-3</v>
      </c>
    </row>
    <row r="9" spans="1:46" x14ac:dyDescent="0.25">
      <c r="A9" s="28">
        <v>43924</v>
      </c>
      <c r="B9" s="101" t="s">
        <v>53</v>
      </c>
      <c r="C9" s="26">
        <v>9.3125</v>
      </c>
      <c r="D9" s="26"/>
      <c r="E9" s="26"/>
      <c r="F9" s="32">
        <v>6365</v>
      </c>
      <c r="G9" s="26">
        <v>5479.2300249906502</v>
      </c>
      <c r="H9" s="26"/>
      <c r="I9" s="26">
        <v>0.70779314762805101</v>
      </c>
      <c r="J9" s="26">
        <v>0.149896395656089</v>
      </c>
      <c r="K9" s="26">
        <v>0.14579748485657801</v>
      </c>
      <c r="L9" s="26">
        <v>5.3098713708116003</v>
      </c>
      <c r="M9" s="26">
        <v>0.60447874665260304</v>
      </c>
      <c r="N9" s="26">
        <v>4.2991922405377598E-4</v>
      </c>
      <c r="O9" s="26">
        <v>0.90640739373048995</v>
      </c>
      <c r="P9" s="31">
        <v>0.17059654133003399</v>
      </c>
      <c r="Q9" s="26">
        <v>8</v>
      </c>
      <c r="R9" s="26"/>
      <c r="S9" s="26"/>
      <c r="T9" s="26"/>
      <c r="U9" s="26"/>
      <c r="V9" s="26"/>
      <c r="W9" s="26"/>
      <c r="X9" s="26"/>
      <c r="Y9" s="101">
        <v>5080.0464519132502</v>
      </c>
      <c r="AA9" s="101">
        <v>5.4910679559738696E-4</v>
      </c>
      <c r="AB9" s="101">
        <v>1.7890095125590699E-2</v>
      </c>
      <c r="AC9" s="101">
        <v>0.15686896752277299</v>
      </c>
      <c r="AD9" s="101">
        <v>1.0579067782896499E-3</v>
      </c>
      <c r="AE9" s="101">
        <v>0.57905699194190596</v>
      </c>
      <c r="AF9" s="102">
        <v>1.45981746235702E-6</v>
      </c>
      <c r="AG9" s="101">
        <v>0.90805601128769298</v>
      </c>
      <c r="AI9" s="101">
        <v>3.1916245010081101E-3</v>
      </c>
    </row>
    <row r="10" spans="1:46" x14ac:dyDescent="0.25">
      <c r="A10" s="28">
        <v>43925</v>
      </c>
      <c r="B10" s="101" t="s">
        <v>53</v>
      </c>
      <c r="C10" s="26">
        <v>9.6750000000000025</v>
      </c>
      <c r="D10" s="26"/>
      <c r="E10" s="26"/>
      <c r="F10" s="32">
        <v>4933</v>
      </c>
      <c r="G10" s="26">
        <v>5245.5108022389704</v>
      </c>
      <c r="H10" s="26"/>
      <c r="I10" s="26">
        <v>0.36307450855974599</v>
      </c>
      <c r="J10" s="26">
        <v>0.14006646205120701</v>
      </c>
      <c r="K10" s="26">
        <v>0.151075959821139</v>
      </c>
      <c r="L10" s="26">
        <v>6.2735809299631597</v>
      </c>
      <c r="M10" s="26">
        <v>0.25973961436901</v>
      </c>
      <c r="N10" s="26">
        <v>4.2660749331135999E-4</v>
      </c>
      <c r="O10" s="26">
        <v>0.90362774614842201</v>
      </c>
      <c r="P10" s="31">
        <v>0.16514545082763399</v>
      </c>
      <c r="Q10" s="26">
        <v>9</v>
      </c>
      <c r="R10" s="26"/>
      <c r="S10" s="26"/>
      <c r="T10" s="26"/>
      <c r="U10" s="26"/>
      <c r="V10" s="26"/>
      <c r="W10" s="26"/>
      <c r="X10" s="26"/>
      <c r="Y10" s="101">
        <v>5049.3292843141098</v>
      </c>
      <c r="AA10" s="101">
        <v>5.6968086426900698E-4</v>
      </c>
      <c r="AB10" s="101">
        <v>1.7756288382453099E-2</v>
      </c>
      <c r="AC10" s="101">
        <v>0.161093020171831</v>
      </c>
      <c r="AD10" s="102">
        <v>9.7909412968277807E-5</v>
      </c>
      <c r="AE10" s="101">
        <v>0.56402352339708905</v>
      </c>
      <c r="AF10" s="101">
        <v>1.6881482807573601E-4</v>
      </c>
      <c r="AG10" s="101">
        <v>0.90804046383479997</v>
      </c>
      <c r="AI10" s="101">
        <v>2.9325206945309398E-3</v>
      </c>
    </row>
    <row r="11" spans="1:46" x14ac:dyDescent="0.25">
      <c r="A11" s="28">
        <v>43926</v>
      </c>
      <c r="B11" s="101" t="s">
        <v>53</v>
      </c>
      <c r="C11" s="26">
        <v>6.3</v>
      </c>
      <c r="D11" s="26"/>
      <c r="E11" s="26"/>
      <c r="F11" s="32">
        <v>4031</v>
      </c>
      <c r="G11" s="26">
        <v>5104.78572845914</v>
      </c>
      <c r="H11" s="26"/>
      <c r="I11" s="26">
        <v>0.34250325917015301</v>
      </c>
      <c r="J11" s="26">
        <v>0.12931377452328</v>
      </c>
      <c r="K11" s="26">
        <v>0.155153456674612</v>
      </c>
      <c r="L11" s="26">
        <v>7.2639851407844596</v>
      </c>
      <c r="M11" s="26">
        <v>0.239114888625508</v>
      </c>
      <c r="N11" s="26">
        <v>4.3165523237864701E-4</v>
      </c>
      <c r="O11" s="26">
        <v>0.90027667164580505</v>
      </c>
      <c r="P11" s="31">
        <v>0.16004887930980799</v>
      </c>
      <c r="Q11" s="26">
        <v>10</v>
      </c>
      <c r="R11" s="26"/>
      <c r="S11" s="26"/>
      <c r="T11" s="26"/>
      <c r="U11" s="26"/>
      <c r="V11" s="26"/>
      <c r="W11" s="26"/>
      <c r="X11" s="26"/>
      <c r="Y11" s="101">
        <v>4958.7901799036099</v>
      </c>
      <c r="AA11" s="101">
        <v>5.6326071020984503E-4</v>
      </c>
      <c r="AB11" s="101">
        <v>1.8437782487692799E-2</v>
      </c>
      <c r="AC11" s="101">
        <v>0.16291623446362</v>
      </c>
      <c r="AD11" s="102">
        <v>9.3892216682434096E-5</v>
      </c>
      <c r="AE11" s="101">
        <v>0.57499367502250998</v>
      </c>
      <c r="AF11" s="102">
        <v>9.7474542641418096E-5</v>
      </c>
      <c r="AG11" s="101">
        <v>0.907476124123484</v>
      </c>
      <c r="AI11" s="101">
        <v>2.6895644358285102E-3</v>
      </c>
    </row>
    <row r="12" spans="1:46" x14ac:dyDescent="0.25">
      <c r="A12" s="28">
        <v>43927</v>
      </c>
      <c r="B12" s="101" t="s">
        <v>53</v>
      </c>
      <c r="C12" s="26">
        <v>11.606249999999999</v>
      </c>
      <c r="D12" s="26"/>
      <c r="E12" s="26"/>
      <c r="F12" s="32">
        <v>3251</v>
      </c>
      <c r="G12" s="26">
        <v>4787.7914013543896</v>
      </c>
      <c r="H12" s="26"/>
      <c r="I12" s="26">
        <v>0.36504442771106199</v>
      </c>
      <c r="J12" s="26">
        <v>9.7675957107760294E-2</v>
      </c>
      <c r="K12" s="26">
        <v>0.17512445672608201</v>
      </c>
      <c r="L12" s="26">
        <v>11.0093918743804</v>
      </c>
      <c r="M12" s="26">
        <v>0.26179336616363702</v>
      </c>
      <c r="N12" s="26">
        <v>3.73227360095152E-4</v>
      </c>
      <c r="O12" s="26">
        <v>0.87937153449817795</v>
      </c>
      <c r="P12" s="31">
        <v>0.155311462876731</v>
      </c>
      <c r="Q12" s="26">
        <v>11</v>
      </c>
      <c r="R12" s="26"/>
      <c r="S12" s="26"/>
      <c r="T12" s="26"/>
      <c r="U12" s="26"/>
      <c r="V12" s="26"/>
      <c r="W12" s="26"/>
      <c r="X12" s="26"/>
      <c r="Y12" s="101">
        <v>4821.27339790309</v>
      </c>
      <c r="AA12" s="101">
        <v>6.0110751711317501E-4</v>
      </c>
      <c r="AB12" s="101">
        <v>1.8339516892348001E-2</v>
      </c>
      <c r="AC12" s="101">
        <v>0.16356810004075301</v>
      </c>
      <c r="AD12" s="101">
        <v>1.6127109553743001E-4</v>
      </c>
      <c r="AE12" s="101">
        <v>0.58054480847399603</v>
      </c>
      <c r="AF12" s="102">
        <v>4.4848812030706702E-5</v>
      </c>
      <c r="AG12" s="101">
        <v>0.90713324184868804</v>
      </c>
      <c r="AI12" s="101">
        <v>2.4632122388128E-3</v>
      </c>
    </row>
    <row r="13" spans="1:46" x14ac:dyDescent="0.25">
      <c r="A13" s="28">
        <v>43928</v>
      </c>
      <c r="B13" s="101" t="s">
        <v>53</v>
      </c>
      <c r="C13" s="26">
        <v>11.356249999999999</v>
      </c>
      <c r="D13" s="26"/>
      <c r="E13" s="26"/>
      <c r="F13" s="32">
        <v>4289</v>
      </c>
      <c r="G13" s="26">
        <v>4783.5402912230802</v>
      </c>
      <c r="H13" s="26"/>
      <c r="I13" s="26">
        <v>0.53631443036073201</v>
      </c>
      <c r="J13" s="30">
        <v>8.3208098189671495E-2</v>
      </c>
      <c r="K13" s="26">
        <v>0.19755285286117699</v>
      </c>
      <c r="L13" s="26">
        <v>13.671031591161899</v>
      </c>
      <c r="M13" s="26">
        <v>0.43320830397350302</v>
      </c>
      <c r="N13" s="26">
        <v>3.4899188841586197E-4</v>
      </c>
      <c r="O13" s="26">
        <v>0.85100100461911399</v>
      </c>
      <c r="P13" s="31">
        <v>0.150931689815167</v>
      </c>
      <c r="Q13" s="26">
        <v>12</v>
      </c>
      <c r="R13" s="26"/>
      <c r="S13" s="26"/>
      <c r="T13" s="26"/>
      <c r="U13" s="26"/>
      <c r="V13" s="26"/>
      <c r="W13" s="26"/>
      <c r="X13" s="26"/>
      <c r="Y13" s="101">
        <v>4645.4567450132699</v>
      </c>
      <c r="AA13" s="101">
        <v>6.0802698135375998E-4</v>
      </c>
      <c r="AB13" s="101">
        <v>1.8081044308851602E-2</v>
      </c>
      <c r="AC13" s="101">
        <v>0.16272376839548899</v>
      </c>
      <c r="AD13" s="101">
        <v>0</v>
      </c>
      <c r="AE13" s="101">
        <v>0.58075682741751</v>
      </c>
      <c r="AF13" s="102">
        <v>7.9022701662712094E-5</v>
      </c>
      <c r="AG13" s="101">
        <v>0.90712137454761399</v>
      </c>
      <c r="AI13" s="101">
        <v>2.2535914806188799E-3</v>
      </c>
    </row>
    <row r="14" spans="1:46" x14ac:dyDescent="0.25">
      <c r="A14" s="28">
        <v>43929</v>
      </c>
      <c r="B14" s="101" t="s">
        <v>53</v>
      </c>
      <c r="C14" s="26">
        <v>12.231249999999999</v>
      </c>
      <c r="D14" s="26"/>
      <c r="E14" s="26"/>
      <c r="F14" s="32">
        <v>5633</v>
      </c>
      <c r="G14" s="26">
        <v>4551.7998861096803</v>
      </c>
      <c r="H14" s="26"/>
      <c r="I14" s="26">
        <v>0.67581520578328802</v>
      </c>
      <c r="J14" s="30">
        <v>0.54464842377314904</v>
      </c>
      <c r="K14" s="26">
        <v>2.1709922510850799E-3</v>
      </c>
      <c r="L14" s="26">
        <v>116.41166842598901</v>
      </c>
      <c r="M14" s="26">
        <v>0.85439070050173604</v>
      </c>
      <c r="N14" s="26">
        <v>8.5205981716773903E-4</v>
      </c>
      <c r="O14" s="26">
        <v>0.18542616580006599</v>
      </c>
      <c r="P14" s="31">
        <v>0.146902799151305</v>
      </c>
      <c r="Q14" s="26">
        <v>13</v>
      </c>
      <c r="R14" s="26"/>
      <c r="S14" s="26"/>
      <c r="T14" s="26"/>
      <c r="U14" s="26"/>
      <c r="V14" s="26"/>
      <c r="W14" s="26"/>
      <c r="X14" s="26"/>
      <c r="Y14" s="101">
        <v>4445.7405404024503</v>
      </c>
      <c r="AA14" s="101">
        <v>6.3186883926391602E-4</v>
      </c>
      <c r="AB14" s="101">
        <v>1.8140672883737802E-2</v>
      </c>
      <c r="AC14" s="101">
        <v>0.16317207269965001</v>
      </c>
      <c r="AD14" s="102">
        <v>1.1994913529378401E-5</v>
      </c>
      <c r="AE14" s="101">
        <v>0.58665427296668604</v>
      </c>
      <c r="AF14" s="101">
        <v>0</v>
      </c>
      <c r="AG14" s="101">
        <v>0.90644557256357206</v>
      </c>
      <c r="AI14" s="101">
        <v>2.06054184619391E-3</v>
      </c>
    </row>
    <row r="15" spans="1:46" x14ac:dyDescent="0.25">
      <c r="A15" s="28">
        <v>43930</v>
      </c>
      <c r="B15" s="101" t="s">
        <v>53</v>
      </c>
      <c r="C15" s="26">
        <v>13.5375</v>
      </c>
      <c r="D15" s="26"/>
      <c r="E15" s="26"/>
      <c r="F15" s="32">
        <v>4885</v>
      </c>
      <c r="G15" s="26">
        <v>4356.6458127960404</v>
      </c>
      <c r="H15" s="26"/>
      <c r="I15" s="26">
        <v>0.69492832312935804</v>
      </c>
      <c r="J15" s="30">
        <v>9.1659901547125999E-2</v>
      </c>
      <c r="K15" s="26">
        <v>1.23894543243066E-2</v>
      </c>
      <c r="L15" s="26">
        <v>79.057362855727007</v>
      </c>
      <c r="M15" s="26">
        <v>0.63520620904398095</v>
      </c>
      <c r="N15" s="26">
        <v>9.1610766970762203E-4</v>
      </c>
      <c r="O15" s="26">
        <v>0.167213772066511</v>
      </c>
      <c r="P15" s="31">
        <v>0.14321372721320699</v>
      </c>
      <c r="Q15" s="26">
        <v>14</v>
      </c>
      <c r="R15" s="26"/>
      <c r="S15" s="26"/>
      <c r="T15" s="26"/>
      <c r="U15" s="26"/>
      <c r="V15" s="26"/>
      <c r="W15" s="26"/>
      <c r="X15" s="26"/>
      <c r="Y15" s="101">
        <v>4226.7895996214602</v>
      </c>
      <c r="AA15" s="101">
        <v>6.3495494625120897E-4</v>
      </c>
      <c r="AB15" s="101">
        <v>1.8517407610000401E-2</v>
      </c>
      <c r="AC15" s="101">
        <v>0.164694223546654</v>
      </c>
      <c r="AD15" s="101">
        <v>1.38220321938665E-4</v>
      </c>
      <c r="AE15" s="101">
        <v>0.58917813179964995</v>
      </c>
      <c r="AF15" s="102">
        <v>8.9458543605314107E-5</v>
      </c>
      <c r="AG15" s="101">
        <v>0.90619074017526202</v>
      </c>
      <c r="AI15" s="101">
        <v>1.8836616475397599E-3</v>
      </c>
    </row>
    <row r="16" spans="1:46" x14ac:dyDescent="0.25">
      <c r="A16" s="28">
        <v>43931</v>
      </c>
      <c r="B16" s="101" t="s">
        <v>53</v>
      </c>
      <c r="C16" s="26">
        <v>6.8062499999999986</v>
      </c>
      <c r="D16" s="26"/>
      <c r="E16" s="26"/>
      <c r="F16" s="32">
        <v>3990</v>
      </c>
      <c r="G16" s="26">
        <v>4179.3982709848096</v>
      </c>
      <c r="H16" s="26"/>
      <c r="I16" s="26">
        <v>0.56879958794612695</v>
      </c>
      <c r="J16" s="26">
        <v>0.208747434347754</v>
      </c>
      <c r="K16" s="26">
        <v>6.1083020028254199E-3</v>
      </c>
      <c r="L16" s="26">
        <v>175.617003139498</v>
      </c>
      <c r="M16" s="26">
        <v>0.59771621107955397</v>
      </c>
      <c r="N16" s="26">
        <v>9.1016256696418996E-4</v>
      </c>
      <c r="O16" s="26">
        <v>0.16583699234870999</v>
      </c>
      <c r="P16" s="31">
        <v>0.13985004422462399</v>
      </c>
      <c r="Q16" s="26">
        <v>15</v>
      </c>
      <c r="R16" s="26"/>
      <c r="S16" s="26"/>
      <c r="T16" s="26"/>
      <c r="U16" s="26"/>
      <c r="V16" s="26"/>
      <c r="W16" s="26"/>
      <c r="X16" s="26"/>
      <c r="Y16" s="101">
        <v>3996.9198531411198</v>
      </c>
      <c r="AA16" s="101">
        <v>6.0357729516080704E-4</v>
      </c>
      <c r="AB16" s="101">
        <v>1.92644925349909E-2</v>
      </c>
      <c r="AC16" s="101">
        <v>0.16343870380522599</v>
      </c>
      <c r="AD16" s="101">
        <v>1.98893224531815E-4</v>
      </c>
      <c r="AE16" s="101">
        <v>0.60854278962808706</v>
      </c>
      <c r="AF16" s="102">
        <v>8.2838902504267495E-5</v>
      </c>
      <c r="AG16" s="101">
        <v>0.906179503524003</v>
      </c>
      <c r="AI16" s="101">
        <v>1.72235551876029E-3</v>
      </c>
    </row>
    <row r="17" spans="1:35" x14ac:dyDescent="0.25">
      <c r="A17" s="28">
        <v>43932</v>
      </c>
      <c r="B17" s="101" t="s">
        <v>53</v>
      </c>
      <c r="C17" s="26">
        <v>8.3125</v>
      </c>
      <c r="D17" s="26"/>
      <c r="E17" s="26"/>
      <c r="F17" s="32">
        <v>2737</v>
      </c>
      <c r="G17" s="26">
        <v>3615.27245126052</v>
      </c>
      <c r="H17" s="26"/>
      <c r="I17" s="26">
        <v>0.60855521395388701</v>
      </c>
      <c r="J17" s="26">
        <v>0.20366230297544299</v>
      </c>
      <c r="K17" s="26">
        <v>6.40569084341847E-3</v>
      </c>
      <c r="L17" s="26">
        <v>168.708671323369</v>
      </c>
      <c r="M17" s="26">
        <v>0.63372353706082496</v>
      </c>
      <c r="N17" s="26">
        <v>8.9624459742632101E-4</v>
      </c>
      <c r="O17" s="26">
        <v>0.16533159724970301</v>
      </c>
      <c r="P17" s="31">
        <v>0.13679483670703499</v>
      </c>
      <c r="Q17" s="26">
        <v>16</v>
      </c>
      <c r="R17" s="26"/>
      <c r="S17" s="26"/>
      <c r="T17" s="26"/>
      <c r="U17" s="26"/>
      <c r="V17" s="26"/>
      <c r="W17" s="26"/>
      <c r="X17" s="26"/>
      <c r="Y17" s="101">
        <v>3762.2700062991398</v>
      </c>
      <c r="AA17" s="101">
        <v>6.2816386982966798E-4</v>
      </c>
      <c r="AB17" s="101">
        <v>1.9097196218548301E-2</v>
      </c>
      <c r="AC17" s="101">
        <v>0.16839658950153799</v>
      </c>
      <c r="AD17" s="101">
        <v>2.29717834971499E-4</v>
      </c>
      <c r="AE17" s="101">
        <v>0.59815687537421802</v>
      </c>
      <c r="AF17" s="102">
        <v>3.0369192661750001E-5</v>
      </c>
      <c r="AG17" s="101">
        <v>0.905947862732709</v>
      </c>
      <c r="AI17" s="101">
        <v>1.5758806733981599E-3</v>
      </c>
    </row>
    <row r="18" spans="1:35" x14ac:dyDescent="0.25">
      <c r="A18" s="28">
        <v>43933</v>
      </c>
      <c r="B18" s="101" t="s">
        <v>53</v>
      </c>
      <c r="C18" s="26">
        <v>8.2437500000000004</v>
      </c>
      <c r="D18" s="26"/>
      <c r="E18" s="26"/>
      <c r="F18" s="32">
        <v>2946</v>
      </c>
      <c r="G18" s="26">
        <v>3436.0937572203802</v>
      </c>
      <c r="H18" s="26"/>
      <c r="I18" s="26">
        <v>0.49962153635175599</v>
      </c>
      <c r="J18" s="26">
        <v>0.14382724781561099</v>
      </c>
      <c r="K18" s="26">
        <v>8.34982589718836E-3</v>
      </c>
      <c r="L18" s="26">
        <v>122.49368511151501</v>
      </c>
      <c r="M18" s="26">
        <v>0.478644896549966</v>
      </c>
      <c r="N18" s="26">
        <v>1.04990946314121E-3</v>
      </c>
      <c r="O18" s="26">
        <v>0.163656543881042</v>
      </c>
      <c r="P18" s="31">
        <v>0.134029505322624</v>
      </c>
      <c r="Q18" s="26">
        <v>17</v>
      </c>
      <c r="R18" s="26"/>
      <c r="S18" s="26"/>
      <c r="T18" s="26"/>
      <c r="U18" s="26"/>
      <c r="V18" s="26"/>
      <c r="W18" s="26"/>
      <c r="X18" s="26"/>
      <c r="Y18" s="101">
        <v>3524.8869534394198</v>
      </c>
      <c r="AA18" s="101">
        <v>6.5492793445565101E-4</v>
      </c>
      <c r="AB18" s="101">
        <v>1.8867492675781299E-2</v>
      </c>
      <c r="AC18" s="101">
        <v>0.16528367757054299</v>
      </c>
      <c r="AD18" s="101">
        <v>1.04391734133902E-4</v>
      </c>
      <c r="AE18" s="101">
        <v>0.599964943032402</v>
      </c>
      <c r="AF18" s="102">
        <v>3.2617849070271099E-5</v>
      </c>
      <c r="AG18" s="101">
        <v>0.90541021654568499</v>
      </c>
      <c r="AI18" s="101">
        <v>1.44338966878552E-3</v>
      </c>
    </row>
    <row r="19" spans="1:35" x14ac:dyDescent="0.25">
      <c r="A19" s="28">
        <v>43934</v>
      </c>
      <c r="B19" s="101" t="s">
        <v>53</v>
      </c>
      <c r="C19" s="26">
        <v>3.9750000000000001</v>
      </c>
      <c r="D19" s="26"/>
      <c r="E19" s="26"/>
      <c r="F19" s="32">
        <v>2218</v>
      </c>
      <c r="G19" s="26">
        <v>3189.1689230606598</v>
      </c>
      <c r="H19" s="26"/>
      <c r="I19" s="26">
        <v>0.8888650620156</v>
      </c>
      <c r="J19" s="26">
        <v>0.18924668557788199</v>
      </c>
      <c r="K19" s="26">
        <v>9.9095782297373702E-3</v>
      </c>
      <c r="L19" s="26">
        <v>162.406170971542</v>
      </c>
      <c r="M19" s="26">
        <v>0.91917019713112003</v>
      </c>
      <c r="N19" s="26">
        <v>3.4427642822265598E-4</v>
      </c>
      <c r="O19" s="26">
        <v>0.11039445482396</v>
      </c>
      <c r="P19" s="31">
        <v>0.13153446036140301</v>
      </c>
      <c r="Q19" s="26">
        <v>18</v>
      </c>
      <c r="R19" s="26"/>
      <c r="S19" s="26"/>
      <c r="T19" s="26"/>
      <c r="U19" s="26"/>
      <c r="V19" s="26"/>
      <c r="W19" s="26"/>
      <c r="X19" s="26"/>
      <c r="Y19" s="101">
        <v>3292.9079413429999</v>
      </c>
      <c r="AA19" s="101">
        <v>6.0401106564700303E-4</v>
      </c>
      <c r="AB19" s="101">
        <v>2.0035628948426702E-2</v>
      </c>
      <c r="AC19" s="101">
        <v>0.16623911546700601</v>
      </c>
      <c r="AD19" s="101">
        <v>1.14139038150718E-4</v>
      </c>
      <c r="AE19" s="101">
        <v>0.62007301408251103</v>
      </c>
      <c r="AF19" s="102">
        <v>5.7770535670020897E-5</v>
      </c>
      <c r="AG19" s="101">
        <v>0.90536657531285203</v>
      </c>
      <c r="AI19" s="101">
        <v>1.3239683529941201E-3</v>
      </c>
    </row>
    <row r="20" spans="1:35" x14ac:dyDescent="0.25">
      <c r="A20" s="28">
        <v>43935</v>
      </c>
      <c r="B20" s="101" t="s">
        <v>53</v>
      </c>
      <c r="C20" s="26">
        <v>5.6499999999999986</v>
      </c>
      <c r="D20" s="26"/>
      <c r="E20" s="26"/>
      <c r="F20" s="32">
        <v>1287</v>
      </c>
      <c r="G20" s="26">
        <v>2729.1335896226401</v>
      </c>
      <c r="H20" s="26"/>
      <c r="I20" s="26">
        <v>0.38958344923071903</v>
      </c>
      <c r="J20" s="30">
        <v>0.66155821443498597</v>
      </c>
      <c r="K20" s="26">
        <v>4.1335305893204902E-2</v>
      </c>
      <c r="L20" s="26">
        <v>193.661603169828</v>
      </c>
      <c r="M20" s="26">
        <v>0.93335802900163101</v>
      </c>
      <c r="N20" s="26">
        <v>1.8493038650793099E-3</v>
      </c>
      <c r="O20" s="26">
        <v>-3.4871082610992997E-2</v>
      </c>
      <c r="P20" s="31">
        <v>0.12928970755326299</v>
      </c>
      <c r="Q20" s="26">
        <v>19</v>
      </c>
      <c r="R20" s="26"/>
      <c r="S20" s="26"/>
      <c r="T20" s="26"/>
      <c r="U20" s="26"/>
      <c r="V20" s="26"/>
      <c r="W20" s="26"/>
      <c r="X20" s="26"/>
      <c r="Y20" s="101">
        <v>3067.8205669509298</v>
      </c>
      <c r="AA20" s="101">
        <v>6.6949245215708298E-4</v>
      </c>
      <c r="AB20" s="101">
        <v>1.9318873639849899E-2</v>
      </c>
      <c r="AC20" s="101">
        <v>0.16820310448534201</v>
      </c>
      <c r="AD20" s="101">
        <v>1.13936468652209E-4</v>
      </c>
      <c r="AE20" s="101">
        <v>0.60699553803913098</v>
      </c>
      <c r="AF20" s="102">
        <v>8.7853553317418495E-5</v>
      </c>
      <c r="AG20" s="101">
        <v>0.90469766430061704</v>
      </c>
      <c r="AI20" s="101">
        <v>1.2166683076451101E-3</v>
      </c>
    </row>
    <row r="21" spans="1:35" x14ac:dyDescent="0.25">
      <c r="A21" s="28">
        <v>43936</v>
      </c>
      <c r="B21" s="101" t="s">
        <v>53</v>
      </c>
      <c r="C21" s="26">
        <v>10.824999999999999</v>
      </c>
      <c r="D21" s="26"/>
      <c r="E21" s="26"/>
      <c r="F21" s="32">
        <v>3394</v>
      </c>
      <c r="G21" s="26">
        <v>2587.9049338026998</v>
      </c>
      <c r="H21" s="26"/>
      <c r="I21" s="26">
        <v>0.824065766625111</v>
      </c>
      <c r="J21" s="26">
        <v>0.24196201216441399</v>
      </c>
      <c r="K21" s="30">
        <v>5.63980054967297E-2</v>
      </c>
      <c r="L21" s="26">
        <v>154.380357766495</v>
      </c>
      <c r="M21" s="26">
        <v>0.94864900459916501</v>
      </c>
      <c r="N21" s="26">
        <v>2.3193359375E-3</v>
      </c>
      <c r="O21" s="26">
        <v>-5.9132271625733403E-2</v>
      </c>
      <c r="P21" s="31">
        <v>0.127275324953598</v>
      </c>
      <c r="Q21" s="26">
        <v>20</v>
      </c>
      <c r="R21" s="26"/>
      <c r="S21" s="26"/>
      <c r="T21" s="26"/>
      <c r="U21" s="26"/>
      <c r="V21" s="26"/>
      <c r="W21" s="26"/>
      <c r="X21" s="26"/>
      <c r="Y21" s="101">
        <v>2850.5545096206602</v>
      </c>
      <c r="AA21" s="101">
        <v>6.8941941631917004E-4</v>
      </c>
      <c r="AB21" s="101">
        <v>2.05021764306033E-2</v>
      </c>
      <c r="AC21" s="101">
        <v>0.17165481831056401</v>
      </c>
      <c r="AD21" s="102">
        <v>8.6143957616746701E-5</v>
      </c>
      <c r="AE21" s="101">
        <v>0.63015061549418205</v>
      </c>
      <c r="AF21" s="101">
        <v>1.92055001553282E-4</v>
      </c>
      <c r="AG21" s="101">
        <v>0.90329867165602196</v>
      </c>
      <c r="AI21" s="101">
        <v>1.1205336107159699E-3</v>
      </c>
    </row>
    <row r="22" spans="1:35" x14ac:dyDescent="0.25">
      <c r="A22" s="28">
        <v>43937</v>
      </c>
      <c r="B22" s="101" t="s">
        <v>53</v>
      </c>
      <c r="C22" s="26">
        <v>13.887499999999999</v>
      </c>
      <c r="D22" s="26"/>
      <c r="E22" s="26"/>
      <c r="F22" s="32">
        <v>2945</v>
      </c>
      <c r="G22" s="26">
        <v>2659.2427999044498</v>
      </c>
      <c r="H22" s="26"/>
      <c r="I22" s="26">
        <v>0.145878458285883</v>
      </c>
      <c r="J22" s="30">
        <v>0.87514134575148295</v>
      </c>
      <c r="K22" s="26">
        <v>7.6732433169959299E-2</v>
      </c>
      <c r="L22" s="26">
        <v>161.89187727838399</v>
      </c>
      <c r="M22" s="26">
        <v>0.90477975729648297</v>
      </c>
      <c r="N22" s="26">
        <v>2.33563554991389E-3</v>
      </c>
      <c r="O22" s="26">
        <v>-7.3533995118848505E-2</v>
      </c>
      <c r="P22" s="31">
        <v>0.12547183735248299</v>
      </c>
      <c r="Q22" s="26">
        <v>21</v>
      </c>
      <c r="R22" s="26"/>
      <c r="S22" s="26"/>
      <c r="T22" s="26"/>
      <c r="U22" s="26"/>
      <c r="V22" s="26"/>
      <c r="W22" s="26"/>
      <c r="X22" s="26"/>
      <c r="Y22" s="101">
        <v>2644.90970760867</v>
      </c>
      <c r="AA22" s="101">
        <v>7.0363837367926096E-4</v>
      </c>
      <c r="AB22" s="101">
        <v>1.9639815300204401E-2</v>
      </c>
      <c r="AC22" s="101">
        <v>0.170317303430116</v>
      </c>
      <c r="AD22" s="102">
        <v>8.8244526712966093E-5</v>
      </c>
      <c r="AE22" s="101">
        <v>0.61681031230409999</v>
      </c>
      <c r="AF22" s="102">
        <v>6.8224620947354695E-5</v>
      </c>
      <c r="AG22" s="101">
        <v>0.90328897946895603</v>
      </c>
      <c r="AI22" s="101">
        <v>1.0346221194999601E-3</v>
      </c>
    </row>
    <row r="23" spans="1:35" x14ac:dyDescent="0.25">
      <c r="A23" s="28">
        <v>43938</v>
      </c>
      <c r="B23" s="101" t="s">
        <v>53</v>
      </c>
      <c r="C23" s="26">
        <v>11.45</v>
      </c>
      <c r="D23" s="26"/>
      <c r="E23" s="26"/>
      <c r="F23" s="32">
        <v>3699</v>
      </c>
      <c r="G23" s="26">
        <v>2642.2622691226502</v>
      </c>
      <c r="H23" s="26"/>
      <c r="I23" s="26">
        <v>0.16852036564851799</v>
      </c>
      <c r="J23" s="26">
        <v>0.48393115732937297</v>
      </c>
      <c r="K23" s="26">
        <v>8.4232575520455197E-2</v>
      </c>
      <c r="L23" s="26">
        <v>150.46084801254801</v>
      </c>
      <c r="M23" s="26">
        <v>0.53609032653240096</v>
      </c>
      <c r="N23" s="26">
        <v>2.50244140625E-3</v>
      </c>
      <c r="O23" s="26">
        <v>-7.6868403721023396E-2</v>
      </c>
      <c r="P23" s="31">
        <v>0.123860498262542</v>
      </c>
      <c r="Q23" s="26">
        <v>22</v>
      </c>
      <c r="R23" s="26"/>
      <c r="S23" s="26"/>
      <c r="T23" s="26"/>
      <c r="U23" s="26"/>
      <c r="V23" s="26"/>
      <c r="W23" s="26"/>
      <c r="X23" s="26"/>
      <c r="Y23" s="101">
        <v>2452.0203494787902</v>
      </c>
      <c r="AA23" s="101">
        <v>6.0245441880668604E-4</v>
      </c>
      <c r="AB23" s="101">
        <v>1.46528390037359E-2</v>
      </c>
      <c r="AC23" s="101">
        <v>0.17615049942581101</v>
      </c>
      <c r="AD23" s="101">
        <v>2.80179650180495</v>
      </c>
      <c r="AE23" s="101">
        <v>0.61568677759486601</v>
      </c>
      <c r="AF23" s="101">
        <v>0</v>
      </c>
      <c r="AG23" s="101">
        <v>0.90279014515244305</v>
      </c>
      <c r="AI23" s="101">
        <v>9.5802172441961401E-4</v>
      </c>
    </row>
    <row r="24" spans="1:35" x14ac:dyDescent="0.25">
      <c r="A24" s="28">
        <v>43939</v>
      </c>
      <c r="B24" s="101" t="s">
        <v>53</v>
      </c>
      <c r="C24" s="26">
        <v>8.9499999999999993</v>
      </c>
      <c r="D24" s="26"/>
      <c r="E24" s="26"/>
      <c r="F24" s="32">
        <v>1945</v>
      </c>
      <c r="G24" s="26">
        <v>2332.8120792384898</v>
      </c>
      <c r="H24" s="26"/>
      <c r="I24" s="26">
        <v>0.21600280938803801</v>
      </c>
      <c r="J24" s="26">
        <v>0.85314155293480398</v>
      </c>
      <c r="K24" s="26">
        <v>8.6807697514381194E-2</v>
      </c>
      <c r="L24" s="26">
        <v>155.91934719483001</v>
      </c>
      <c r="M24" s="26">
        <v>0.95295618948074301</v>
      </c>
      <c r="N24" s="26">
        <v>2.4362071506203202E-3</v>
      </c>
      <c r="O24" s="26">
        <v>-7.7797926932699601E-2</v>
      </c>
      <c r="P24" s="31">
        <v>0.122423491432262</v>
      </c>
      <c r="Q24" s="26">
        <v>23</v>
      </c>
      <c r="R24" s="26"/>
      <c r="S24" s="26"/>
      <c r="T24" s="26"/>
      <c r="U24" s="26"/>
      <c r="V24" s="26"/>
      <c r="W24" s="26"/>
      <c r="X24" s="26"/>
      <c r="Y24" s="101">
        <v>2271.1606715119901</v>
      </c>
      <c r="AA24" s="101">
        <v>6.9029707171586196E-4</v>
      </c>
      <c r="AB24" s="101">
        <v>2.1498987782334899E-2</v>
      </c>
      <c r="AC24" s="101">
        <v>0.175725411130012</v>
      </c>
      <c r="AD24" s="102">
        <v>9.6996262416659804E-5</v>
      </c>
      <c r="AE24" s="101">
        <v>0.64454806325956304</v>
      </c>
      <c r="AF24" s="102">
        <v>1.8944397452980199E-5</v>
      </c>
      <c r="AG24" s="101">
        <v>0.90246973031326205</v>
      </c>
      <c r="AI24" s="101">
        <v>8.8986216873318601E-4</v>
      </c>
    </row>
    <row r="25" spans="1:35" x14ac:dyDescent="0.25">
      <c r="A25" s="28">
        <v>43940</v>
      </c>
      <c r="B25" s="101" t="s">
        <v>53</v>
      </c>
      <c r="C25" s="26">
        <v>4.25</v>
      </c>
      <c r="D25" s="26"/>
      <c r="E25" s="26"/>
      <c r="F25" s="32">
        <v>1842</v>
      </c>
      <c r="G25" s="26">
        <v>2025.7258129456</v>
      </c>
      <c r="H25" s="26"/>
      <c r="I25" s="26">
        <v>0.245293757607838</v>
      </c>
      <c r="J25" s="26">
        <v>0.698275837502213</v>
      </c>
      <c r="K25" s="26">
        <v>9.5421575906558198E-2</v>
      </c>
      <c r="L25" s="26">
        <v>151.13127329047899</v>
      </c>
      <c r="M25" s="26">
        <v>0.82724709090375304</v>
      </c>
      <c r="N25" s="26">
        <v>2.6162074980781201E-3</v>
      </c>
      <c r="O25" s="26">
        <v>-8.0288859912187802E-2</v>
      </c>
      <c r="P25" s="31">
        <v>0.121144064420418</v>
      </c>
      <c r="Q25" s="26">
        <v>24</v>
      </c>
      <c r="R25" s="26"/>
      <c r="S25" s="26"/>
      <c r="T25" s="26"/>
      <c r="U25" s="26"/>
      <c r="V25" s="26"/>
      <c r="W25" s="26"/>
      <c r="X25" s="26"/>
      <c r="Y25" s="101">
        <v>2101.4513592702901</v>
      </c>
      <c r="AA25" s="101">
        <v>6.8009826378179195E-4</v>
      </c>
      <c r="AB25" s="101">
        <v>2.1936103055268701E-2</v>
      </c>
      <c r="AC25" s="101">
        <v>0.17970908330377999</v>
      </c>
      <c r="AD25" s="101">
        <v>5.18352182968584E-4</v>
      </c>
      <c r="AE25" s="101">
        <v>0.64184789430556799</v>
      </c>
      <c r="AF25" s="101">
        <v>1.6653276946232399E-4</v>
      </c>
      <c r="AG25" s="101">
        <v>0.90213950546008803</v>
      </c>
      <c r="AI25" s="101">
        <v>8.2932309043279903E-4</v>
      </c>
    </row>
    <row r="26" spans="1:35" x14ac:dyDescent="0.25">
      <c r="A26" s="28">
        <v>43941</v>
      </c>
      <c r="B26" s="101" t="s">
        <v>53</v>
      </c>
      <c r="C26" s="26">
        <v>4.2874999999999996</v>
      </c>
      <c r="D26" s="26"/>
      <c r="E26" s="26"/>
      <c r="F26" s="32">
        <v>1881</v>
      </c>
      <c r="G26" s="26">
        <v>1595.39173401115</v>
      </c>
      <c r="H26" s="26"/>
      <c r="I26" s="26">
        <v>0.77743777018746096</v>
      </c>
      <c r="J26" s="26">
        <v>0.21711839801684399</v>
      </c>
      <c r="K26" s="26">
        <v>9.82475745903377E-2</v>
      </c>
      <c r="L26" s="26">
        <v>136.011711769931</v>
      </c>
      <c r="M26" s="26">
        <v>0.87840068949001204</v>
      </c>
      <c r="N26" s="26">
        <v>2.5536268949508702E-3</v>
      </c>
      <c r="O26" s="26">
        <v>-8.1468130849813802E-2</v>
      </c>
      <c r="P26" s="31">
        <v>0.120006606437299</v>
      </c>
      <c r="Q26" s="26">
        <v>25</v>
      </c>
      <c r="R26" s="26"/>
      <c r="S26" s="26"/>
      <c r="T26" s="26"/>
      <c r="U26" s="26"/>
      <c r="V26" s="26"/>
      <c r="W26" s="26"/>
      <c r="X26" s="26"/>
      <c r="Y26" s="101">
        <v>1943.65100962815</v>
      </c>
      <c r="AA26" s="101">
        <v>6.4868825821118303E-4</v>
      </c>
      <c r="AB26" s="101">
        <v>2.3404387864460599E-2</v>
      </c>
      <c r="AC26" s="101">
        <v>0.180902979455076</v>
      </c>
      <c r="AD26" s="101">
        <v>3.6097802998469298E-4</v>
      </c>
      <c r="AE26" s="101">
        <v>0.67244824369738698</v>
      </c>
      <c r="AF26" s="101">
        <v>1.1853307084031E-4</v>
      </c>
      <c r="AG26" s="101">
        <v>0.90038206311015601</v>
      </c>
      <c r="AI26" s="101">
        <v>7.7563894368129396E-4</v>
      </c>
    </row>
    <row r="27" spans="1:35" x14ac:dyDescent="0.25">
      <c r="A27" s="28">
        <v>43942</v>
      </c>
      <c r="B27" s="101" t="s">
        <v>53</v>
      </c>
      <c r="C27" s="26">
        <v>4.59375</v>
      </c>
      <c r="D27" s="26"/>
      <c r="E27" s="26"/>
      <c r="F27" s="32">
        <v>1226</v>
      </c>
      <c r="G27" s="26">
        <v>1452.5823209283001</v>
      </c>
      <c r="H27" s="26"/>
      <c r="I27" s="26">
        <v>0.120256313013254</v>
      </c>
      <c r="J27" s="26">
        <v>0.96486699581146196</v>
      </c>
      <c r="K27" s="26">
        <v>0.104137745387459</v>
      </c>
      <c r="L27" s="26">
        <v>149.65088097765701</v>
      </c>
      <c r="M27" s="26">
        <v>0.96911239624023404</v>
      </c>
      <c r="N27" s="26">
        <v>2.4988055229186999E-3</v>
      </c>
      <c r="O27" s="26">
        <v>-8.2644640898969002E-2</v>
      </c>
      <c r="P27" s="31">
        <v>0.118996681736545</v>
      </c>
      <c r="Q27" s="26">
        <v>26</v>
      </c>
      <c r="R27" s="26"/>
      <c r="S27" s="26"/>
      <c r="T27" s="26"/>
      <c r="U27" s="26"/>
      <c r="V27" s="26"/>
      <c r="W27" s="26"/>
      <c r="X27" s="26"/>
      <c r="Y27" s="101">
        <v>1797.5177121612201</v>
      </c>
      <c r="AA27" s="101">
        <v>2.8228759765625E-4</v>
      </c>
      <c r="AB27" s="101">
        <v>3.2138824462890599E-3</v>
      </c>
      <c r="AC27" s="101">
        <v>0.14827346801757799</v>
      </c>
      <c r="AD27" s="101">
        <v>11.219776153564499</v>
      </c>
      <c r="AE27" s="101">
        <v>0.27706492328093801</v>
      </c>
      <c r="AF27" s="102">
        <v>6.5384868319196001E-5</v>
      </c>
      <c r="AG27" s="101">
        <v>0.90001354027756897</v>
      </c>
      <c r="AI27" s="101">
        <v>7.2810141814115504E-4</v>
      </c>
    </row>
    <row r="28" spans="1:35" x14ac:dyDescent="0.25">
      <c r="A28" s="28">
        <v>43943</v>
      </c>
      <c r="B28" s="101" t="s">
        <v>53</v>
      </c>
      <c r="C28" s="26">
        <v>5.4249999999999998</v>
      </c>
      <c r="D28" s="26"/>
      <c r="E28" s="26"/>
      <c r="F28" s="32">
        <v>2357</v>
      </c>
      <c r="G28" s="26">
        <v>1339.62990741764</v>
      </c>
      <c r="H28" s="26"/>
      <c r="I28" s="26">
        <v>0.165083177117018</v>
      </c>
      <c r="J28" s="26">
        <v>0.80716565683438302</v>
      </c>
      <c r="K28" s="26">
        <v>0.107295312213314</v>
      </c>
      <c r="L28" s="26">
        <v>147.98211566642701</v>
      </c>
      <c r="M28" s="26">
        <v>0.85614046526353704</v>
      </c>
      <c r="N28" s="26">
        <v>2.5910507984255901E-3</v>
      </c>
      <c r="O28" s="26">
        <v>-8.3001363959760696E-2</v>
      </c>
      <c r="P28" s="31">
        <v>0.11810102858720201</v>
      </c>
      <c r="Q28" s="26">
        <v>27</v>
      </c>
      <c r="R28" s="26"/>
      <c r="S28" s="26"/>
      <c r="T28" s="26"/>
      <c r="U28" s="26"/>
      <c r="V28" s="26"/>
      <c r="W28" s="26"/>
      <c r="X28" s="26"/>
      <c r="Y28" s="101">
        <v>1663.8469541939201</v>
      </c>
      <c r="AA28" s="101">
        <v>7.2815843713181004E-4</v>
      </c>
      <c r="AB28" s="101">
        <v>2.38698969709953E-2</v>
      </c>
      <c r="AC28" s="101">
        <v>0.18456692625899701</v>
      </c>
      <c r="AD28" s="102">
        <v>3.4641275939328898E-5</v>
      </c>
      <c r="AE28" s="101">
        <v>0.68852907772509098</v>
      </c>
      <c r="AF28" s="101">
        <v>2.7706442534847198E-4</v>
      </c>
      <c r="AG28" s="101">
        <v>0.89885384621710795</v>
      </c>
      <c r="AI28" s="101">
        <v>6.8605991189233198E-4</v>
      </c>
    </row>
    <row r="29" spans="1:35" x14ac:dyDescent="0.25">
      <c r="A29" s="28">
        <v>43944</v>
      </c>
      <c r="B29" s="101" t="s">
        <v>53</v>
      </c>
      <c r="C29" s="26">
        <v>9.0500000000000007</v>
      </c>
      <c r="D29" s="26"/>
      <c r="E29" s="26"/>
      <c r="F29" s="32">
        <v>2481</v>
      </c>
      <c r="G29" s="26">
        <v>1271.9250606532801</v>
      </c>
      <c r="H29" s="26"/>
      <c r="I29" s="26">
        <v>0.32709471276736102</v>
      </c>
      <c r="J29" s="26">
        <v>0.69116345928908596</v>
      </c>
      <c r="K29" s="26">
        <v>0.110985031903044</v>
      </c>
      <c r="L29" s="26">
        <v>144.31041109519899</v>
      </c>
      <c r="M29" s="26">
        <v>0.90218074954967598</v>
      </c>
      <c r="N29" s="26">
        <v>2.5768916206532202E-3</v>
      </c>
      <c r="O29" s="26">
        <v>-8.3897811870910194E-2</v>
      </c>
      <c r="P29" s="31">
        <v>0.11730753246178</v>
      </c>
      <c r="Q29" s="26">
        <v>28</v>
      </c>
      <c r="R29" s="26"/>
      <c r="S29" s="26"/>
      <c r="T29" s="26"/>
      <c r="U29" s="26"/>
      <c r="V29" s="26"/>
      <c r="W29" s="26"/>
      <c r="X29" s="26"/>
      <c r="Y29" s="101">
        <v>1541.8293626130701</v>
      </c>
      <c r="AA29" s="101">
        <v>2.7275085449218799E-4</v>
      </c>
      <c r="AB29" s="101">
        <v>2.8308629989624002E-3</v>
      </c>
      <c r="AC29" s="101">
        <v>0.156005859375</v>
      </c>
      <c r="AD29" s="101">
        <v>12.6005657697327</v>
      </c>
      <c r="AE29" s="101">
        <v>0.26783840324333102</v>
      </c>
      <c r="AF29" s="101">
        <v>1.04916453453896E-4</v>
      </c>
      <c r="AG29" s="101">
        <v>0.89791316219679695</v>
      </c>
      <c r="AI29" s="101">
        <v>6.4892053971278704E-4</v>
      </c>
    </row>
    <row r="30" spans="1:35" x14ac:dyDescent="0.25">
      <c r="A30" s="28">
        <v>43945</v>
      </c>
      <c r="B30" s="101" t="s">
        <v>53</v>
      </c>
      <c r="C30" s="26">
        <v>12.487500000000001</v>
      </c>
      <c r="D30" s="26"/>
      <c r="E30" s="26"/>
      <c r="F30" s="32">
        <v>1870</v>
      </c>
      <c r="G30" s="26">
        <v>1389.3416468979599</v>
      </c>
      <c r="H30" s="26"/>
      <c r="I30" s="26">
        <v>0.32753953130707097</v>
      </c>
      <c r="J30" s="26">
        <v>0.63059434702324302</v>
      </c>
      <c r="K30" s="26">
        <v>0.113605668803722</v>
      </c>
      <c r="L30" s="26">
        <v>143.656346644293</v>
      </c>
      <c r="M30" s="26">
        <v>0.84194327076640396</v>
      </c>
      <c r="N30" s="26">
        <v>2.66979840570436E-3</v>
      </c>
      <c r="O30" s="26">
        <v>-8.4237476552044596E-2</v>
      </c>
      <c r="P30" s="31">
        <v>0.116605180676776</v>
      </c>
      <c r="Q30" s="26">
        <v>29</v>
      </c>
      <c r="R30" s="26"/>
      <c r="S30" s="26"/>
      <c r="T30" s="26"/>
      <c r="U30" s="26"/>
      <c r="V30" s="26"/>
      <c r="W30" s="26"/>
      <c r="X30" s="26"/>
      <c r="Y30" s="101">
        <v>1430.77748204866</v>
      </c>
      <c r="AA30" s="101">
        <v>2.63214111328125E-4</v>
      </c>
      <c r="AB30" s="101">
        <v>2.6631355285644501E-3</v>
      </c>
      <c r="AC30" s="101">
        <v>0.15815995522207499</v>
      </c>
      <c r="AD30" s="101">
        <v>13.9770726210436</v>
      </c>
      <c r="AE30" s="101">
        <v>0.26631927490234403</v>
      </c>
      <c r="AF30" s="101">
        <v>4.7038586414827098E-4</v>
      </c>
      <c r="AG30" s="101">
        <v>0.89620440131990897</v>
      </c>
      <c r="AI30" s="101">
        <v>6.1614408207004401E-4</v>
      </c>
    </row>
    <row r="31" spans="1:35" x14ac:dyDescent="0.25">
      <c r="A31" s="28">
        <v>43946</v>
      </c>
      <c r="B31" s="101" t="s">
        <v>53</v>
      </c>
      <c r="C31" s="26">
        <v>4.7562500000000014</v>
      </c>
      <c r="D31" s="26"/>
      <c r="E31" s="26"/>
      <c r="F31" s="32">
        <v>1514</v>
      </c>
      <c r="G31" s="26">
        <v>1511.6865292003599</v>
      </c>
      <c r="H31" s="26"/>
      <c r="I31" s="26">
        <v>0.31010852363362901</v>
      </c>
      <c r="J31" s="26">
        <v>0.73873710744265597</v>
      </c>
      <c r="K31" s="26">
        <v>0.12832275091607201</v>
      </c>
      <c r="L31" s="26">
        <v>140.16129681295999</v>
      </c>
      <c r="M31" s="26">
        <v>0.932778990226102</v>
      </c>
      <c r="N31" s="26">
        <v>2.6745850076667099E-3</v>
      </c>
      <c r="O31" s="26">
        <v>-8.6515533926536201E-2</v>
      </c>
      <c r="P31" s="31">
        <v>0.115984004403395</v>
      </c>
      <c r="Q31" s="26">
        <v>30</v>
      </c>
      <c r="R31" s="26"/>
      <c r="S31" s="26"/>
      <c r="T31" s="26"/>
      <c r="U31" s="26"/>
      <c r="V31" s="26"/>
      <c r="W31" s="26"/>
      <c r="X31" s="26"/>
      <c r="Y31" s="101">
        <v>1330.2862054458701</v>
      </c>
      <c r="AA31" s="101">
        <v>2.6035308837890598E-4</v>
      </c>
      <c r="AB31" s="101">
        <v>2.2230148315429701E-3</v>
      </c>
      <c r="AC31" s="101">
        <v>0.1663818359375</v>
      </c>
      <c r="AD31" s="101">
        <v>14.9003726128627</v>
      </c>
      <c r="AE31" s="101">
        <v>0.241867065429688</v>
      </c>
      <c r="AF31" s="101">
        <v>1.8042247176264199E-4</v>
      </c>
      <c r="AG31" s="101">
        <v>0.893651073281574</v>
      </c>
      <c r="AI31" s="101">
        <v>5.8724320698079805E-4</v>
      </c>
    </row>
    <row r="32" spans="1:35" x14ac:dyDescent="0.25">
      <c r="A32" s="28">
        <v>43947</v>
      </c>
      <c r="B32" s="101" t="s">
        <v>53</v>
      </c>
      <c r="C32" s="26">
        <v>6.6437500000000007</v>
      </c>
      <c r="D32" s="26"/>
      <c r="E32" s="26"/>
      <c r="F32" s="32">
        <v>1257</v>
      </c>
      <c r="G32" s="26">
        <v>948.10038232550903</v>
      </c>
      <c r="H32" s="26"/>
      <c r="I32" s="26">
        <v>0.17136503995824001</v>
      </c>
      <c r="J32" s="26">
        <v>0.85606024015288495</v>
      </c>
      <c r="K32" s="26">
        <v>0.15115301951534199</v>
      </c>
      <c r="L32" s="26">
        <v>136.25743491602901</v>
      </c>
      <c r="M32" s="26">
        <v>0.91146322336220298</v>
      </c>
      <c r="N32" s="26">
        <v>2.7034250670758802E-3</v>
      </c>
      <c r="O32" s="26">
        <v>-8.8747312218354399E-2</v>
      </c>
      <c r="P32" s="31">
        <v>0.115435012777536</v>
      </c>
      <c r="Q32" s="26">
        <v>31</v>
      </c>
      <c r="R32" s="26"/>
      <c r="S32" s="26"/>
      <c r="T32" s="26"/>
      <c r="U32" s="26"/>
      <c r="V32" s="26"/>
      <c r="W32" s="26"/>
      <c r="X32" s="26"/>
      <c r="Y32" s="101">
        <v>1239.3746880885401</v>
      </c>
      <c r="AI32" s="101">
        <v>5.6177923032247397E-4</v>
      </c>
    </row>
    <row r="33" spans="1:35" x14ac:dyDescent="0.25">
      <c r="A33" s="28">
        <v>43948</v>
      </c>
      <c r="B33" s="101" t="s">
        <v>53</v>
      </c>
      <c r="C33" s="26">
        <v>12.53125</v>
      </c>
      <c r="D33" s="26"/>
      <c r="E33" s="26"/>
      <c r="F33" s="32">
        <v>988</v>
      </c>
      <c r="G33" s="26">
        <v>990.35931806450196</v>
      </c>
      <c r="H33" s="26"/>
      <c r="I33" s="26">
        <v>0.13852194099088599</v>
      </c>
      <c r="J33" s="26">
        <v>0.95626578881727697</v>
      </c>
      <c r="K33" s="26">
        <v>0.153645291939564</v>
      </c>
      <c r="L33" s="26">
        <v>136.92462758657501</v>
      </c>
      <c r="M33" s="26">
        <v>0.97857641941058704</v>
      </c>
      <c r="N33" s="26">
        <v>2.8101068514498899E-3</v>
      </c>
      <c r="O33" s="26">
        <v>-8.9008504067696906E-2</v>
      </c>
      <c r="P33" s="31">
        <v>0.114950122802148</v>
      </c>
      <c r="Q33" s="26">
        <v>32</v>
      </c>
      <c r="R33" s="26"/>
      <c r="S33" s="26"/>
      <c r="T33" s="26"/>
      <c r="U33" s="26"/>
      <c r="V33" s="26"/>
      <c r="W33" s="26"/>
      <c r="X33" s="26"/>
      <c r="Y33" s="101">
        <v>1156.04216219822</v>
      </c>
      <c r="AI33" s="101">
        <v>5.3935862189010298E-4</v>
      </c>
    </row>
    <row r="34" spans="1:35" x14ac:dyDescent="0.25">
      <c r="A34" s="28">
        <v>43949</v>
      </c>
      <c r="B34" s="101" t="s">
        <v>53</v>
      </c>
      <c r="C34" s="26">
        <v>10.893750000000001</v>
      </c>
      <c r="D34" s="26"/>
      <c r="E34" s="26"/>
      <c r="F34" s="32">
        <v>1154</v>
      </c>
      <c r="G34" s="26">
        <v>1297.59623422698</v>
      </c>
      <c r="H34" s="26"/>
      <c r="I34" s="26">
        <v>0.39249455024257301</v>
      </c>
      <c r="J34" s="26">
        <v>0.70842956264582502</v>
      </c>
      <c r="K34" s="26">
        <v>0.16618190596982299</v>
      </c>
      <c r="L34" s="26">
        <v>132.60208664765801</v>
      </c>
      <c r="M34" s="26">
        <v>0.98499915369212099</v>
      </c>
      <c r="N34" s="26">
        <v>2.6861566044816799E-3</v>
      </c>
      <c r="O34" s="26">
        <v>-8.9648846255033596E-2</v>
      </c>
      <c r="P34" s="31">
        <v>0.114522087856508</v>
      </c>
      <c r="Q34" s="26">
        <v>33</v>
      </c>
      <c r="R34" s="26"/>
      <c r="S34" s="26"/>
      <c r="T34" s="26"/>
      <c r="U34" s="26"/>
      <c r="V34" s="26"/>
      <c r="W34" s="26"/>
      <c r="X34" s="26"/>
      <c r="Y34" s="101">
        <v>1081.4056882555101</v>
      </c>
      <c r="AI34" s="101">
        <v>5.1962941496561804E-4</v>
      </c>
    </row>
    <row r="35" spans="1:35" x14ac:dyDescent="0.25">
      <c r="A35" s="28">
        <v>43950</v>
      </c>
      <c r="B35" s="101" t="s">
        <v>53</v>
      </c>
      <c r="C35" s="26">
        <v>6.59375</v>
      </c>
      <c r="D35" s="26"/>
      <c r="E35" s="26"/>
      <c r="F35" s="32">
        <v>1627</v>
      </c>
      <c r="G35" s="26">
        <v>1137.8817726577099</v>
      </c>
      <c r="H35" s="26"/>
      <c r="I35" s="26">
        <v>0.73334236456466295</v>
      </c>
      <c r="J35" s="26">
        <v>0.20210086879393199</v>
      </c>
      <c r="K35" s="26">
        <v>0.27545826733740297</v>
      </c>
      <c r="L35" s="26">
        <v>118.15704809678699</v>
      </c>
      <c r="M35" s="26">
        <v>0.81949617612761205</v>
      </c>
      <c r="N35" s="26">
        <v>2.8332471847534201E-3</v>
      </c>
      <c r="O35" s="26">
        <v>-9.3172483440372905E-2</v>
      </c>
      <c r="P35" s="31">
        <v>0.11414442689884099</v>
      </c>
      <c r="Q35" s="26">
        <v>35</v>
      </c>
      <c r="R35" s="26"/>
      <c r="S35" s="26"/>
      <c r="T35" s="26"/>
      <c r="U35" s="26"/>
      <c r="V35" s="26"/>
      <c r="W35" s="26"/>
      <c r="X35" s="26"/>
      <c r="Y35" s="101">
        <v>1014.8616026935</v>
      </c>
      <c r="AI35" s="101">
        <v>5.0227763612903701E-4</v>
      </c>
    </row>
    <row r="36" spans="1:35" x14ac:dyDescent="0.25">
      <c r="A36" s="28">
        <v>43951</v>
      </c>
      <c r="B36" s="101" t="s">
        <v>53</v>
      </c>
      <c r="C36" s="26">
        <v>7.15</v>
      </c>
      <c r="D36" s="26"/>
      <c r="E36" s="26"/>
      <c r="F36" s="32">
        <v>1470</v>
      </c>
      <c r="G36" s="26">
        <v>809.96721162748304</v>
      </c>
      <c r="H36" s="26"/>
      <c r="I36" s="26">
        <v>0.30123368970525199</v>
      </c>
      <c r="J36" s="26">
        <v>0.53819468210348498</v>
      </c>
      <c r="K36" s="26">
        <v>1.76721978531551</v>
      </c>
      <c r="L36" s="26">
        <v>169.08822115549501</v>
      </c>
      <c r="M36" s="26">
        <v>0.72360977542789695</v>
      </c>
      <c r="N36" s="26">
        <v>2.9614277641070198E-3</v>
      </c>
      <c r="O36" s="26">
        <v>-0.10228739577266301</v>
      </c>
      <c r="P36" s="31">
        <v>0.113811355857467</v>
      </c>
      <c r="Q36" s="26"/>
      <c r="R36" s="26"/>
      <c r="S36" s="26"/>
      <c r="T36" s="26"/>
      <c r="U36" s="26"/>
      <c r="V36" s="26"/>
      <c r="W36" s="26"/>
      <c r="X36" s="26"/>
      <c r="Y36" s="101">
        <v>954.70276196969803</v>
      </c>
      <c r="AI36" s="101">
        <v>4.87023838775337E-4</v>
      </c>
    </row>
    <row r="37" spans="1:35" x14ac:dyDescent="0.25">
      <c r="A37" s="28">
        <v>43952</v>
      </c>
      <c r="B37" s="101" t="s">
        <v>53</v>
      </c>
      <c r="C37" s="26">
        <v>3.6437500000000012</v>
      </c>
      <c r="D37" s="26"/>
      <c r="E37" s="26"/>
      <c r="F37" s="32">
        <v>1068</v>
      </c>
      <c r="G37" s="26">
        <v>798.57140606240898</v>
      </c>
      <c r="H37" s="26"/>
      <c r="I37" s="26">
        <v>0.129908021035092</v>
      </c>
      <c r="J37" s="26">
        <v>0.57391151784686001</v>
      </c>
      <c r="K37" s="26">
        <v>1.47951031149685</v>
      </c>
      <c r="L37" s="26">
        <v>129.620208936566</v>
      </c>
      <c r="M37" s="26">
        <v>0.58800303251105601</v>
      </c>
      <c r="N37" s="26">
        <v>2.96040966207467E-3</v>
      </c>
      <c r="O37" s="26">
        <v>-0.10228739582094799</v>
      </c>
      <c r="P37" s="31">
        <v>0.113517722234593</v>
      </c>
      <c r="Q37" s="26"/>
      <c r="R37" s="26"/>
      <c r="S37" s="26"/>
      <c r="T37" s="26"/>
      <c r="U37" s="26"/>
      <c r="V37" s="26"/>
      <c r="W37" s="26"/>
      <c r="X37" s="26"/>
      <c r="Y37" s="101">
        <v>900.38935858477703</v>
      </c>
      <c r="AI37" s="101">
        <v>4.7361979737369501E-4</v>
      </c>
    </row>
    <row r="38" spans="1:35" x14ac:dyDescent="0.25">
      <c r="A38" s="28">
        <v>43953</v>
      </c>
      <c r="B38" s="101" t="s">
        <v>53</v>
      </c>
      <c r="C38" s="26">
        <v>4.7000000000000011</v>
      </c>
      <c r="D38" s="26"/>
      <c r="E38" s="26"/>
      <c r="F38" s="32">
        <v>890</v>
      </c>
      <c r="G38" s="26">
        <v>527.79653826252297</v>
      </c>
      <c r="H38" s="26"/>
      <c r="I38" s="26">
        <v>0.36929428940251802</v>
      </c>
      <c r="J38" s="26">
        <v>0.29641060616265502</v>
      </c>
      <c r="K38" s="26">
        <v>1.14084123552498</v>
      </c>
      <c r="L38" s="26">
        <v>168.720103030643</v>
      </c>
      <c r="M38" s="26">
        <v>0.54988505837949797</v>
      </c>
      <c r="N38" s="26">
        <v>2.96194307024233E-3</v>
      </c>
      <c r="O38" s="26">
        <v>-0.10228740852889</v>
      </c>
      <c r="P38" s="31">
        <v>0.113258943578444</v>
      </c>
      <c r="Q38" s="26"/>
      <c r="R38" s="26"/>
      <c r="S38" s="26"/>
      <c r="T38" s="26"/>
      <c r="U38" s="26"/>
      <c r="V38" s="26"/>
      <c r="W38" s="26"/>
      <c r="X38" s="26"/>
      <c r="Y38" s="101">
        <v>852.01381602449896</v>
      </c>
      <c r="AI38" s="101">
        <v>4.6184539891694002E-4</v>
      </c>
    </row>
    <row r="39" spans="1:35" x14ac:dyDescent="0.25">
      <c r="A39" s="28">
        <v>43954</v>
      </c>
      <c r="B39" s="101" t="s">
        <v>53</v>
      </c>
      <c r="C39" s="26">
        <v>5.55</v>
      </c>
      <c r="D39" s="26"/>
      <c r="E39" s="26"/>
      <c r="F39" s="32">
        <v>697</v>
      </c>
      <c r="G39" s="26">
        <v>558.22160758370796</v>
      </c>
      <c r="H39" s="26"/>
      <c r="I39" s="26">
        <v>0.15821234017906499</v>
      </c>
      <c r="J39" s="26">
        <v>0.74928792449856796</v>
      </c>
      <c r="K39" s="26">
        <v>1.7517238135711499</v>
      </c>
      <c r="L39" s="26">
        <v>151.58299795799601</v>
      </c>
      <c r="M39" s="26">
        <v>0.79168671642847899</v>
      </c>
      <c r="N39" s="26">
        <v>2.9590118252591502E-3</v>
      </c>
      <c r="O39" s="26">
        <v>-0.102287449969721</v>
      </c>
      <c r="P39" s="31">
        <v>0.11303095019670301</v>
      </c>
      <c r="Q39" s="26"/>
      <c r="R39" s="26"/>
      <c r="S39" s="26"/>
      <c r="T39" s="26"/>
      <c r="U39" s="26"/>
      <c r="V39" s="26"/>
      <c r="W39" s="26"/>
      <c r="X39" s="26"/>
      <c r="Y39" s="101">
        <v>808.59701013944698</v>
      </c>
      <c r="AI39" s="101">
        <v>4.5150575228509299E-4</v>
      </c>
    </row>
    <row r="40" spans="1:35" x14ac:dyDescent="0.25">
      <c r="A40" s="28">
        <v>43955</v>
      </c>
      <c r="B40" s="101" t="s">
        <v>53</v>
      </c>
      <c r="C40" s="26">
        <v>9.8749999999999982</v>
      </c>
      <c r="D40" s="26"/>
      <c r="E40" s="26"/>
      <c r="F40" s="32">
        <v>488</v>
      </c>
      <c r="G40" s="26">
        <v>580.23365397443399</v>
      </c>
      <c r="H40" s="26"/>
      <c r="I40" s="26">
        <v>0.10615144118577199</v>
      </c>
      <c r="J40" s="26">
        <v>0.63464206474379403</v>
      </c>
      <c r="K40" s="26">
        <v>0.80791759664477303</v>
      </c>
      <c r="L40" s="26">
        <v>159.507867739472</v>
      </c>
      <c r="M40" s="26">
        <v>0.62496953249285703</v>
      </c>
      <c r="N40" s="26">
        <v>2.9638886685465801E-3</v>
      </c>
      <c r="O40" s="26">
        <v>-0.102287533028023</v>
      </c>
      <c r="P40" s="31">
        <v>0.112830132271727</v>
      </c>
      <c r="Q40" s="26"/>
      <c r="R40" s="26"/>
      <c r="S40" s="26"/>
      <c r="T40" s="26"/>
      <c r="U40" s="26"/>
      <c r="V40" s="26"/>
      <c r="W40" s="26"/>
      <c r="X40" s="26"/>
      <c r="Y40" s="101">
        <v>770.10780176053004</v>
      </c>
      <c r="AI40" s="101">
        <v>4.4242852449477701E-4</v>
      </c>
    </row>
    <row r="41" spans="1:35" x14ac:dyDescent="0.25">
      <c r="A41" s="28">
        <v>43956</v>
      </c>
      <c r="B41" s="101" t="s">
        <v>53</v>
      </c>
      <c r="C41" s="26">
        <v>7.0375000000000014</v>
      </c>
      <c r="D41" s="26"/>
      <c r="E41" s="26"/>
      <c r="F41" s="32">
        <v>855</v>
      </c>
      <c r="G41" s="26">
        <v>836.13536758827104</v>
      </c>
      <c r="H41" s="26"/>
      <c r="I41" s="26">
        <v>9.6704431085669104E-2</v>
      </c>
      <c r="J41" s="26">
        <v>0.850560416077623</v>
      </c>
      <c r="K41" s="26">
        <v>1.0966167187679501</v>
      </c>
      <c r="L41" s="26">
        <v>189.60526985374801</v>
      </c>
      <c r="M41" s="26">
        <v>0.83145771522817402</v>
      </c>
      <c r="N41" s="26">
        <v>2.9584422165462899E-3</v>
      </c>
      <c r="O41" s="26">
        <v>-0.102287717739568</v>
      </c>
      <c r="P41" s="31">
        <v>0.112653291382061</v>
      </c>
      <c r="Q41" s="26"/>
      <c r="R41" s="26"/>
      <c r="S41" s="26"/>
      <c r="T41" s="26"/>
      <c r="U41" s="26"/>
      <c r="V41" s="26"/>
      <c r="W41" s="26"/>
      <c r="X41" s="26"/>
      <c r="Y41" s="101">
        <v>735.91820633515397</v>
      </c>
      <c r="AI41" s="101">
        <v>4.3446150423933299E-4</v>
      </c>
    </row>
    <row r="42" spans="1:35" x14ac:dyDescent="0.25">
      <c r="A42" s="28">
        <v>43957</v>
      </c>
      <c r="B42" s="101" t="s">
        <v>53</v>
      </c>
      <c r="C42" s="26">
        <v>8.6312499999999996</v>
      </c>
      <c r="D42" s="26"/>
      <c r="E42" s="26"/>
      <c r="F42" s="32">
        <v>1155</v>
      </c>
      <c r="G42" s="26">
        <v>624.20151186458099</v>
      </c>
      <c r="H42" s="26"/>
      <c r="I42" s="26">
        <v>5.9534502114799402E-2</v>
      </c>
      <c r="J42" s="26">
        <v>0.48998140065481599</v>
      </c>
      <c r="K42" s="26">
        <v>1.9835442222627999</v>
      </c>
      <c r="L42" s="26">
        <v>160.767557683256</v>
      </c>
      <c r="M42" s="26">
        <v>0.43368536955585502</v>
      </c>
      <c r="N42" s="26">
        <v>2.9665399180670601E-3</v>
      </c>
      <c r="O42" s="26">
        <v>-0.102287909160411</v>
      </c>
      <c r="P42" s="31">
        <v>0.11249759632367</v>
      </c>
      <c r="Q42" s="26"/>
      <c r="R42" s="26"/>
      <c r="S42" s="26"/>
      <c r="T42" s="26"/>
      <c r="U42" s="26"/>
      <c r="V42" s="26"/>
      <c r="W42" s="26"/>
      <c r="X42" s="26"/>
      <c r="Y42" s="101">
        <v>705.77283959302804</v>
      </c>
      <c r="AI42" s="101">
        <v>4.2747038707007402E-4</v>
      </c>
    </row>
    <row r="43" spans="1:35" x14ac:dyDescent="0.25">
      <c r="A43" s="28">
        <v>43958</v>
      </c>
      <c r="B43" s="101" t="s">
        <v>53</v>
      </c>
      <c r="C43" s="26">
        <v>12.012499999999999</v>
      </c>
      <c r="D43" s="26"/>
      <c r="E43" s="26"/>
      <c r="F43" s="32">
        <v>1268</v>
      </c>
      <c r="G43" s="26">
        <v>708.00964812453606</v>
      </c>
      <c r="H43" s="26"/>
      <c r="I43" s="26">
        <v>0.52740647073849301</v>
      </c>
      <c r="J43" s="26">
        <v>0.39657280843960901</v>
      </c>
      <c r="K43" s="26">
        <v>1.0738828451328899</v>
      </c>
      <c r="L43" s="26">
        <v>141.48470865194301</v>
      </c>
      <c r="M43" s="26">
        <v>0.80814623116235995</v>
      </c>
      <c r="N43" s="26">
        <v>2.9682985664867302E-3</v>
      </c>
      <c r="O43" s="26">
        <v>-0.102288263542021</v>
      </c>
      <c r="P43" s="31">
        <v>0.112360543048281</v>
      </c>
      <c r="Q43" s="26"/>
      <c r="R43" s="26"/>
      <c r="S43" s="26"/>
      <c r="T43" s="26"/>
      <c r="U43" s="26"/>
      <c r="V43" s="26"/>
      <c r="W43" s="26"/>
      <c r="X43" s="26"/>
      <c r="Y43" s="101">
        <v>678.66884383533397</v>
      </c>
      <c r="AI43" s="101">
        <v>4.2133677246535998E-4</v>
      </c>
    </row>
    <row r="44" spans="1:35" x14ac:dyDescent="0.25">
      <c r="A44" s="28">
        <v>43959</v>
      </c>
      <c r="B44" s="101" t="s">
        <v>53</v>
      </c>
      <c r="C44" s="26">
        <v>14.59375</v>
      </c>
      <c r="D44" s="26"/>
      <c r="E44" s="26"/>
      <c r="F44" s="32">
        <v>1158</v>
      </c>
      <c r="G44" s="26">
        <v>915.46069188752494</v>
      </c>
      <c r="H44" s="26"/>
      <c r="I44" s="26">
        <v>0.25373842667294799</v>
      </c>
      <c r="J44" s="26">
        <v>0.40341228032748899</v>
      </c>
      <c r="K44" s="26">
        <v>1.47606892950671</v>
      </c>
      <c r="L44" s="26">
        <v>180.885613113912</v>
      </c>
      <c r="M44" s="26">
        <v>0.54131564912246699</v>
      </c>
      <c r="N44" s="26">
        <v>2.9690261066244198E-3</v>
      </c>
      <c r="O44" s="26">
        <v>-0.10228844610518401</v>
      </c>
      <c r="P44" s="31">
        <v>0.112239918487114</v>
      </c>
      <c r="Q44" s="26"/>
      <c r="R44" s="26"/>
      <c r="S44" s="26"/>
      <c r="T44" s="26"/>
      <c r="U44" s="26"/>
      <c r="V44" s="26"/>
      <c r="W44" s="26"/>
      <c r="X44" s="26"/>
      <c r="Y44" s="101">
        <v>654.72886715999698</v>
      </c>
      <c r="AI44" s="101">
        <v>4.1595636042097701E-4</v>
      </c>
    </row>
    <row r="45" spans="1:35" x14ac:dyDescent="0.25">
      <c r="A45" s="28">
        <v>43960</v>
      </c>
      <c r="B45" s="101" t="s">
        <v>53</v>
      </c>
      <c r="C45" s="26">
        <v>11.206250000000001</v>
      </c>
      <c r="D45" s="26"/>
      <c r="E45" s="26"/>
      <c r="F45" s="32">
        <v>736</v>
      </c>
      <c r="G45" s="26">
        <v>1074.9788562051001</v>
      </c>
      <c r="H45" s="26"/>
      <c r="I45" s="26">
        <v>0.43724424784590699</v>
      </c>
      <c r="J45" s="26">
        <v>0.67753197134509602</v>
      </c>
      <c r="K45" s="26">
        <v>1.5950646756093101</v>
      </c>
      <c r="L45" s="26">
        <v>166.81949308598101</v>
      </c>
      <c r="M45" s="26">
        <v>0.99897934014690204</v>
      </c>
      <c r="N45" s="26">
        <v>2.9548822481536602E-3</v>
      </c>
      <c r="O45" s="26">
        <v>-0.10228850986564</v>
      </c>
      <c r="P45" s="31">
        <v>0.112133767999645</v>
      </c>
      <c r="Q45" s="26"/>
      <c r="R45" s="26"/>
      <c r="S45" s="26"/>
      <c r="T45" s="26"/>
      <c r="U45" s="26"/>
      <c r="V45" s="26"/>
      <c r="W45" s="26"/>
      <c r="X45" s="26"/>
      <c r="Y45" s="101">
        <v>633.65957924695203</v>
      </c>
      <c r="AI45" s="101">
        <v>4.1123733370154801E-4</v>
      </c>
    </row>
    <row r="46" spans="1:35" x14ac:dyDescent="0.25">
      <c r="A46" s="28">
        <v>43961</v>
      </c>
      <c r="B46" s="101" t="s">
        <v>53</v>
      </c>
      <c r="C46" s="26">
        <v>7.5249999999999986</v>
      </c>
      <c r="D46" s="26"/>
      <c r="E46" s="26"/>
      <c r="F46" s="32">
        <v>555</v>
      </c>
      <c r="G46" s="26">
        <v>835.46576684511604</v>
      </c>
      <c r="H46" s="26"/>
      <c r="I46" s="26">
        <v>0.15754217218054101</v>
      </c>
      <c r="J46" s="26">
        <v>0.28212690864080803</v>
      </c>
      <c r="K46" s="26">
        <v>1.44598506334668</v>
      </c>
      <c r="L46" s="26">
        <v>149.712465374728</v>
      </c>
      <c r="M46" s="26">
        <v>0.323830484359307</v>
      </c>
      <c r="N46" s="26">
        <v>2.9709972840982202E-3</v>
      </c>
      <c r="O46" s="26">
        <v>-0.10228901821469601</v>
      </c>
      <c r="P46" s="31">
        <v>0.112040366173506</v>
      </c>
      <c r="Q46" s="26"/>
      <c r="R46" s="26"/>
      <c r="S46" s="26"/>
      <c r="T46" s="26"/>
      <c r="U46" s="26"/>
      <c r="V46" s="26"/>
      <c r="W46" s="26"/>
      <c r="X46" s="26"/>
      <c r="Y46" s="101">
        <v>615.02840925803196</v>
      </c>
      <c r="AI46" s="101">
        <v>4.0709891122386502E-4</v>
      </c>
    </row>
    <row r="47" spans="1:35" x14ac:dyDescent="0.25">
      <c r="A47" s="28">
        <v>43962</v>
      </c>
      <c r="B47" s="101" t="s">
        <v>53</v>
      </c>
      <c r="C47" s="26">
        <v>5.65625</v>
      </c>
      <c r="D47" s="26"/>
      <c r="E47" s="26"/>
      <c r="F47" s="32">
        <v>697</v>
      </c>
      <c r="G47" s="26">
        <v>573.88509671172301</v>
      </c>
      <c r="H47" s="26"/>
      <c r="I47" s="26">
        <v>0.69390184745273498</v>
      </c>
      <c r="J47" s="26">
        <v>0.37651394252894899</v>
      </c>
      <c r="K47" s="26">
        <v>1.8155011223950701</v>
      </c>
      <c r="L47" s="26">
        <v>128.57176012510499</v>
      </c>
      <c r="M47" s="26">
        <v>0.954576758882137</v>
      </c>
      <c r="N47" s="26">
        <v>2.9711302240507101E-3</v>
      </c>
      <c r="O47" s="26">
        <v>-0.1022890613981</v>
      </c>
      <c r="P47" s="31">
        <v>0.11195819069919601</v>
      </c>
      <c r="Q47" s="26"/>
      <c r="R47" s="26"/>
      <c r="S47" s="26"/>
      <c r="T47" s="26"/>
      <c r="U47" s="26"/>
      <c r="V47" s="26"/>
      <c r="W47" s="26"/>
      <c r="X47" s="26"/>
      <c r="Y47" s="101">
        <v>598.23452623928404</v>
      </c>
      <c r="AI47" s="101">
        <v>4.0347005796815503E-4</v>
      </c>
    </row>
    <row r="48" spans="1:35" x14ac:dyDescent="0.25">
      <c r="A48" s="28">
        <v>43963</v>
      </c>
      <c r="B48" s="101" t="s">
        <v>53</v>
      </c>
      <c r="C48" s="26">
        <v>7.1937499999999996</v>
      </c>
      <c r="D48" s="26"/>
      <c r="E48" s="26"/>
      <c r="F48" s="32">
        <v>595</v>
      </c>
      <c r="G48" s="26">
        <v>434.77289888576001</v>
      </c>
      <c r="H48" s="26"/>
      <c r="I48" s="26">
        <v>0.16728906363885901</v>
      </c>
      <c r="J48" s="26">
        <v>0.61892187941235499</v>
      </c>
      <c r="K48" s="26">
        <v>1.2584733461694599</v>
      </c>
      <c r="L48" s="26">
        <v>184.32149421332201</v>
      </c>
      <c r="M48" s="26">
        <v>0.67036868886105205</v>
      </c>
      <c r="N48" s="26">
        <v>2.9722643222095399E-3</v>
      </c>
      <c r="O48" s="26">
        <v>-0.102289459963469</v>
      </c>
      <c r="P48" s="31">
        <v>0.111885899048647</v>
      </c>
      <c r="Q48" s="26"/>
      <c r="R48" s="26"/>
      <c r="S48" s="26"/>
      <c r="T48" s="26"/>
      <c r="U48" s="26"/>
      <c r="V48" s="26"/>
      <c r="W48" s="26"/>
      <c r="X48" s="26"/>
      <c r="Y48" s="101">
        <v>583.21781138684605</v>
      </c>
      <c r="AI48" s="101">
        <v>4.0028833715370301E-4</v>
      </c>
    </row>
    <row r="49" spans="1:35" x14ac:dyDescent="0.25">
      <c r="A49" s="28">
        <v>43964</v>
      </c>
      <c r="B49" s="101" t="s">
        <v>53</v>
      </c>
      <c r="C49" s="26">
        <v>9.5250000000000004</v>
      </c>
      <c r="D49" s="26"/>
      <c r="E49" s="26"/>
      <c r="F49" s="32">
        <v>927</v>
      </c>
      <c r="G49" s="26">
        <v>529.42019072698895</v>
      </c>
      <c r="H49" s="26"/>
      <c r="I49" s="26">
        <v>0.35146114347624802</v>
      </c>
      <c r="J49" s="26">
        <v>0.29433313596882898</v>
      </c>
      <c r="K49" s="26">
        <v>1.18526612069958</v>
      </c>
      <c r="L49" s="26">
        <v>135.927383517321</v>
      </c>
      <c r="M49" s="26">
        <v>0.52994323837411095</v>
      </c>
      <c r="N49" s="26">
        <v>2.97695648987728E-3</v>
      </c>
      <c r="O49" s="26">
        <v>-0.10229151160869</v>
      </c>
      <c r="P49" s="31">
        <v>0.11182230769736699</v>
      </c>
      <c r="Q49" s="25"/>
      <c r="R49" s="25"/>
      <c r="S49" s="25"/>
      <c r="T49" s="25"/>
      <c r="U49" s="25"/>
      <c r="V49" s="25"/>
      <c r="W49" s="25"/>
      <c r="X49" s="25"/>
      <c r="Y49" s="101">
        <v>569.95147327439702</v>
      </c>
      <c r="AI49" s="101">
        <v>3.97498891034588E-4</v>
      </c>
    </row>
    <row r="50" spans="1:35" x14ac:dyDescent="0.25">
      <c r="A50" s="28">
        <v>43965</v>
      </c>
      <c r="B50" s="101" t="s">
        <v>53</v>
      </c>
      <c r="C50" s="26">
        <v>6.5249999999999986</v>
      </c>
      <c r="D50" s="26"/>
      <c r="E50" s="26"/>
      <c r="F50" s="32">
        <v>380</v>
      </c>
      <c r="G50" s="26">
        <v>680.91345160849198</v>
      </c>
      <c r="H50" s="26"/>
      <c r="I50" s="26">
        <v>0.30900500817721199</v>
      </c>
      <c r="J50" s="26">
        <v>0.26526907511197301</v>
      </c>
      <c r="K50" s="26">
        <v>1.8788138586826899</v>
      </c>
      <c r="L50" s="26">
        <v>188.74745786730799</v>
      </c>
      <c r="M50" s="26">
        <v>0.45840378929393</v>
      </c>
      <c r="N50" s="26">
        <v>2.98311410443464E-3</v>
      </c>
      <c r="O50" s="26">
        <v>-0.102295608422577</v>
      </c>
      <c r="P50" s="31">
        <v>0.11176637364406899</v>
      </c>
      <c r="Q50" s="25"/>
      <c r="R50" s="25"/>
      <c r="S50" s="25"/>
      <c r="T50" s="25"/>
      <c r="U50" s="25"/>
      <c r="V50" s="25"/>
      <c r="W50" s="25"/>
      <c r="X50" s="25"/>
      <c r="Y50" s="101">
        <v>558.39894097636204</v>
      </c>
      <c r="AI50" s="101">
        <v>3.9505353746680302E-4</v>
      </c>
    </row>
    <row r="51" spans="1:35" x14ac:dyDescent="0.25">
      <c r="A51" s="28">
        <v>43966</v>
      </c>
      <c r="B51" s="101" t="s">
        <v>53</v>
      </c>
      <c r="C51" s="26">
        <v>8.0687499999999979</v>
      </c>
      <c r="D51" s="26"/>
      <c r="E51" s="26"/>
      <c r="F51" s="32">
        <v>755</v>
      </c>
      <c r="G51" s="26">
        <v>467.43239865063902</v>
      </c>
      <c r="H51" s="26"/>
      <c r="I51" s="26">
        <v>0.32260275615884099</v>
      </c>
      <c r="J51" s="26">
        <v>0.55073060112793404</v>
      </c>
      <c r="K51" s="26">
        <v>0.24851344392886299</v>
      </c>
      <c r="L51" s="26">
        <v>124.56345992793101</v>
      </c>
      <c r="M51" s="26">
        <v>0.75570997921246397</v>
      </c>
      <c r="N51" s="26">
        <v>3.6876616595715702E-3</v>
      </c>
      <c r="O51" s="26">
        <v>-0.105400959929903</v>
      </c>
      <c r="P51" s="31">
        <v>0.111717177997876</v>
      </c>
      <c r="Q51" s="25"/>
      <c r="R51" s="25"/>
      <c r="S51" s="25"/>
      <c r="T51" s="25"/>
      <c r="U51" s="25"/>
      <c r="V51" s="25"/>
      <c r="W51" s="25"/>
      <c r="X51" s="25"/>
      <c r="Y51" s="101">
        <v>548.31736188748903</v>
      </c>
      <c r="AI51" s="101">
        <v>3.9290997029345701E-4</v>
      </c>
    </row>
    <row r="52" spans="1:35" x14ac:dyDescent="0.25">
      <c r="A52" s="28">
        <v>43967</v>
      </c>
      <c r="B52" s="101" t="s">
        <v>53</v>
      </c>
      <c r="C52" s="26">
        <v>8.4562499999999989</v>
      </c>
      <c r="D52" s="26"/>
      <c r="E52" s="26"/>
      <c r="F52" s="32">
        <v>519</v>
      </c>
      <c r="G52" s="26">
        <v>567.46096870755002</v>
      </c>
      <c r="H52" s="26"/>
      <c r="I52" s="26"/>
      <c r="J52" s="26"/>
      <c r="K52" s="26"/>
      <c r="L52" s="26"/>
      <c r="M52" s="26"/>
      <c r="N52" s="26"/>
      <c r="O52" s="26"/>
      <c r="P52" s="31">
        <v>0.111673911420386</v>
      </c>
      <c r="Q52" s="25"/>
      <c r="R52" s="25"/>
      <c r="S52" s="25"/>
      <c r="T52" s="25"/>
      <c r="U52" s="25"/>
      <c r="V52" s="25"/>
      <c r="W52" s="25"/>
      <c r="X52" s="25"/>
      <c r="Y52" s="101">
        <v>539.22359309107696</v>
      </c>
      <c r="AI52" s="101">
        <v>3.9103105253470902E-4</v>
      </c>
    </row>
    <row r="53" spans="1:35" x14ac:dyDescent="0.25">
      <c r="A53" s="28">
        <v>43968</v>
      </c>
      <c r="B53" s="101" t="s">
        <v>53</v>
      </c>
      <c r="C53" s="26">
        <v>6.3499999999999988</v>
      </c>
      <c r="D53" s="26"/>
      <c r="E53" s="26"/>
      <c r="F53" s="32">
        <v>617</v>
      </c>
      <c r="G53" s="26">
        <v>589.12868598275998</v>
      </c>
      <c r="H53" s="26"/>
      <c r="I53" s="26"/>
      <c r="J53" s="26"/>
      <c r="K53" s="26"/>
      <c r="L53" s="26"/>
      <c r="M53" s="26"/>
      <c r="N53" s="26"/>
      <c r="O53" s="26"/>
      <c r="P53" s="31">
        <v>0.111635861227336</v>
      </c>
      <c r="Q53" s="25"/>
      <c r="R53" s="25"/>
      <c r="S53" s="25"/>
      <c r="T53" s="25"/>
      <c r="U53" s="25"/>
      <c r="V53" s="25"/>
      <c r="W53" s="25"/>
      <c r="X53" s="25"/>
      <c r="Y53" s="101">
        <v>531.31780222893497</v>
      </c>
      <c r="AI53" s="101">
        <v>3.8938419231381401E-4</v>
      </c>
    </row>
    <row r="54" spans="1:35" x14ac:dyDescent="0.25">
      <c r="A54" s="28">
        <v>43969</v>
      </c>
      <c r="B54" s="101" t="s">
        <v>53</v>
      </c>
      <c r="C54" s="26">
        <v>11.987500000000001</v>
      </c>
      <c r="D54" s="26"/>
      <c r="E54" s="26"/>
      <c r="F54" s="32">
        <v>182</v>
      </c>
      <c r="G54" s="26">
        <v>438.06655775538098</v>
      </c>
      <c r="H54" s="26"/>
      <c r="I54" s="26"/>
      <c r="J54" s="26"/>
      <c r="K54" s="26"/>
      <c r="L54" s="26"/>
      <c r="M54" s="26"/>
      <c r="N54" s="26"/>
      <c r="O54" s="26"/>
      <c r="P54" s="31">
        <v>0.11160239997173001</v>
      </c>
      <c r="Q54" s="25"/>
      <c r="R54" s="25"/>
      <c r="S54" s="25"/>
      <c r="T54" s="25"/>
      <c r="U54" s="25"/>
      <c r="V54" s="25"/>
      <c r="W54" s="25"/>
      <c r="X54" s="25"/>
      <c r="Y54" s="101">
        <v>524.34990004044596</v>
      </c>
      <c r="AI54" s="101">
        <v>3.8794079237292598E-4</v>
      </c>
    </row>
    <row r="55" spans="1:35" x14ac:dyDescent="0.25">
      <c r="A55" s="28">
        <v>43970</v>
      </c>
      <c r="B55" s="101" t="s">
        <v>53</v>
      </c>
      <c r="C55" s="26">
        <v>10.2875</v>
      </c>
      <c r="D55" s="26"/>
      <c r="E55" s="26"/>
      <c r="F55" s="32">
        <v>1227</v>
      </c>
      <c r="G55" s="26">
        <v>827.58713437951894</v>
      </c>
      <c r="H55" s="26"/>
      <c r="I55" s="26"/>
      <c r="J55" s="26"/>
      <c r="K55" s="26"/>
      <c r="L55" s="26"/>
      <c r="M55" s="26"/>
      <c r="N55" s="26"/>
      <c r="O55" s="26"/>
      <c r="P55" s="31">
        <v>0.111572975346836</v>
      </c>
      <c r="Q55" s="25"/>
      <c r="R55" s="25"/>
      <c r="S55" s="25"/>
      <c r="T55" s="25"/>
      <c r="U55" s="25"/>
      <c r="V55" s="25"/>
      <c r="W55" s="25"/>
      <c r="X55" s="25"/>
      <c r="Y55" s="101">
        <v>518.09497687109297</v>
      </c>
      <c r="AI55" s="101">
        <v>3.8667576491378098E-4</v>
      </c>
    </row>
    <row r="56" spans="1:35" x14ac:dyDescent="0.25">
      <c r="A56" s="28">
        <v>43971</v>
      </c>
      <c r="B56" s="101" t="s">
        <v>53</v>
      </c>
      <c r="C56" s="26">
        <v>8.8937499999999989</v>
      </c>
      <c r="D56" s="26"/>
      <c r="E56" s="26"/>
      <c r="F56" s="32">
        <v>695</v>
      </c>
      <c r="G56" s="26">
        <v>707.35011436441698</v>
      </c>
      <c r="H56" s="26"/>
      <c r="I56" s="26"/>
      <c r="J56" s="26"/>
      <c r="K56" s="26"/>
      <c r="L56" s="26"/>
      <c r="M56" s="26"/>
      <c r="N56" s="26"/>
      <c r="O56" s="26"/>
      <c r="P56" s="31">
        <v>0.111547101263047</v>
      </c>
      <c r="Q56" s="25"/>
      <c r="R56" s="25"/>
      <c r="S56" s="25"/>
      <c r="T56" s="25"/>
      <c r="U56" s="25"/>
      <c r="V56" s="25"/>
      <c r="W56" s="25"/>
      <c r="X56" s="25"/>
      <c r="Y56" s="101">
        <v>512.87733559284902</v>
      </c>
      <c r="AI56" s="101">
        <v>3.8556710432772801E-4</v>
      </c>
    </row>
    <row r="57" spans="1:35" x14ac:dyDescent="0.25">
      <c r="A57" s="28">
        <v>43972</v>
      </c>
      <c r="B57" s="101" t="s">
        <v>53</v>
      </c>
      <c r="C57" s="26">
        <v>6.84375</v>
      </c>
      <c r="D57" s="26"/>
      <c r="E57" s="26"/>
      <c r="F57" s="32">
        <v>548</v>
      </c>
      <c r="G57" s="26">
        <v>607.66840495323095</v>
      </c>
      <c r="H57" s="26"/>
      <c r="I57" s="26"/>
      <c r="J57" s="26"/>
      <c r="K57" s="26"/>
      <c r="L57" s="26"/>
      <c r="M57" s="26"/>
      <c r="N57" s="26"/>
      <c r="O57" s="26"/>
      <c r="P57" s="31">
        <v>0.111524349967234</v>
      </c>
      <c r="Q57" s="25"/>
      <c r="R57" s="25"/>
      <c r="S57" s="25"/>
      <c r="T57" s="25"/>
      <c r="U57" s="25"/>
      <c r="V57" s="25"/>
      <c r="W57" s="25"/>
      <c r="X57" s="25"/>
      <c r="Y57" s="101">
        <v>508.10403906016398</v>
      </c>
      <c r="AI57" s="101">
        <v>3.8459551115038802E-4</v>
      </c>
    </row>
    <row r="58" spans="1:35" x14ac:dyDescent="0.25">
      <c r="A58" s="28">
        <v>43973</v>
      </c>
      <c r="B58" s="101" t="s">
        <v>53</v>
      </c>
      <c r="C58" s="26">
        <v>9.9437499999999996</v>
      </c>
      <c r="D58" s="26"/>
      <c r="E58" s="26"/>
      <c r="F58" s="32">
        <v>689</v>
      </c>
      <c r="G58" s="26">
        <v>460.90820351077099</v>
      </c>
      <c r="H58" s="26"/>
      <c r="I58" s="26"/>
      <c r="J58" s="26"/>
      <c r="K58" s="26"/>
      <c r="L58" s="26"/>
      <c r="M58" s="26"/>
      <c r="N58" s="26"/>
      <c r="O58" s="26"/>
      <c r="P58" s="31">
        <v>0.111504345086732</v>
      </c>
      <c r="Q58" s="25"/>
      <c r="R58" s="25"/>
      <c r="S58" s="25"/>
      <c r="T58" s="25"/>
      <c r="U58" s="25"/>
      <c r="V58" s="25"/>
      <c r="W58" s="25"/>
      <c r="X58" s="25"/>
      <c r="Y58" s="101">
        <v>503.82661181554101</v>
      </c>
      <c r="AI58" s="101">
        <v>3.83744061285858E-4</v>
      </c>
    </row>
    <row r="59" spans="1:35" x14ac:dyDescent="0.25">
      <c r="A59" s="28">
        <v>43974</v>
      </c>
      <c r="B59" s="101" t="s">
        <v>53</v>
      </c>
      <c r="C59" s="26">
        <v>5.6187500000000004</v>
      </c>
      <c r="D59" s="26"/>
      <c r="E59" s="26"/>
      <c r="F59" s="32">
        <v>276</v>
      </c>
      <c r="G59" s="26">
        <v>678.77578947669099</v>
      </c>
      <c r="H59" s="26"/>
      <c r="I59" s="26"/>
      <c r="J59" s="26"/>
      <c r="K59" s="26"/>
      <c r="L59" s="26"/>
      <c r="M59" s="26"/>
      <c r="N59" s="26"/>
      <c r="O59" s="26"/>
      <c r="P59" s="31">
        <v>0.111486755492491</v>
      </c>
      <c r="Q59" s="25"/>
      <c r="R59" s="25"/>
      <c r="S59" s="25"/>
      <c r="T59" s="25"/>
      <c r="U59" s="25"/>
      <c r="V59" s="25"/>
      <c r="W59" s="25"/>
      <c r="X59" s="25"/>
      <c r="Y59" s="101">
        <v>499.99101606466701</v>
      </c>
      <c r="AI59" s="101">
        <v>3.82997915193521E-4</v>
      </c>
    </row>
    <row r="60" spans="1:35" x14ac:dyDescent="0.25">
      <c r="A60" s="28">
        <v>43975</v>
      </c>
      <c r="B60" s="101" t="s">
        <v>53</v>
      </c>
      <c r="C60" s="26">
        <v>3.818750000000001</v>
      </c>
      <c r="D60" s="26"/>
      <c r="E60" s="26"/>
      <c r="F60" s="32">
        <v>342</v>
      </c>
      <c r="G60" s="26">
        <v>370.31366215174398</v>
      </c>
      <c r="H60" s="26"/>
      <c r="I60" s="26"/>
      <c r="J60" s="26"/>
      <c r="K60" s="26"/>
      <c r="L60" s="26"/>
      <c r="M60" s="26"/>
      <c r="N60" s="26"/>
      <c r="O60" s="26"/>
      <c r="P60" s="31">
        <v>0.111471289887295</v>
      </c>
      <c r="Q60" s="25"/>
      <c r="R60" s="25"/>
      <c r="S60" s="25"/>
      <c r="T60" s="25"/>
      <c r="U60" s="25"/>
      <c r="V60" s="25"/>
      <c r="W60" s="25"/>
      <c r="X60" s="25"/>
      <c r="Y60" s="101">
        <v>496.80037285409099</v>
      </c>
      <c r="AI60" s="101">
        <v>3.82344062318938E-4</v>
      </c>
    </row>
    <row r="61" spans="1:35" x14ac:dyDescent="0.25">
      <c r="A61" s="28">
        <v>43976</v>
      </c>
      <c r="B61" s="101" t="s">
        <v>53</v>
      </c>
      <c r="C61" s="26">
        <v>5.6125000000000007</v>
      </c>
      <c r="D61" s="26"/>
      <c r="E61" s="26"/>
      <c r="F61" s="32">
        <v>272</v>
      </c>
      <c r="G61" s="26">
        <v>239.938544439494</v>
      </c>
      <c r="H61" s="26"/>
      <c r="I61" s="26"/>
      <c r="J61" s="26"/>
      <c r="K61" s="26"/>
      <c r="L61" s="26"/>
      <c r="M61" s="26"/>
      <c r="N61" s="26"/>
      <c r="O61" s="26"/>
      <c r="P61" s="31">
        <v>0.111457692035173</v>
      </c>
      <c r="Q61" s="25"/>
      <c r="R61" s="25"/>
      <c r="S61" s="25"/>
      <c r="T61" s="25"/>
      <c r="U61" s="25"/>
      <c r="V61" s="25"/>
      <c r="W61" s="25"/>
      <c r="X61" s="25"/>
      <c r="Y61" s="101">
        <v>493.76239644705402</v>
      </c>
      <c r="AI61" s="101">
        <v>3.81771096581565E-4</v>
      </c>
    </row>
    <row r="62" spans="1:35" x14ac:dyDescent="0.25">
      <c r="A62" s="28">
        <v>43977</v>
      </c>
      <c r="B62" s="101" t="s">
        <v>53</v>
      </c>
      <c r="C62" s="26">
        <v>7.8812499999999996</v>
      </c>
      <c r="D62" s="26"/>
      <c r="E62" s="26"/>
      <c r="F62" s="32">
        <v>600</v>
      </c>
      <c r="G62" s="26">
        <v>366.21956924884898</v>
      </c>
      <c r="H62" s="26"/>
      <c r="I62" s="26"/>
      <c r="J62" s="26"/>
      <c r="K62" s="26"/>
      <c r="L62" s="26"/>
      <c r="M62" s="26"/>
      <c r="N62" s="26"/>
      <c r="O62" s="26"/>
      <c r="P62" s="31">
        <v>0.11144573655743201</v>
      </c>
      <c r="Q62" s="25"/>
      <c r="R62" s="25"/>
      <c r="S62" s="25"/>
      <c r="T62" s="25"/>
      <c r="U62" s="25"/>
      <c r="V62" s="25"/>
      <c r="W62" s="25"/>
      <c r="X62" s="25"/>
      <c r="Y62" s="101">
        <v>491.07509074370398</v>
      </c>
      <c r="AI62" s="101">
        <v>3.8126901920975602E-4</v>
      </c>
    </row>
    <row r="63" spans="1:35" x14ac:dyDescent="0.25">
      <c r="A63" s="28">
        <v>43978</v>
      </c>
      <c r="B63" s="101" t="s">
        <v>53</v>
      </c>
      <c r="C63" s="26">
        <v>9.7312499999999993</v>
      </c>
      <c r="D63" s="26"/>
      <c r="E63" s="26"/>
      <c r="F63" s="32">
        <v>324</v>
      </c>
      <c r="G63" s="26">
        <v>527.53852544114102</v>
      </c>
      <c r="H63" s="26"/>
      <c r="I63" s="26"/>
      <c r="J63" s="26"/>
      <c r="K63" s="26"/>
      <c r="L63" s="26"/>
      <c r="M63" s="26"/>
      <c r="N63" s="26"/>
      <c r="O63" s="26"/>
      <c r="P63" s="31">
        <v>0.111435225229115</v>
      </c>
      <c r="Q63" s="25"/>
      <c r="R63" s="25"/>
      <c r="S63" s="25"/>
      <c r="T63" s="25"/>
      <c r="U63" s="25"/>
      <c r="V63" s="25"/>
      <c r="W63" s="25"/>
      <c r="X63" s="25"/>
      <c r="Y63" s="101">
        <v>488.850174600201</v>
      </c>
      <c r="AI63" s="101">
        <v>3.80829065641424E-4</v>
      </c>
    </row>
    <row r="64" spans="1:35" x14ac:dyDescent="0.25">
      <c r="A64" s="28">
        <v>43979</v>
      </c>
      <c r="B64" s="101" t="s">
        <v>53</v>
      </c>
      <c r="C64" s="26">
        <v>6.4249999999999998</v>
      </c>
      <c r="D64" s="26"/>
      <c r="E64" s="26"/>
      <c r="F64" s="32">
        <v>672</v>
      </c>
      <c r="G64" s="26">
        <v>660.33784902126001</v>
      </c>
      <c r="H64" s="26"/>
      <c r="I64" s="26"/>
      <c r="J64" s="26"/>
      <c r="K64" s="26"/>
      <c r="L64" s="26"/>
      <c r="M64" s="26"/>
      <c r="N64" s="26"/>
      <c r="O64" s="26"/>
      <c r="P64" s="31">
        <v>0.111425983717118</v>
      </c>
      <c r="Q64" s="25"/>
      <c r="R64" s="25"/>
      <c r="S64" s="25"/>
      <c r="T64" s="25"/>
      <c r="U64" s="25"/>
      <c r="V64" s="25"/>
      <c r="W64" s="25"/>
      <c r="X64" s="25"/>
      <c r="Y64" s="101">
        <v>486.98226287862099</v>
      </c>
      <c r="AI64" s="101">
        <v>3.8044355359090999E-4</v>
      </c>
    </row>
    <row r="65" spans="1:35" x14ac:dyDescent="0.25">
      <c r="A65" s="28">
        <v>43980</v>
      </c>
      <c r="B65" s="101" t="s">
        <v>53</v>
      </c>
      <c r="C65" s="26">
        <v>6.9437500000000014</v>
      </c>
      <c r="D65" s="26"/>
      <c r="E65" s="26"/>
      <c r="F65" s="32">
        <v>726</v>
      </c>
      <c r="G65" s="26">
        <v>422.70091759873299</v>
      </c>
      <c r="H65" s="26"/>
      <c r="I65" s="26"/>
      <c r="J65" s="26"/>
      <c r="K65" s="26"/>
      <c r="L65" s="26"/>
      <c r="M65" s="26"/>
      <c r="N65" s="26"/>
      <c r="O65" s="26"/>
      <c r="P65" s="31">
        <v>0.111417858707971</v>
      </c>
      <c r="Q65" s="25"/>
      <c r="R65" s="25"/>
      <c r="S65" s="25"/>
      <c r="T65" s="25"/>
      <c r="U65" s="25"/>
      <c r="V65" s="25"/>
      <c r="W65" s="25"/>
      <c r="X65" s="25"/>
      <c r="Y65" s="101">
        <v>485.370147133074</v>
      </c>
      <c r="AI65" s="101">
        <v>3.80105749723053E-4</v>
      </c>
    </row>
    <row r="66" spans="1:35" x14ac:dyDescent="0.25">
      <c r="A66" s="28">
        <v>43981</v>
      </c>
      <c r="B66" s="101" t="s">
        <v>53</v>
      </c>
      <c r="C66" s="26">
        <v>5.2437500000000004</v>
      </c>
      <c r="D66" s="26"/>
      <c r="E66" s="26"/>
      <c r="F66" s="32">
        <v>267</v>
      </c>
      <c r="G66" s="26">
        <v>459.85386093452701</v>
      </c>
      <c r="H66" s="26"/>
      <c r="I66" s="26"/>
      <c r="J66" s="26"/>
      <c r="K66" s="26"/>
      <c r="L66" s="26"/>
      <c r="M66" s="26"/>
      <c r="N66" s="26"/>
      <c r="O66" s="26"/>
      <c r="P66" s="31">
        <v>0.11141071537920801</v>
      </c>
      <c r="Q66" s="25"/>
      <c r="R66" s="25"/>
      <c r="S66" s="25"/>
      <c r="T66" s="25"/>
      <c r="U66" s="25"/>
      <c r="V66" s="25"/>
      <c r="W66" s="25"/>
      <c r="X66" s="25"/>
      <c r="Y66" s="101">
        <v>483.75214776852698</v>
      </c>
      <c r="AI66" s="101">
        <v>3.79809752678E-4</v>
      </c>
    </row>
    <row r="67" spans="1:35" x14ac:dyDescent="0.25">
      <c r="A67" s="28">
        <v>43982</v>
      </c>
      <c r="B67" s="101" t="s">
        <v>53</v>
      </c>
      <c r="C67" s="26">
        <v>3.8687499999999999</v>
      </c>
      <c r="D67" s="26"/>
      <c r="E67" s="26"/>
      <c r="F67" s="32">
        <v>221</v>
      </c>
      <c r="G67" s="26">
        <v>336.53821255390397</v>
      </c>
      <c r="H67" s="26"/>
      <c r="I67" s="26"/>
      <c r="J67" s="26"/>
      <c r="K67" s="26"/>
      <c r="L67" s="26"/>
      <c r="M67" s="26"/>
      <c r="N67" s="26"/>
      <c r="O67" s="26"/>
      <c r="P67" s="31">
        <v>0.11140443517363401</v>
      </c>
      <c r="Q67" s="25"/>
      <c r="R67" s="25"/>
      <c r="S67" s="25"/>
      <c r="T67" s="25"/>
      <c r="U67" s="25"/>
      <c r="V67" s="25"/>
      <c r="W67" s="25"/>
      <c r="X67" s="25"/>
      <c r="Y67" s="101">
        <v>482.385469133264</v>
      </c>
      <c r="AI67" s="101">
        <v>3.7955039045872301E-4</v>
      </c>
    </row>
    <row r="68" spans="1:35" x14ac:dyDescent="0.25">
      <c r="A68" s="28">
        <v>43983</v>
      </c>
      <c r="B68" s="101" t="s">
        <v>53</v>
      </c>
      <c r="C68" s="26">
        <v>4.2625000000000011</v>
      </c>
      <c r="D68" s="26"/>
      <c r="E68" s="26"/>
      <c r="F68" s="32">
        <v>184</v>
      </c>
      <c r="G68" s="26">
        <v>236.17931524637601</v>
      </c>
      <c r="H68" s="26"/>
      <c r="I68" s="26"/>
      <c r="J68" s="26"/>
      <c r="K68" s="26"/>
      <c r="L68" s="26"/>
      <c r="M68" s="26"/>
      <c r="N68" s="26"/>
      <c r="O68" s="26"/>
      <c r="P68" s="31">
        <v>0.111398913840475</v>
      </c>
      <c r="Q68" s="25"/>
      <c r="R68" s="25"/>
      <c r="S68" s="25"/>
      <c r="T68" s="25"/>
      <c r="U68" s="25"/>
      <c r="V68" s="25"/>
      <c r="W68" s="25"/>
      <c r="X68" s="25"/>
      <c r="Y68" s="101">
        <v>481.11455561300698</v>
      </c>
      <c r="AI68" s="101">
        <v>3.7932313043088402E-4</v>
      </c>
    </row>
    <row r="69" spans="1:35" x14ac:dyDescent="0.25">
      <c r="A69" s="28">
        <v>43984</v>
      </c>
      <c r="B69" s="101" t="s">
        <v>53</v>
      </c>
      <c r="C69" s="26">
        <v>9.1750000000000007</v>
      </c>
      <c r="D69" s="26"/>
      <c r="E69" s="26"/>
      <c r="F69" s="32">
        <v>285</v>
      </c>
      <c r="G69" s="26">
        <v>264.19104148837499</v>
      </c>
      <c r="H69" s="26"/>
      <c r="I69" s="26"/>
      <c r="J69" s="26"/>
      <c r="K69" s="26"/>
      <c r="L69" s="26"/>
      <c r="M69" s="26"/>
      <c r="N69" s="26"/>
      <c r="O69" s="26"/>
      <c r="P69" s="31">
        <v>0.11139405971166701</v>
      </c>
      <c r="Q69" s="25"/>
      <c r="R69" s="25"/>
      <c r="S69" s="25"/>
      <c r="T69" s="25"/>
      <c r="U69" s="25"/>
      <c r="V69" s="25"/>
      <c r="W69" s="25"/>
      <c r="X69" s="25"/>
      <c r="Y69" s="101">
        <v>479.96955312213697</v>
      </c>
      <c r="AI69" s="101">
        <v>3.7912400039496498E-4</v>
      </c>
    </row>
    <row r="70" spans="1:35" x14ac:dyDescent="0.25">
      <c r="A70" s="28">
        <v>43985</v>
      </c>
      <c r="B70" s="101" t="s">
        <v>53</v>
      </c>
      <c r="C70" s="26">
        <v>11.19375</v>
      </c>
      <c r="D70" s="26"/>
      <c r="E70" s="26"/>
      <c r="F70" s="32">
        <v>242</v>
      </c>
      <c r="G70" s="26">
        <v>621.75836966040504</v>
      </c>
      <c r="H70" s="26"/>
      <c r="I70" s="26"/>
      <c r="J70" s="26"/>
      <c r="K70" s="26"/>
      <c r="L70" s="26"/>
      <c r="M70" s="26"/>
      <c r="N70" s="26"/>
      <c r="O70" s="26"/>
      <c r="P70" s="31">
        <v>0.111389792185216</v>
      </c>
      <c r="Q70" s="25"/>
      <c r="R70" s="25"/>
      <c r="S70" s="25"/>
      <c r="T70" s="25"/>
      <c r="U70" s="25"/>
      <c r="V70" s="25"/>
      <c r="W70" s="25"/>
      <c r="X70" s="25"/>
      <c r="Y70" s="101">
        <v>479.01647020932103</v>
      </c>
      <c r="AI70" s="101">
        <v>3.7894951937625398E-4</v>
      </c>
    </row>
    <row r="71" spans="1:35" x14ac:dyDescent="0.25">
      <c r="A71" s="28">
        <v>43986</v>
      </c>
      <c r="B71" s="101" t="s">
        <v>53</v>
      </c>
      <c r="C71" s="26">
        <v>8.03125</v>
      </c>
      <c r="D71" s="26"/>
      <c r="E71" s="26"/>
      <c r="F71" s="32">
        <v>351</v>
      </c>
      <c r="G71" s="26">
        <v>770.87553288627203</v>
      </c>
      <c r="H71" s="26"/>
      <c r="I71" s="26"/>
      <c r="J71" s="26"/>
      <c r="K71" s="26"/>
      <c r="L71" s="26"/>
      <c r="M71" s="26"/>
      <c r="N71" s="26"/>
      <c r="O71" s="26"/>
      <c r="P71" s="31">
        <v>0.111386040390899</v>
      </c>
      <c r="Q71" s="25"/>
      <c r="R71" s="25"/>
      <c r="S71" s="25"/>
      <c r="T71" s="25"/>
      <c r="U71" s="25"/>
      <c r="V71" s="25"/>
      <c r="W71" s="25"/>
      <c r="X71" s="25"/>
      <c r="Y71" s="101">
        <v>478.393014542527</v>
      </c>
      <c r="AI71" s="101">
        <v>3.7879663694214701E-4</v>
      </c>
    </row>
    <row r="72" spans="1:35" x14ac:dyDescent="0.25">
      <c r="A72" s="28">
        <v>43987</v>
      </c>
      <c r="B72" s="101" t="s">
        <v>53</v>
      </c>
      <c r="C72" s="26">
        <v>5.2937499999999993</v>
      </c>
      <c r="D72" s="26"/>
      <c r="E72" s="26"/>
      <c r="F72" s="32">
        <v>452</v>
      </c>
      <c r="G72" s="26">
        <v>541.29475478096697</v>
      </c>
      <c r="H72" s="26"/>
      <c r="I72" s="26"/>
      <c r="J72" s="26"/>
      <c r="K72" s="26"/>
      <c r="L72" s="26"/>
      <c r="M72" s="26"/>
      <c r="N72" s="26"/>
      <c r="O72" s="26"/>
      <c r="P72" s="31">
        <v>0.11138274201649299</v>
      </c>
      <c r="Q72" s="25"/>
      <c r="R72" s="25"/>
      <c r="S72" s="25"/>
      <c r="T72" s="25"/>
      <c r="U72" s="25"/>
      <c r="V72" s="25"/>
      <c r="W72" s="25"/>
      <c r="X72" s="25"/>
      <c r="Y72" s="101">
        <v>477.83999000653699</v>
      </c>
      <c r="AI72" s="101">
        <v>3.7866268000069398E-4</v>
      </c>
    </row>
    <row r="73" spans="1:35" x14ac:dyDescent="0.25">
      <c r="A73" s="28">
        <v>43988</v>
      </c>
      <c r="B73" s="101" t="s">
        <v>53</v>
      </c>
      <c r="C73" s="26">
        <v>4.6625000000000014</v>
      </c>
      <c r="D73" s="26"/>
      <c r="E73" s="26"/>
      <c r="F73" s="32">
        <v>526</v>
      </c>
      <c r="G73" s="26">
        <v>340.66422784190598</v>
      </c>
      <c r="H73" s="26"/>
      <c r="I73" s="26"/>
      <c r="J73" s="26"/>
      <c r="K73" s="26"/>
      <c r="L73" s="26"/>
      <c r="M73" s="26"/>
      <c r="N73" s="26"/>
      <c r="O73" s="26"/>
      <c r="P73" s="31">
        <v>0.11137984227529101</v>
      </c>
      <c r="Q73" s="25"/>
      <c r="R73" s="25"/>
      <c r="S73" s="25"/>
      <c r="T73" s="25"/>
      <c r="U73" s="25"/>
      <c r="V73" s="25"/>
      <c r="W73" s="25"/>
      <c r="X73" s="25"/>
      <c r="Y73" s="101">
        <v>477.1405700482</v>
      </c>
      <c r="AI73" s="101">
        <v>3.7854530616159297E-4</v>
      </c>
    </row>
    <row r="74" spans="1:35" x14ac:dyDescent="0.25">
      <c r="A74" s="28">
        <v>43989</v>
      </c>
      <c r="B74" s="101" t="s">
        <v>53</v>
      </c>
      <c r="C74" s="26">
        <v>5.1687500000000002</v>
      </c>
      <c r="D74" s="26"/>
      <c r="E74" s="26"/>
      <c r="F74" s="32">
        <v>300</v>
      </c>
      <c r="G74" s="26">
        <v>294.205946499427</v>
      </c>
      <c r="H74" s="26"/>
      <c r="I74" s="26"/>
      <c r="J74" s="26"/>
      <c r="K74" s="26"/>
      <c r="L74" s="26"/>
      <c r="M74" s="26"/>
      <c r="N74" s="26"/>
      <c r="O74" s="26"/>
      <c r="P74" s="31">
        <v>0.111377292997967</v>
      </c>
      <c r="Q74" s="25"/>
      <c r="R74" s="25"/>
      <c r="S74" s="25"/>
      <c r="T74" s="25"/>
      <c r="U74" s="25"/>
      <c r="V74" s="25"/>
      <c r="W74" s="25"/>
      <c r="X74" s="25"/>
      <c r="Y74" s="101">
        <v>476.43043120754697</v>
      </c>
      <c r="AI74" s="101">
        <v>3.7844246285281602E-4</v>
      </c>
    </row>
    <row r="75" spans="1:35" x14ac:dyDescent="0.25">
      <c r="A75" s="28">
        <v>43990</v>
      </c>
      <c r="B75" s="101" t="s">
        <v>53</v>
      </c>
      <c r="C75" s="26">
        <v>8.6437499999999989</v>
      </c>
      <c r="D75" s="26"/>
      <c r="E75" s="26"/>
      <c r="F75" s="32">
        <v>359</v>
      </c>
      <c r="G75" s="26">
        <v>331.68286003227303</v>
      </c>
      <c r="H75" s="26"/>
      <c r="I75" s="26"/>
      <c r="J75" s="26"/>
      <c r="K75" s="26"/>
      <c r="L75" s="26"/>
      <c r="M75" s="26"/>
      <c r="N75" s="26"/>
      <c r="O75" s="26"/>
      <c r="P75" s="31">
        <v>0.111375051833872</v>
      </c>
      <c r="Q75" s="25"/>
      <c r="R75" s="25"/>
      <c r="S75" s="25"/>
      <c r="T75" s="25"/>
      <c r="U75" s="25"/>
      <c r="V75" s="25"/>
      <c r="W75" s="25"/>
      <c r="X75" s="25"/>
      <c r="Y75" s="101">
        <v>475.83615381099298</v>
      </c>
      <c r="AI75" s="101">
        <v>3.7835235148466899E-4</v>
      </c>
    </row>
    <row r="76" spans="1:35" x14ac:dyDescent="0.25">
      <c r="A76" s="28">
        <v>43991</v>
      </c>
      <c r="B76" s="101" t="s">
        <v>53</v>
      </c>
      <c r="C76" s="26">
        <v>8.3125000000000018</v>
      </c>
      <c r="D76" s="26"/>
      <c r="E76" s="26"/>
      <c r="F76" s="32">
        <v>397</v>
      </c>
      <c r="G76" s="26">
        <v>589.37071914811202</v>
      </c>
      <c r="H76" s="26"/>
      <c r="I76" s="26"/>
      <c r="J76" s="26"/>
      <c r="K76" s="26"/>
      <c r="L76" s="26"/>
      <c r="M76" s="26"/>
      <c r="N76" s="26"/>
      <c r="O76" s="26"/>
      <c r="P76" s="31">
        <v>0.11137308154858901</v>
      </c>
      <c r="Q76" s="25"/>
      <c r="R76" s="25"/>
      <c r="S76" s="25"/>
      <c r="T76" s="25"/>
      <c r="U76" s="25"/>
      <c r="V76" s="25"/>
      <c r="W76" s="25"/>
      <c r="X76" s="25"/>
      <c r="Y76" s="101">
        <v>475.36899196266</v>
      </c>
      <c r="AI76" s="101">
        <v>3.7827339603970802E-4</v>
      </c>
    </row>
    <row r="77" spans="1:35" x14ac:dyDescent="0.25">
      <c r="A77" s="28">
        <v>43992</v>
      </c>
      <c r="B77" s="101" t="s">
        <v>53</v>
      </c>
      <c r="C77" s="26">
        <v>7.75</v>
      </c>
      <c r="D77" s="26"/>
      <c r="E77" s="26"/>
      <c r="F77" s="32">
        <v>16</v>
      </c>
      <c r="G77" s="26">
        <v>566.35578221523997</v>
      </c>
      <c r="H77" s="26"/>
      <c r="I77" s="26"/>
      <c r="J77" s="26"/>
      <c r="K77" s="26"/>
      <c r="L77" s="26"/>
      <c r="M77" s="26"/>
      <c r="N77" s="26"/>
      <c r="O77" s="26"/>
      <c r="P77" s="31">
        <v>0.111371349406204</v>
      </c>
      <c r="Q77" s="25"/>
      <c r="R77" s="25"/>
      <c r="S77" s="25"/>
      <c r="T77" s="25"/>
      <c r="U77" s="25"/>
      <c r="V77" s="25"/>
      <c r="W77" s="25"/>
      <c r="X77" s="25"/>
      <c r="Y77" s="101">
        <v>475.10723333981298</v>
      </c>
      <c r="AI77" s="101">
        <v>3.7820421554312403E-4</v>
      </c>
    </row>
    <row r="78" spans="1:35" x14ac:dyDescent="0.25">
      <c r="A78" s="28">
        <v>43993</v>
      </c>
      <c r="B78" s="101" t="s">
        <v>53</v>
      </c>
      <c r="C78" s="26">
        <v>6.0437500000000002</v>
      </c>
      <c r="D78" s="26"/>
      <c r="E78" s="26"/>
      <c r="F78" s="32">
        <v>169</v>
      </c>
      <c r="G78" s="26">
        <v>525.90271192109105</v>
      </c>
      <c r="H78" s="26"/>
      <c r="I78" s="26"/>
      <c r="J78" s="26"/>
      <c r="K78" s="26"/>
      <c r="L78" s="26"/>
      <c r="M78" s="26"/>
      <c r="N78" s="26"/>
      <c r="O78" s="26"/>
      <c r="P78" s="31">
        <v>0.111369826626072</v>
      </c>
      <c r="Q78" s="25"/>
      <c r="R78" s="25"/>
      <c r="S78" s="25"/>
      <c r="T78" s="25"/>
      <c r="U78" s="25"/>
      <c r="V78" s="25"/>
      <c r="W78" s="25"/>
      <c r="X78" s="25"/>
      <c r="Y78" s="101">
        <v>474.798251018862</v>
      </c>
      <c r="AI78" s="101">
        <v>3.7814359993513299E-4</v>
      </c>
    </row>
    <row r="79" spans="1:35" x14ac:dyDescent="0.25">
      <c r="A79" s="28">
        <v>43994</v>
      </c>
      <c r="B79" s="101" t="s">
        <v>53</v>
      </c>
      <c r="C79" s="26">
        <v>7.2533333333333339</v>
      </c>
      <c r="D79" s="26"/>
      <c r="E79" s="26"/>
      <c r="F79" s="32">
        <v>535</v>
      </c>
      <c r="G79" s="26">
        <v>399.56468194239602</v>
      </c>
      <c r="H79" s="26"/>
      <c r="I79" s="26"/>
      <c r="J79" s="26"/>
      <c r="K79" s="26"/>
      <c r="L79" s="26"/>
      <c r="M79" s="26"/>
      <c r="N79" s="26"/>
      <c r="O79" s="26"/>
      <c r="P79" s="31">
        <v>0.111368487905133</v>
      </c>
      <c r="Q79" s="25"/>
      <c r="R79" s="25"/>
      <c r="S79" s="25"/>
      <c r="T79" s="25"/>
      <c r="U79" s="25"/>
      <c r="V79" s="25"/>
      <c r="W79" s="25"/>
      <c r="X79" s="25"/>
      <c r="Y79" s="101">
        <v>474.477357511322</v>
      </c>
      <c r="AI79" s="101">
        <v>3.7809048892568502E-4</v>
      </c>
    </row>
    <row r="80" spans="1:35" x14ac:dyDescent="0.25">
      <c r="A80" s="28">
        <v>43995</v>
      </c>
      <c r="B80" s="101" t="s">
        <v>53</v>
      </c>
      <c r="C80" s="26">
        <v>6.2466666666666661</v>
      </c>
      <c r="D80" s="26"/>
      <c r="E80" s="26"/>
      <c r="F80" s="32">
        <v>41</v>
      </c>
      <c r="G80" s="26">
        <v>490.88710966408701</v>
      </c>
      <c r="H80" s="26"/>
      <c r="I80" s="26"/>
      <c r="J80" s="26"/>
      <c r="K80" s="26"/>
      <c r="L80" s="26"/>
      <c r="M80" s="26"/>
      <c r="N80" s="26"/>
      <c r="O80" s="26"/>
      <c r="P80" s="31">
        <v>0.11136731099786799</v>
      </c>
      <c r="Q80" s="25"/>
      <c r="R80" s="25"/>
      <c r="S80" s="25"/>
      <c r="T80" s="25"/>
      <c r="U80" s="25"/>
      <c r="V80" s="25"/>
      <c r="W80" s="25"/>
      <c r="X80" s="25"/>
      <c r="Y80" s="101">
        <v>474.11973873577602</v>
      </c>
      <c r="AI80" s="101">
        <v>3.78043953463399E-4</v>
      </c>
    </row>
    <row r="81" spans="1:35" x14ac:dyDescent="0.25">
      <c r="A81" s="28">
        <v>43996</v>
      </c>
      <c r="B81" s="101" t="s">
        <v>53</v>
      </c>
      <c r="C81" s="26">
        <v>4.6000000000000014</v>
      </c>
      <c r="D81" s="26"/>
      <c r="E81" s="26"/>
      <c r="F81" s="32">
        <v>251</v>
      </c>
      <c r="G81" s="26">
        <v>416.35272328892103</v>
      </c>
      <c r="H81" s="26"/>
      <c r="I81" s="26"/>
      <c r="J81" s="26"/>
      <c r="K81" s="26"/>
      <c r="L81" s="26"/>
      <c r="M81" s="26"/>
      <c r="N81" s="26"/>
      <c r="O81" s="26"/>
      <c r="P81" s="31">
        <v>0.11136627634695601</v>
      </c>
      <c r="Q81" s="25"/>
      <c r="R81" s="25"/>
      <c r="S81" s="25"/>
      <c r="T81" s="25"/>
      <c r="U81" s="25"/>
      <c r="V81" s="25"/>
      <c r="W81" s="25"/>
      <c r="X81" s="25"/>
      <c r="Y81" s="101">
        <v>473.88240928608798</v>
      </c>
      <c r="AI81" s="101">
        <v>3.7800317949596602E-4</v>
      </c>
    </row>
    <row r="82" spans="1:35" x14ac:dyDescent="0.25">
      <c r="A82" s="28">
        <v>43997</v>
      </c>
      <c r="B82" s="101" t="s">
        <v>53</v>
      </c>
      <c r="C82" s="26">
        <v>7.5266666666666682</v>
      </c>
      <c r="D82" s="26"/>
      <c r="E82" s="26"/>
      <c r="F82" s="32">
        <v>164</v>
      </c>
      <c r="G82" s="26">
        <v>293.07156727827902</v>
      </c>
      <c r="H82" s="26"/>
      <c r="I82" s="26"/>
      <c r="J82" s="26"/>
      <c r="K82" s="26"/>
      <c r="L82" s="26"/>
      <c r="M82" s="26"/>
      <c r="N82" s="26"/>
      <c r="O82" s="26"/>
      <c r="P82" s="31">
        <v>0.111365366758519</v>
      </c>
      <c r="Q82" s="25"/>
      <c r="R82" s="25"/>
      <c r="S82" s="25"/>
      <c r="T82" s="25"/>
      <c r="U82" s="25"/>
      <c r="V82" s="25"/>
      <c r="W82" s="25"/>
      <c r="X82" s="25"/>
      <c r="Y82" s="101">
        <v>473.61838862775397</v>
      </c>
      <c r="AI82" s="101">
        <v>3.77967453738977E-4</v>
      </c>
    </row>
    <row r="83" spans="1:35" x14ac:dyDescent="0.25">
      <c r="A83" s="28">
        <v>43998</v>
      </c>
      <c r="B83" s="101" t="s">
        <v>53</v>
      </c>
      <c r="C83" s="26">
        <v>9.5466666666666651</v>
      </c>
      <c r="D83" s="26"/>
      <c r="E83" s="26"/>
      <c r="F83" s="32">
        <v>570</v>
      </c>
      <c r="G83" s="26">
        <v>514.23501717267902</v>
      </c>
      <c r="H83" s="26"/>
      <c r="I83" s="26"/>
      <c r="J83" s="26"/>
      <c r="K83" s="26"/>
      <c r="L83" s="26"/>
      <c r="M83" s="26"/>
      <c r="N83" s="26"/>
      <c r="O83" s="26"/>
      <c r="P83" s="31">
        <v>0.11136456711657999</v>
      </c>
      <c r="Q83" s="25"/>
      <c r="R83" s="25"/>
      <c r="S83" s="25"/>
      <c r="T83" s="25"/>
      <c r="U83" s="25"/>
      <c r="V83" s="25"/>
      <c r="W83" s="25"/>
      <c r="X83" s="25"/>
      <c r="Y83" s="101">
        <v>473.32688953331501</v>
      </c>
      <c r="AI83" s="101">
        <v>3.77936151205034E-4</v>
      </c>
    </row>
    <row r="84" spans="1:35" x14ac:dyDescent="0.25">
      <c r="A84" s="28">
        <v>43999</v>
      </c>
      <c r="B84" s="101" t="s">
        <v>53</v>
      </c>
      <c r="C84" s="26">
        <v>9.4666666666666668</v>
      </c>
      <c r="D84" s="26"/>
      <c r="E84" s="26"/>
      <c r="F84" s="32">
        <v>352</v>
      </c>
      <c r="G84" s="26">
        <v>668.42157409663901</v>
      </c>
      <c r="H84" s="26"/>
      <c r="I84" s="26"/>
      <c r="J84" s="26"/>
      <c r="K84" s="26"/>
      <c r="L84" s="26"/>
      <c r="M84" s="26"/>
      <c r="N84" s="26"/>
      <c r="O84" s="26"/>
      <c r="P84" s="31">
        <v>0.111363864132001</v>
      </c>
      <c r="Q84" s="25"/>
      <c r="R84" s="25"/>
      <c r="S84" s="25"/>
      <c r="T84" s="25"/>
      <c r="U84" s="25"/>
      <c r="V84" s="25"/>
      <c r="W84" s="25"/>
      <c r="X84" s="25"/>
      <c r="Y84" s="101">
        <v>473.22413844851201</v>
      </c>
      <c r="AI84" s="101">
        <v>3.77908724275615E-4</v>
      </c>
    </row>
    <row r="85" spans="1:35" x14ac:dyDescent="0.25">
      <c r="A85" s="28">
        <v>44000</v>
      </c>
      <c r="B85" s="101" t="s">
        <v>53</v>
      </c>
      <c r="C85" s="26">
        <v>6.5333333333333341</v>
      </c>
      <c r="D85" s="26"/>
      <c r="E85" s="26"/>
      <c r="F85" s="32">
        <v>1213</v>
      </c>
      <c r="G85" s="26">
        <v>664.68486237754405</v>
      </c>
      <c r="H85" s="26"/>
      <c r="I85" s="26"/>
      <c r="J85" s="26"/>
      <c r="K85" s="26"/>
      <c r="L85" s="26"/>
      <c r="M85" s="26"/>
      <c r="N85" s="26"/>
      <c r="O85" s="26"/>
      <c r="P85" s="31">
        <v>0.111363246121745</v>
      </c>
      <c r="Q85" s="25"/>
      <c r="R85" s="25"/>
      <c r="S85" s="25"/>
      <c r="T85" s="25"/>
      <c r="U85" s="25"/>
      <c r="V85" s="25"/>
      <c r="W85" s="25"/>
      <c r="X85" s="25"/>
      <c r="Y85" s="101">
        <v>473.17580277253199</v>
      </c>
      <c r="AI85" s="101">
        <v>3.77884693124977E-4</v>
      </c>
    </row>
    <row r="86" spans="1:35" x14ac:dyDescent="0.25">
      <c r="A86" s="28">
        <v>44001</v>
      </c>
      <c r="B86" s="101" t="s">
        <v>53</v>
      </c>
      <c r="C86" s="26">
        <v>7.3</v>
      </c>
      <c r="D86" s="26"/>
      <c r="E86" s="26"/>
      <c r="F86" s="32">
        <v>482</v>
      </c>
      <c r="G86" s="26">
        <v>443.384098232898</v>
      </c>
      <c r="H86" s="26"/>
      <c r="I86" s="26"/>
      <c r="J86" s="26"/>
      <c r="K86" s="26"/>
      <c r="L86" s="26"/>
      <c r="M86" s="26"/>
      <c r="N86" s="26"/>
      <c r="O86" s="26"/>
      <c r="P86" s="31">
        <v>0.111362702814797</v>
      </c>
      <c r="Q86" s="25"/>
      <c r="R86" s="25"/>
      <c r="S86" s="25"/>
      <c r="T86" s="25"/>
      <c r="U86" s="25"/>
      <c r="V86" s="25"/>
      <c r="W86" s="25"/>
      <c r="X86" s="25"/>
      <c r="Y86" s="101">
        <v>473.07136365550798</v>
      </c>
      <c r="AI86" s="101">
        <v>3.77863637328937E-4</v>
      </c>
    </row>
    <row r="87" spans="1:35" x14ac:dyDescent="0.25">
      <c r="A87" s="28">
        <v>44002</v>
      </c>
      <c r="B87" s="101" t="s">
        <v>53</v>
      </c>
      <c r="C87" s="26">
        <v>6.2466666666666679</v>
      </c>
      <c r="D87" s="26"/>
      <c r="E87" s="26"/>
      <c r="F87" s="32">
        <v>371</v>
      </c>
      <c r="G87" s="26">
        <v>502.950516691595</v>
      </c>
      <c r="H87" s="26"/>
      <c r="I87" s="26"/>
      <c r="J87" s="26"/>
      <c r="K87" s="26"/>
      <c r="L87" s="26"/>
      <c r="M87" s="26"/>
      <c r="N87" s="26"/>
      <c r="O87" s="26"/>
      <c r="P87" s="31">
        <v>0.11136222518153301</v>
      </c>
      <c r="Q87" s="25"/>
      <c r="R87" s="25"/>
      <c r="S87" s="25"/>
      <c r="T87" s="25"/>
      <c r="U87" s="25"/>
      <c r="V87" s="25"/>
      <c r="W87" s="25"/>
      <c r="X87" s="25"/>
      <c r="Y87" s="101">
        <v>472.82935222376898</v>
      </c>
      <c r="AI87" s="101">
        <v>3.7784518851201402E-4</v>
      </c>
    </row>
    <row r="88" spans="1:35" x14ac:dyDescent="0.25">
      <c r="A88" s="28">
        <v>44003</v>
      </c>
      <c r="B88" s="101" t="s">
        <v>53</v>
      </c>
      <c r="C88" s="26">
        <v>6.1214285714285728</v>
      </c>
      <c r="D88" s="26"/>
      <c r="E88" s="26"/>
      <c r="F88" s="32">
        <v>602</v>
      </c>
      <c r="G88" s="26">
        <v>423.53022704266601</v>
      </c>
      <c r="H88" s="26"/>
      <c r="I88" s="26"/>
      <c r="J88" s="26"/>
      <c r="K88" s="26"/>
      <c r="L88" s="26"/>
      <c r="M88" s="26"/>
      <c r="N88" s="26"/>
      <c r="O88" s="26"/>
      <c r="P88" s="31">
        <v>0.1113618052837</v>
      </c>
      <c r="Q88" s="25"/>
      <c r="R88" s="25"/>
      <c r="S88" s="25"/>
      <c r="T88" s="25"/>
      <c r="U88" s="25"/>
      <c r="V88" s="25"/>
      <c r="W88" s="25"/>
      <c r="X88" s="25"/>
      <c r="Y88" s="101">
        <v>472.686536597442</v>
      </c>
      <c r="AI88" s="101">
        <v>3.7782902390450299E-4</v>
      </c>
    </row>
    <row r="89" spans="1:35" x14ac:dyDescent="0.25">
      <c r="A89" s="28">
        <v>44004</v>
      </c>
      <c r="B89" s="101" t="s">
        <v>53</v>
      </c>
      <c r="C89" s="26">
        <v>7.4533333333333323</v>
      </c>
      <c r="D89" s="26"/>
      <c r="E89" s="26"/>
      <c r="F89" s="32">
        <v>496</v>
      </c>
      <c r="G89" s="26">
        <v>414.81234061215901</v>
      </c>
      <c r="H89" s="26"/>
      <c r="I89" s="26"/>
      <c r="J89" s="26"/>
      <c r="K89" s="26"/>
      <c r="L89" s="26"/>
      <c r="M89" s="26"/>
      <c r="N89" s="26"/>
      <c r="O89" s="26"/>
      <c r="P89" s="31">
        <v>0.111361436142524</v>
      </c>
      <c r="Q89" s="25"/>
      <c r="R89" s="25"/>
      <c r="S89" s="25"/>
      <c r="T89" s="25"/>
      <c r="U89" s="25"/>
      <c r="V89" s="25"/>
      <c r="W89" s="25"/>
      <c r="X89" s="25"/>
      <c r="Y89" s="101">
        <v>472.516853881587</v>
      </c>
      <c r="AI89" s="101">
        <v>3.7781486069692597E-4</v>
      </c>
    </row>
    <row r="90" spans="1:35" x14ac:dyDescent="0.25">
      <c r="A90" s="28">
        <v>44005</v>
      </c>
      <c r="B90" s="101" t="s">
        <v>53</v>
      </c>
      <c r="C90" s="26">
        <v>8.24</v>
      </c>
      <c r="D90" s="26"/>
      <c r="E90" s="26"/>
      <c r="F90" s="32">
        <v>712</v>
      </c>
      <c r="G90" s="26">
        <v>518.21027890537198</v>
      </c>
      <c r="H90" s="26"/>
      <c r="I90" s="26"/>
      <c r="J90" s="26"/>
      <c r="K90" s="26"/>
      <c r="L90" s="26"/>
      <c r="M90" s="26"/>
      <c r="N90" s="26"/>
      <c r="O90" s="26"/>
      <c r="P90" s="31">
        <v>0.111361111622749</v>
      </c>
      <c r="Q90" s="25"/>
      <c r="R90" s="25"/>
      <c r="S90" s="25"/>
      <c r="T90" s="25"/>
      <c r="U90" s="25"/>
      <c r="V90" s="25"/>
      <c r="W90" s="25"/>
      <c r="X90" s="25"/>
      <c r="Y90" s="101">
        <v>472.37840703180302</v>
      </c>
      <c r="AI90" s="101">
        <v>3.7780245109321801E-4</v>
      </c>
    </row>
    <row r="91" spans="1:35" x14ac:dyDescent="0.25">
      <c r="A91" s="28">
        <v>44006</v>
      </c>
      <c r="B91" s="101" t="s">
        <v>53</v>
      </c>
      <c r="C91" s="26">
        <v>7.6733333333333329</v>
      </c>
      <c r="D91" s="26"/>
      <c r="E91" s="26"/>
      <c r="F91" s="32">
        <v>391</v>
      </c>
      <c r="G91" s="26">
        <v>580.33606725987897</v>
      </c>
      <c r="H91" s="26"/>
      <c r="I91" s="26"/>
      <c r="J91" s="26"/>
      <c r="K91" s="26"/>
      <c r="L91" s="26"/>
      <c r="M91" s="26"/>
      <c r="N91" s="26"/>
      <c r="O91" s="26"/>
      <c r="P91" s="31">
        <v>0.111360826330693</v>
      </c>
      <c r="Q91" s="25"/>
      <c r="R91" s="25"/>
      <c r="S91" s="25"/>
      <c r="T91" s="25"/>
      <c r="U91" s="25"/>
      <c r="V91" s="25"/>
      <c r="W91" s="25"/>
      <c r="X91" s="25"/>
      <c r="Y91" s="101">
        <v>472.31849161686</v>
      </c>
      <c r="AI91" s="101">
        <v>3.7779157797619901E-4</v>
      </c>
    </row>
    <row r="92" spans="1:35" x14ac:dyDescent="0.25">
      <c r="A92" s="28">
        <v>44007</v>
      </c>
      <c r="B92" s="101" t="s">
        <v>53</v>
      </c>
      <c r="C92" s="26">
        <v>5.8466666666666676</v>
      </c>
      <c r="D92" s="26"/>
      <c r="E92" s="26"/>
      <c r="F92" s="32">
        <v>500</v>
      </c>
      <c r="G92" s="26">
        <v>538.22462560116401</v>
      </c>
      <c r="H92" s="26"/>
      <c r="I92" s="26"/>
      <c r="J92" s="26"/>
      <c r="K92" s="26"/>
      <c r="L92" s="26"/>
      <c r="M92" s="26"/>
      <c r="N92" s="26"/>
      <c r="O92" s="26"/>
      <c r="P92" s="31">
        <v>0.11136057552461801</v>
      </c>
      <c r="Q92" s="25"/>
      <c r="R92" s="25"/>
      <c r="S92" s="25"/>
      <c r="T92" s="25"/>
      <c r="U92" s="25"/>
      <c r="V92" s="25"/>
      <c r="W92" s="25"/>
      <c r="X92" s="25"/>
      <c r="Y92" s="101">
        <v>472.274102753119</v>
      </c>
      <c r="AI92" s="101">
        <v>3.7778205110956402E-4</v>
      </c>
    </row>
    <row r="93" spans="1:35" x14ac:dyDescent="0.25">
      <c r="A93" s="28">
        <v>44008</v>
      </c>
      <c r="B93" s="101" t="s">
        <v>53</v>
      </c>
      <c r="C93" s="26">
        <v>7.5066666666666659</v>
      </c>
      <c r="D93" s="26"/>
      <c r="E93" s="26"/>
      <c r="F93" s="32">
        <v>665</v>
      </c>
      <c r="G93" s="26">
        <v>397.87568714202598</v>
      </c>
      <c r="H93" s="26"/>
      <c r="I93" s="26"/>
      <c r="J93" s="26"/>
      <c r="K93" s="26"/>
      <c r="L93" s="26"/>
      <c r="M93" s="26"/>
      <c r="N93" s="26"/>
      <c r="O93" s="26"/>
      <c r="P93" s="31">
        <v>0.111360355035938</v>
      </c>
      <c r="Q93" s="25"/>
      <c r="R93" s="25"/>
      <c r="S93" s="25"/>
      <c r="T93" s="25"/>
      <c r="U93" s="25"/>
      <c r="V93" s="25"/>
      <c r="W93" s="25"/>
      <c r="X93" s="25"/>
      <c r="Y93" s="101">
        <v>472.18314408773199</v>
      </c>
      <c r="AI93" s="101">
        <v>3.77773703810007E-4</v>
      </c>
    </row>
    <row r="94" spans="1:35" x14ac:dyDescent="0.25">
      <c r="A94" s="28">
        <v>44009</v>
      </c>
      <c r="B94" s="101" t="s">
        <v>53</v>
      </c>
      <c r="C94" s="26">
        <v>7.08</v>
      </c>
      <c r="D94" s="26"/>
      <c r="E94" s="26"/>
      <c r="F94" s="32">
        <v>422</v>
      </c>
      <c r="G94" s="26">
        <v>527.88443652882404</v>
      </c>
      <c r="H94" s="26"/>
      <c r="I94" s="26"/>
      <c r="J94" s="26"/>
      <c r="K94" s="26"/>
      <c r="L94" s="26"/>
      <c r="M94" s="26"/>
      <c r="N94" s="26"/>
      <c r="O94" s="26"/>
      <c r="P94" s="31">
        <v>0.11136016119994099</v>
      </c>
      <c r="Q94" s="25"/>
      <c r="R94" s="25"/>
      <c r="S94" s="25"/>
      <c r="T94" s="25"/>
      <c r="U94" s="25"/>
      <c r="V94" s="25"/>
      <c r="W94" s="25"/>
      <c r="X94" s="25"/>
      <c r="Y94" s="101">
        <v>472.02157217864101</v>
      </c>
      <c r="AI94" s="101">
        <v>3.7776639003129098E-4</v>
      </c>
    </row>
    <row r="95" spans="1:35" x14ac:dyDescent="0.25">
      <c r="A95" s="28">
        <v>44010</v>
      </c>
      <c r="B95" s="101" t="s">
        <v>53</v>
      </c>
      <c r="C95" s="26">
        <v>4.793333333333333</v>
      </c>
      <c r="D95" s="26"/>
      <c r="E95" s="26"/>
      <c r="F95" s="32">
        <v>235</v>
      </c>
      <c r="G95" s="26">
        <v>496.04302998786397</v>
      </c>
      <c r="H95" s="26"/>
      <c r="I95" s="26"/>
      <c r="J95" s="26"/>
      <c r="K95" s="26"/>
      <c r="L95" s="26"/>
      <c r="M95" s="26"/>
      <c r="N95" s="26"/>
      <c r="O95" s="26"/>
      <c r="P95" s="31">
        <v>0.111359990794886</v>
      </c>
      <c r="Q95" s="25"/>
      <c r="R95" s="25"/>
      <c r="S95" s="25"/>
      <c r="T95" s="25"/>
      <c r="U95" s="25"/>
      <c r="V95" s="25"/>
      <c r="W95" s="25"/>
      <c r="X95" s="25"/>
      <c r="Y95" s="101">
        <v>471.97628109779401</v>
      </c>
      <c r="AI95" s="101">
        <v>3.77759981809287E-4</v>
      </c>
    </row>
    <row r="96" spans="1:35" x14ac:dyDescent="0.25">
      <c r="A96" s="28">
        <v>44011</v>
      </c>
      <c r="B96" s="101" t="s">
        <v>53</v>
      </c>
      <c r="C96" s="26">
        <v>6.1333333333333364</v>
      </c>
      <c r="D96" s="26"/>
      <c r="E96" s="26"/>
      <c r="F96" s="32">
        <v>349</v>
      </c>
      <c r="G96" s="26">
        <v>318.37875916033198</v>
      </c>
      <c r="H96" s="26"/>
      <c r="I96" s="26"/>
      <c r="J96" s="26"/>
      <c r="K96" s="26"/>
      <c r="L96" s="26"/>
      <c r="M96" s="26"/>
      <c r="N96" s="26"/>
      <c r="O96" s="26"/>
      <c r="P96" s="31">
        <v>0.11135984098846501</v>
      </c>
      <c r="Q96" s="25"/>
      <c r="R96" s="25"/>
      <c r="S96" s="25"/>
      <c r="T96" s="25"/>
      <c r="U96" s="25"/>
      <c r="V96" s="25"/>
      <c r="W96" s="25"/>
      <c r="X96" s="25"/>
      <c r="Y96" s="101">
        <v>471.89767409991799</v>
      </c>
      <c r="AI96" s="101">
        <v>3.7775436702329799E-4</v>
      </c>
    </row>
    <row r="97" spans="1:35" x14ac:dyDescent="0.25">
      <c r="A97" s="28">
        <v>44012</v>
      </c>
      <c r="B97" s="101" t="s">
        <v>53</v>
      </c>
      <c r="C97" s="26">
        <v>6.4124999999999996</v>
      </c>
      <c r="D97" s="26"/>
      <c r="E97" s="26"/>
      <c r="F97" s="32">
        <v>376</v>
      </c>
      <c r="G97" s="26">
        <v>423.93604617043098</v>
      </c>
      <c r="H97" s="26"/>
      <c r="I97" s="26"/>
      <c r="J97" s="26"/>
      <c r="K97" s="26"/>
      <c r="L97" s="26"/>
      <c r="M97" s="26"/>
      <c r="N97" s="26"/>
      <c r="O97" s="26"/>
      <c r="P97" s="31">
        <v>0.111359709290729</v>
      </c>
      <c r="Q97" s="25"/>
      <c r="R97" s="25"/>
      <c r="S97" s="25"/>
      <c r="T97" s="25"/>
      <c r="U97" s="25"/>
      <c r="V97" s="25"/>
      <c r="W97" s="25"/>
      <c r="X97" s="25"/>
      <c r="Y97" s="101">
        <v>471.72852329604899</v>
      </c>
      <c r="AI97" s="101">
        <v>3.7774944743453103E-4</v>
      </c>
    </row>
    <row r="98" spans="1:35" x14ac:dyDescent="0.25">
      <c r="A98" s="28">
        <v>44013</v>
      </c>
      <c r="B98" s="101" t="s">
        <v>53</v>
      </c>
      <c r="C98" s="26">
        <v>7.28125</v>
      </c>
      <c r="D98" s="26"/>
      <c r="E98" s="26"/>
      <c r="F98" s="32">
        <v>475</v>
      </c>
      <c r="G98" s="26">
        <v>446.80312548869199</v>
      </c>
      <c r="H98" s="26"/>
      <c r="I98" s="26"/>
      <c r="J98" s="26"/>
      <c r="K98" s="26"/>
      <c r="L98" s="26"/>
      <c r="M98" s="26"/>
      <c r="N98" s="26"/>
      <c r="O98" s="26"/>
      <c r="P98" s="31">
        <v>0.11135959351270799</v>
      </c>
      <c r="Q98" s="25"/>
      <c r="R98" s="25"/>
      <c r="S98" s="25"/>
      <c r="T98" s="25"/>
      <c r="U98" s="25"/>
      <c r="V98" s="25"/>
      <c r="W98" s="25"/>
      <c r="X98" s="25"/>
      <c r="Y98" s="101">
        <v>471.671813016888</v>
      </c>
      <c r="AI98" s="101">
        <v>3.7774513696739697E-4</v>
      </c>
    </row>
    <row r="99" spans="1:35" x14ac:dyDescent="0.25">
      <c r="A99" s="28">
        <v>44014</v>
      </c>
      <c r="B99" s="101" t="s">
        <v>53</v>
      </c>
      <c r="C99" s="26">
        <v>6.0687500000000014</v>
      </c>
      <c r="D99" s="26"/>
      <c r="E99" s="26"/>
      <c r="F99" s="32">
        <v>477</v>
      </c>
      <c r="G99" s="26">
        <v>516.26166581982795</v>
      </c>
      <c r="H99" s="26"/>
      <c r="I99" s="26"/>
      <c r="J99" s="26"/>
      <c r="K99" s="26"/>
      <c r="L99" s="26"/>
      <c r="M99" s="26"/>
      <c r="N99" s="26"/>
      <c r="O99" s="26"/>
      <c r="P99" s="31">
        <v>0.111359491730028</v>
      </c>
      <c r="Q99" s="25"/>
      <c r="R99" s="25"/>
      <c r="S99" s="25"/>
      <c r="T99" s="25"/>
      <c r="U99" s="25"/>
      <c r="V99" s="25"/>
      <c r="W99" s="25"/>
      <c r="X99" s="25"/>
      <c r="Y99" s="101">
        <v>471.62219655126199</v>
      </c>
      <c r="AI99" s="101">
        <v>3.7774136020359299E-4</v>
      </c>
    </row>
    <row r="100" spans="1:35" x14ac:dyDescent="0.25">
      <c r="A100" s="28">
        <v>44015</v>
      </c>
      <c r="B100" s="101" t="s">
        <v>53</v>
      </c>
      <c r="C100" s="26">
        <v>6.2374999999999998</v>
      </c>
      <c r="D100" s="26"/>
      <c r="E100" s="26"/>
      <c r="F100" s="32">
        <v>410</v>
      </c>
      <c r="G100" s="26">
        <v>421.90482272980802</v>
      </c>
      <c r="H100" s="26"/>
      <c r="I100" s="26"/>
      <c r="J100" s="26"/>
      <c r="K100" s="26"/>
      <c r="L100" s="26"/>
      <c r="M100" s="26"/>
      <c r="N100" s="26"/>
      <c r="O100" s="26"/>
      <c r="P100" s="31">
        <v>0.11135940225093301</v>
      </c>
      <c r="Q100" s="25"/>
      <c r="R100" s="25"/>
      <c r="S100" s="25"/>
      <c r="T100" s="25"/>
      <c r="U100" s="25"/>
      <c r="V100" s="25"/>
      <c r="W100" s="25"/>
      <c r="X100" s="25"/>
      <c r="Y100" s="101">
        <v>471.60146210772598</v>
      </c>
      <c r="AI100" s="101">
        <v>3.7773805106262198E-4</v>
      </c>
    </row>
    <row r="101" spans="1:35" x14ac:dyDescent="0.25">
      <c r="A101" s="28">
        <v>44016</v>
      </c>
      <c r="B101" s="101" t="s">
        <v>53</v>
      </c>
      <c r="C101" s="26">
        <v>7.0687499999999996</v>
      </c>
      <c r="D101" s="26"/>
      <c r="E101" s="26"/>
      <c r="F101" s="32">
        <v>418</v>
      </c>
      <c r="G101" s="26">
        <v>436.18602367049601</v>
      </c>
      <c r="H101" s="26"/>
      <c r="I101" s="26"/>
      <c r="J101" s="26"/>
      <c r="K101" s="26"/>
      <c r="L101" s="26"/>
      <c r="M101" s="26"/>
      <c r="N101" s="26"/>
      <c r="O101" s="26"/>
      <c r="P101" s="31">
        <v>0.11135932358816</v>
      </c>
      <c r="Q101" s="25"/>
      <c r="R101" s="25"/>
      <c r="S101" s="25"/>
      <c r="T101" s="25"/>
      <c r="U101" s="25"/>
      <c r="V101" s="25"/>
      <c r="W101" s="25"/>
      <c r="X101" s="25"/>
      <c r="Y101" s="101">
        <v>471.50792429014001</v>
      </c>
      <c r="AI101" s="101">
        <v>3.7773515164566898E-4</v>
      </c>
    </row>
    <row r="102" spans="1:35" x14ac:dyDescent="0.25">
      <c r="A102" s="28">
        <v>44017</v>
      </c>
      <c r="B102" s="101" t="s">
        <v>53</v>
      </c>
      <c r="C102" s="26">
        <v>3.8187500000000001</v>
      </c>
      <c r="D102" s="26"/>
      <c r="E102" s="26"/>
      <c r="F102" s="32">
        <v>325</v>
      </c>
      <c r="G102" s="26">
        <v>503.11834214278502</v>
      </c>
      <c r="H102" s="26"/>
      <c r="I102" s="26"/>
      <c r="J102" s="26"/>
      <c r="K102" s="26"/>
      <c r="L102" s="26"/>
      <c r="M102" s="26"/>
      <c r="N102" s="26"/>
      <c r="O102" s="26"/>
      <c r="P102" s="31">
        <v>0.111359254434229</v>
      </c>
      <c r="Q102" s="25"/>
      <c r="R102" s="25"/>
      <c r="S102" s="25"/>
      <c r="T102" s="25"/>
      <c r="U102" s="25"/>
      <c r="V102" s="25"/>
      <c r="W102" s="25"/>
      <c r="X102" s="25"/>
      <c r="Y102" s="101">
        <v>471.44047138709499</v>
      </c>
      <c r="AI102" s="101">
        <v>3.7773261122261298E-4</v>
      </c>
    </row>
    <row r="103" spans="1:35" x14ac:dyDescent="0.25">
      <c r="A103" s="28">
        <v>44018</v>
      </c>
      <c r="B103" s="101" t="s">
        <v>53</v>
      </c>
      <c r="C103" s="26">
        <v>4.1562500000000009</v>
      </c>
      <c r="D103" s="26"/>
      <c r="E103" s="26"/>
      <c r="F103" s="32">
        <v>541</v>
      </c>
      <c r="G103" s="26">
        <v>245.93484207223801</v>
      </c>
      <c r="H103" s="26"/>
      <c r="I103" s="26"/>
      <c r="J103" s="26"/>
      <c r="K103" s="26"/>
      <c r="L103" s="26"/>
      <c r="M103" s="26"/>
      <c r="N103" s="26"/>
      <c r="O103" s="26"/>
      <c r="P103" s="31">
        <v>0.11135919363970601</v>
      </c>
      <c r="Q103" s="25"/>
      <c r="R103" s="25"/>
      <c r="S103" s="25"/>
      <c r="T103" s="25"/>
      <c r="U103" s="25"/>
      <c r="V103" s="25"/>
      <c r="W103" s="25"/>
      <c r="X103" s="25"/>
      <c r="Y103" s="101">
        <v>471.41297967067101</v>
      </c>
      <c r="AI103" s="101">
        <v>3.7773038534445399E-4</v>
      </c>
    </row>
    <row r="104" spans="1:35" x14ac:dyDescent="0.25">
      <c r="A104" s="28">
        <v>44019</v>
      </c>
      <c r="B104" s="101" t="s">
        <v>53</v>
      </c>
      <c r="C104" s="26">
        <v>6.5562499999999986</v>
      </c>
      <c r="D104" s="26"/>
      <c r="E104" s="26"/>
      <c r="F104" s="32">
        <v>279</v>
      </c>
      <c r="G104" s="26">
        <v>273.12040677930401</v>
      </c>
      <c r="H104" s="26"/>
      <c r="I104" s="26"/>
      <c r="J104" s="26"/>
      <c r="K104" s="26"/>
      <c r="L104" s="26"/>
      <c r="M104" s="26"/>
      <c r="N104" s="26"/>
      <c r="O104" s="26"/>
      <c r="P104" s="31">
        <v>0.111359140194098</v>
      </c>
      <c r="Q104" s="25"/>
      <c r="R104" s="25"/>
      <c r="S104" s="25"/>
      <c r="T104" s="25"/>
      <c r="U104" s="25"/>
      <c r="V104" s="25"/>
      <c r="W104" s="25"/>
      <c r="X104" s="25"/>
      <c r="Y104" s="101">
        <v>471.23405415245901</v>
      </c>
      <c r="AI104" s="101">
        <v>3.7772843506563198E-4</v>
      </c>
    </row>
    <row r="105" spans="1:35" x14ac:dyDescent="0.25">
      <c r="A105" s="28">
        <v>44020</v>
      </c>
      <c r="B105" s="101" t="s">
        <v>53</v>
      </c>
      <c r="C105" s="26">
        <v>8.3812499999999996</v>
      </c>
      <c r="D105" s="26"/>
      <c r="E105" s="26"/>
      <c r="F105" s="32">
        <v>356</v>
      </c>
      <c r="G105" s="26">
        <v>464.91753995095098</v>
      </c>
      <c r="H105" s="26"/>
      <c r="I105" s="26"/>
      <c r="J105" s="26"/>
      <c r="K105" s="26"/>
      <c r="L105" s="26"/>
      <c r="M105" s="26"/>
      <c r="N105" s="26"/>
      <c r="O105" s="26"/>
      <c r="P105" s="31">
        <v>0.11135909320906399</v>
      </c>
      <c r="Q105" s="25"/>
      <c r="R105" s="25"/>
      <c r="S105" s="25"/>
      <c r="T105" s="25"/>
      <c r="U105" s="25"/>
      <c r="V105" s="25"/>
      <c r="W105" s="25"/>
      <c r="X105" s="25"/>
      <c r="Y105" s="101">
        <v>471.13783422931903</v>
      </c>
      <c r="AI105" s="101">
        <v>3.7772672626262799E-4</v>
      </c>
    </row>
    <row r="106" spans="1:35" x14ac:dyDescent="0.25">
      <c r="A106" s="28">
        <v>44021</v>
      </c>
      <c r="B106" s="101" t="s">
        <v>53</v>
      </c>
      <c r="C106" s="26">
        <v>8.2125000000000004</v>
      </c>
      <c r="D106" s="26"/>
      <c r="E106" s="26"/>
      <c r="F106" s="32">
        <v>302</v>
      </c>
      <c r="G106" s="26">
        <v>611.95167050684495</v>
      </c>
      <c r="H106" s="26"/>
      <c r="I106" s="26"/>
      <c r="J106" s="26"/>
      <c r="K106" s="26"/>
      <c r="L106" s="26"/>
      <c r="M106" s="26"/>
      <c r="N106" s="26"/>
      <c r="O106" s="26"/>
      <c r="P106" s="31">
        <v>0.11135905190364299</v>
      </c>
      <c r="Q106" s="25"/>
      <c r="R106" s="25"/>
      <c r="S106" s="25"/>
      <c r="T106" s="25"/>
      <c r="U106" s="25"/>
      <c r="V106" s="25"/>
      <c r="W106" s="25"/>
      <c r="X106" s="25"/>
      <c r="Y106" s="101">
        <v>471.164674402804</v>
      </c>
      <c r="AI106" s="101">
        <v>3.7772522903692699E-4</v>
      </c>
    </row>
    <row r="107" spans="1:35" x14ac:dyDescent="0.25">
      <c r="A107" s="28">
        <v>44022</v>
      </c>
      <c r="B107" s="101" t="s">
        <v>53</v>
      </c>
      <c r="C107" s="26">
        <v>7.7</v>
      </c>
      <c r="D107" s="26"/>
      <c r="E107" s="26"/>
      <c r="F107" s="32">
        <v>331</v>
      </c>
      <c r="G107" s="26">
        <v>600.36650466727599</v>
      </c>
      <c r="H107" s="26"/>
      <c r="I107" s="26"/>
      <c r="J107" s="26"/>
      <c r="K107" s="26"/>
      <c r="L107" s="26"/>
      <c r="M107" s="26"/>
      <c r="N107" s="26"/>
      <c r="O107" s="26"/>
      <c r="P107" s="31">
        <v>0.11135901559127701</v>
      </c>
      <c r="Q107" s="25"/>
      <c r="R107" s="25"/>
      <c r="S107" s="25"/>
      <c r="T107" s="25"/>
      <c r="U107" s="25"/>
      <c r="V107" s="25"/>
      <c r="W107" s="25"/>
      <c r="X107" s="25"/>
      <c r="Y107" s="101">
        <v>471.22271827840399</v>
      </c>
      <c r="AI107" s="101">
        <v>3.7772391719190901E-4</v>
      </c>
    </row>
    <row r="108" spans="1:35" x14ac:dyDescent="0.25">
      <c r="A108" s="28">
        <v>44023</v>
      </c>
      <c r="B108" s="101" t="s">
        <v>53</v>
      </c>
      <c r="C108" s="26">
        <v>5.9874999999999998</v>
      </c>
      <c r="D108" s="26"/>
      <c r="E108" s="26"/>
      <c r="F108" s="32">
        <v>377</v>
      </c>
      <c r="G108" s="26">
        <v>561.003199463172</v>
      </c>
      <c r="H108" s="26"/>
      <c r="I108" s="26"/>
      <c r="J108" s="26"/>
      <c r="K108" s="26"/>
      <c r="L108" s="26"/>
      <c r="M108" s="26"/>
      <c r="N108" s="26"/>
      <c r="O108" s="26"/>
      <c r="P108" s="31">
        <v>0.111358983668401</v>
      </c>
      <c r="Q108" s="25"/>
      <c r="R108" s="25"/>
      <c r="S108" s="25"/>
      <c r="T108" s="25"/>
      <c r="U108" s="25"/>
      <c r="V108" s="25"/>
      <c r="W108" s="25"/>
      <c r="X108" s="25"/>
      <c r="Y108" s="101">
        <v>471.21209367308802</v>
      </c>
      <c r="AI108" s="101">
        <v>3.7772276777449501E-4</v>
      </c>
    </row>
    <row r="109" spans="1:35" x14ac:dyDescent="0.25">
      <c r="A109" s="28">
        <v>44024</v>
      </c>
      <c r="B109" s="101" t="s">
        <v>53</v>
      </c>
      <c r="C109" s="26">
        <v>5.5875000000000012</v>
      </c>
      <c r="D109" s="26"/>
      <c r="E109" s="26"/>
      <c r="F109" s="32">
        <v>210</v>
      </c>
      <c r="G109" s="26">
        <v>424.446726220063</v>
      </c>
      <c r="H109" s="26"/>
      <c r="I109" s="26"/>
      <c r="J109" s="26"/>
      <c r="K109" s="26"/>
      <c r="L109" s="26"/>
      <c r="M109" s="26"/>
      <c r="N109" s="26"/>
      <c r="O109" s="26"/>
      <c r="P109" s="31">
        <v>0</v>
      </c>
      <c r="Q109" s="25"/>
      <c r="R109" s="25"/>
      <c r="S109" s="25"/>
      <c r="T109" s="25"/>
      <c r="U109" s="25"/>
      <c r="V109" s="25"/>
      <c r="W109" s="25"/>
      <c r="X109" s="25"/>
      <c r="Y109" s="101">
        <v>471.15700538161099</v>
      </c>
      <c r="AI109" s="101">
        <v>0</v>
      </c>
    </row>
  </sheetData>
  <mergeCells count="4">
    <mergeCell ref="S1:W1"/>
    <mergeCell ref="I1:N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21"/>
  <sheetViews>
    <sheetView workbookViewId="0">
      <selection activeCell="I2" sqref="I2:O2"/>
    </sheetView>
  </sheetViews>
  <sheetFormatPr defaultRowHeight="14.4" x14ac:dyDescent="0.25"/>
  <cols>
    <col min="1" max="1" width="14.6640625" customWidth="1"/>
    <col min="16" max="16" width="14.33203125" style="11" customWidth="1"/>
    <col min="17" max="17" width="8.88671875" style="8"/>
    <col min="34" max="34" width="8.88671875" style="101"/>
  </cols>
  <sheetData>
    <row r="1" spans="1:46" s="8" customFormat="1" x14ac:dyDescent="0.25">
      <c r="A1" s="36" t="s">
        <v>1</v>
      </c>
      <c r="B1" s="34" t="s">
        <v>2</v>
      </c>
      <c r="C1" s="33" t="s">
        <v>3</v>
      </c>
      <c r="D1" s="33" t="s">
        <v>0</v>
      </c>
      <c r="E1" s="33" t="s">
        <v>4</v>
      </c>
      <c r="F1" s="33" t="s">
        <v>30</v>
      </c>
      <c r="G1" s="33" t="s">
        <v>31</v>
      </c>
      <c r="H1" s="33"/>
      <c r="I1" s="112" t="s">
        <v>36</v>
      </c>
      <c r="J1" s="112"/>
      <c r="K1" s="112"/>
      <c r="L1" s="112"/>
      <c r="M1" s="112"/>
      <c r="N1" s="112"/>
      <c r="O1" s="33"/>
      <c r="P1" s="38" t="s">
        <v>33</v>
      </c>
      <c r="Q1" s="33" t="s">
        <v>34</v>
      </c>
      <c r="R1" s="33"/>
      <c r="S1" s="112" t="s">
        <v>35</v>
      </c>
      <c r="T1" s="112"/>
      <c r="U1" s="112"/>
      <c r="V1" s="112"/>
      <c r="W1" s="112"/>
      <c r="X1" s="33"/>
      <c r="Y1" s="101" t="s">
        <v>47</v>
      </c>
      <c r="Z1" s="101"/>
      <c r="AA1" s="112" t="s">
        <v>36</v>
      </c>
      <c r="AB1" s="112"/>
      <c r="AC1" s="112"/>
      <c r="AD1" s="112"/>
      <c r="AE1" s="112"/>
      <c r="AF1" s="112"/>
      <c r="AG1" s="101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35">
        <v>44024</v>
      </c>
      <c r="B2" s="101" t="s">
        <v>53</v>
      </c>
      <c r="C2" s="33">
        <v>5.5875000000000012</v>
      </c>
      <c r="D2" s="33"/>
      <c r="E2" s="33"/>
      <c r="F2" s="39">
        <v>210</v>
      </c>
      <c r="G2" s="33">
        <v>424.446726220063</v>
      </c>
      <c r="H2" s="33"/>
      <c r="I2" s="103">
        <v>0.28966318725399098</v>
      </c>
      <c r="J2" s="103">
        <v>3.8264943966298898E-2</v>
      </c>
      <c r="K2" s="103">
        <v>0.118639887538196</v>
      </c>
      <c r="L2" s="103">
        <v>99.999999817936299</v>
      </c>
      <c r="M2" s="103">
        <v>0.18586018701179999</v>
      </c>
      <c r="N2" s="103">
        <v>2.7611410357686301E-4</v>
      </c>
      <c r="O2" s="103">
        <v>0.856692713713603</v>
      </c>
      <c r="P2" s="38">
        <v>0.28966349054354201</v>
      </c>
      <c r="Q2" s="33">
        <v>1</v>
      </c>
      <c r="R2" s="33"/>
      <c r="S2" s="33">
        <v>600701.266532626</v>
      </c>
      <c r="T2" s="33">
        <v>4839535.8798239399</v>
      </c>
      <c r="U2" s="33">
        <v>21406.448674077201</v>
      </c>
      <c r="V2" s="33">
        <v>0.32792813122029002</v>
      </c>
      <c r="W2" s="33">
        <v>9.9263810999999993E-2</v>
      </c>
      <c r="X2" s="33"/>
      <c r="Y2" s="101">
        <v>471.15700538161099</v>
      </c>
      <c r="AA2" s="101">
        <v>1.64794921875E-3</v>
      </c>
      <c r="AB2" s="101">
        <v>0.89136237920273897</v>
      </c>
      <c r="AC2" s="101">
        <v>8.7095204965684694E-2</v>
      </c>
      <c r="AD2" s="101">
        <v>143.049847103026</v>
      </c>
      <c r="AE2" s="101">
        <v>0.999999414411466</v>
      </c>
      <c r="AF2" s="101">
        <v>1.89964331571995E-2</v>
      </c>
      <c r="AG2" s="101">
        <v>0.85707602310325803</v>
      </c>
      <c r="AI2" s="101">
        <v>1.6517251292645699E-3</v>
      </c>
      <c r="AL2" s="101">
        <v>55248545.636117198</v>
      </c>
      <c r="AM2" s="101">
        <v>17405811.4172781</v>
      </c>
      <c r="AN2" s="101">
        <v>1377295.7689475899</v>
      </c>
      <c r="AO2" s="101">
        <v>1361263.06987592</v>
      </c>
      <c r="AP2" s="101">
        <v>159746.23853652101</v>
      </c>
      <c r="AQ2" s="101">
        <v>10191379.2268981</v>
      </c>
      <c r="AR2" s="101">
        <v>21569.998003667399</v>
      </c>
      <c r="AS2" s="102">
        <v>1.30973440395105E-7</v>
      </c>
      <c r="AT2" s="101">
        <v>1.7614612579345702E-2</v>
      </c>
    </row>
    <row r="3" spans="1:46" x14ac:dyDescent="0.25">
      <c r="A3" s="35">
        <v>44025</v>
      </c>
      <c r="B3" s="101" t="s">
        <v>53</v>
      </c>
      <c r="C3" s="33">
        <v>9.1312499999999996</v>
      </c>
      <c r="D3" s="33"/>
      <c r="E3" s="33"/>
      <c r="F3" s="39">
        <v>261</v>
      </c>
      <c r="G3" s="33">
        <v>642.61326353896595</v>
      </c>
      <c r="H3" s="33"/>
      <c r="I3" s="33">
        <v>0.79497346342745101</v>
      </c>
      <c r="J3" s="33">
        <v>3.8882519436097697E-2</v>
      </c>
      <c r="K3" s="33">
        <v>0.116505818257215</v>
      </c>
      <c r="L3" s="33">
        <v>99.999999110398306</v>
      </c>
      <c r="M3" s="33">
        <v>0.69130414527381501</v>
      </c>
      <c r="N3" s="33">
        <v>2.9351427331847401E-4</v>
      </c>
      <c r="O3" s="33">
        <v>0.85664282848173701</v>
      </c>
      <c r="P3" s="38">
        <v>0.28966352874687901</v>
      </c>
      <c r="Q3" s="33">
        <v>2</v>
      </c>
      <c r="R3" s="33"/>
      <c r="S3" s="33"/>
      <c r="T3" s="33"/>
      <c r="U3" s="33"/>
      <c r="V3" s="33"/>
      <c r="W3" s="33"/>
      <c r="X3" s="33"/>
      <c r="Y3" s="101">
        <v>471.032556187838</v>
      </c>
      <c r="AA3" s="101">
        <v>1.54173949606762E-3</v>
      </c>
      <c r="AB3" s="101">
        <v>0.99044123058043898</v>
      </c>
      <c r="AC3" s="101">
        <v>8.3401204938997206E-2</v>
      </c>
      <c r="AD3" s="101">
        <v>146.120771945543</v>
      </c>
      <c r="AE3" s="101">
        <v>0.99999829199454804</v>
      </c>
      <c r="AF3" s="101">
        <v>1.48085834586964E-2</v>
      </c>
      <c r="AG3" s="101">
        <v>0.85674724370504496</v>
      </c>
      <c r="AI3" s="101">
        <v>1.65206873758536E-3</v>
      </c>
    </row>
    <row r="4" spans="1:46" x14ac:dyDescent="0.25">
      <c r="A4" s="35">
        <v>44026</v>
      </c>
      <c r="B4" s="101" t="s">
        <v>53</v>
      </c>
      <c r="C4" s="33">
        <v>11.737500000000001</v>
      </c>
      <c r="D4" s="33"/>
      <c r="E4" s="33"/>
      <c r="F4" s="39">
        <v>276</v>
      </c>
      <c r="G4" s="33">
        <v>834.71143025187905</v>
      </c>
      <c r="H4" s="33"/>
      <c r="I4" s="33">
        <v>0.71594080548067296</v>
      </c>
      <c r="J4" s="33">
        <v>3.9049617088575801E-2</v>
      </c>
      <c r="K4" s="33">
        <v>0.115850902364231</v>
      </c>
      <c r="L4" s="33">
        <v>99.999999562429693</v>
      </c>
      <c r="M4" s="33">
        <v>0.61231183693462199</v>
      </c>
      <c r="N4" s="33">
        <v>2.8300201184094898E-4</v>
      </c>
      <c r="O4" s="33">
        <v>0.85662301280631103</v>
      </c>
      <c r="P4" s="38">
        <v>0.289663571762384</v>
      </c>
      <c r="Q4" s="33">
        <v>3</v>
      </c>
      <c r="R4" s="33"/>
      <c r="S4" s="33"/>
      <c r="T4" s="33"/>
      <c r="U4" s="33"/>
      <c r="V4" s="33"/>
      <c r="W4" s="33"/>
      <c r="X4" s="33"/>
      <c r="Y4" s="101">
        <v>149.338914122332</v>
      </c>
      <c r="AA4" s="101">
        <v>1.76560414748206E-3</v>
      </c>
      <c r="AB4" s="101">
        <v>0.697339444675659</v>
      </c>
      <c r="AC4" s="101">
        <v>9.2504771128330401E-2</v>
      </c>
      <c r="AD4" s="101">
        <v>137.96736596685199</v>
      </c>
      <c r="AE4" s="101">
        <v>0.99999997117998396</v>
      </c>
      <c r="AF4" s="101">
        <v>2.4594328009959601E-2</v>
      </c>
      <c r="AG4" s="101">
        <v>0.85669187625582299</v>
      </c>
      <c r="AI4" s="101">
        <v>1.65244361414791E-3</v>
      </c>
    </row>
    <row r="5" spans="1:46" x14ac:dyDescent="0.25">
      <c r="A5" s="35">
        <v>44027</v>
      </c>
      <c r="B5" s="101" t="s">
        <v>53</v>
      </c>
      <c r="C5" s="33">
        <v>7.2124999999999986</v>
      </c>
      <c r="D5" s="33"/>
      <c r="E5" s="33"/>
      <c r="F5" s="39">
        <v>434</v>
      </c>
      <c r="G5" s="33">
        <v>978.61295514656695</v>
      </c>
      <c r="H5" s="33"/>
      <c r="I5" s="33">
        <v>0.35488456650998601</v>
      </c>
      <c r="J5" s="33">
        <v>3.9034160431505101E-2</v>
      </c>
      <c r="K5" s="33">
        <v>0.11567959648447899</v>
      </c>
      <c r="L5" s="33">
        <v>99.999999972608705</v>
      </c>
      <c r="M5" s="33">
        <v>0.251260116167973</v>
      </c>
      <c r="N5" s="33">
        <v>2.7590437622293501E-4</v>
      </c>
      <c r="O5" s="33">
        <v>0.85662258711515205</v>
      </c>
      <c r="P5" s="38">
        <v>0.28966362019619402</v>
      </c>
      <c r="Q5" s="33">
        <v>4</v>
      </c>
      <c r="R5" s="33"/>
      <c r="S5" s="33"/>
      <c r="T5" s="33"/>
      <c r="U5" s="33"/>
      <c r="V5" s="33"/>
      <c r="W5" s="33"/>
      <c r="X5" s="33"/>
      <c r="Y5" s="101">
        <v>415.42065092749198</v>
      </c>
      <c r="AA5" s="101">
        <v>1.6636848449707001E-3</v>
      </c>
      <c r="AB5" s="101">
        <v>0.28272320910683701</v>
      </c>
      <c r="AC5" s="101">
        <v>9.1431227890489394E-2</v>
      </c>
      <c r="AD5" s="101">
        <v>127.770223548185</v>
      </c>
      <c r="AE5" s="101">
        <v>0.99998934430151998</v>
      </c>
      <c r="AF5" s="101">
        <v>1.5532493591308601E-2</v>
      </c>
      <c r="AG5" s="101">
        <v>0.85663374734839803</v>
      </c>
      <c r="AI5" s="101">
        <v>1.6528526043216999E-3</v>
      </c>
    </row>
    <row r="6" spans="1:46" x14ac:dyDescent="0.25">
      <c r="A6" s="35">
        <v>44028</v>
      </c>
      <c r="B6" s="101" t="s">
        <v>53</v>
      </c>
      <c r="C6" s="33">
        <v>7.6999999999999993</v>
      </c>
      <c r="D6" s="33"/>
      <c r="E6" s="33"/>
      <c r="F6" s="39">
        <v>560</v>
      </c>
      <c r="G6" s="33">
        <v>738.71408401186295</v>
      </c>
      <c r="H6" s="33"/>
      <c r="I6" s="33">
        <v>0.75368222844381205</v>
      </c>
      <c r="J6" s="33">
        <v>3.9639672462458003E-2</v>
      </c>
      <c r="K6" s="33">
        <v>0.113249375515602</v>
      </c>
      <c r="L6" s="33">
        <v>99.999999960943299</v>
      </c>
      <c r="M6" s="33">
        <v>0.65020760157969004</v>
      </c>
      <c r="N6" s="33">
        <v>2.7732745132669201E-4</v>
      </c>
      <c r="O6" s="33">
        <v>0.85650297160012701</v>
      </c>
      <c r="P6" s="38">
        <v>0.28966367473079102</v>
      </c>
      <c r="Q6" s="33">
        <v>5</v>
      </c>
      <c r="R6" s="33"/>
      <c r="S6" s="33"/>
      <c r="T6" s="33"/>
      <c r="U6" s="33"/>
      <c r="V6" s="33"/>
      <c r="W6" s="33"/>
      <c r="X6" s="33"/>
      <c r="Y6" s="101">
        <v>535.04227242292598</v>
      </c>
      <c r="AA6" s="101">
        <v>1.7463729102629201E-3</v>
      </c>
      <c r="AB6" s="101">
        <v>0.26481215937886998</v>
      </c>
      <c r="AC6" s="101">
        <v>9.4463114602915996E-2</v>
      </c>
      <c r="AD6" s="101">
        <v>126.19154207539</v>
      </c>
      <c r="AE6" s="101">
        <v>0.99999976619930697</v>
      </c>
      <c r="AF6" s="101">
        <v>1.8312205929542399E-2</v>
      </c>
      <c r="AG6" s="101">
        <v>0.85656005169267901</v>
      </c>
      <c r="AI6" s="101">
        <v>1.65329881239546E-3</v>
      </c>
    </row>
    <row r="7" spans="1:46" x14ac:dyDescent="0.25">
      <c r="A7" s="35">
        <v>44029</v>
      </c>
      <c r="B7" s="101" t="s">
        <v>53</v>
      </c>
      <c r="C7" s="33">
        <v>7.8375000000000004</v>
      </c>
      <c r="D7" s="33"/>
      <c r="E7" s="33"/>
      <c r="F7" s="39">
        <v>595</v>
      </c>
      <c r="G7" s="33">
        <v>767.98483497504606</v>
      </c>
      <c r="H7" s="33"/>
      <c r="I7" s="33">
        <v>0.994038686156273</v>
      </c>
      <c r="J7" s="33">
        <v>3.7264044467574302E-2</v>
      </c>
      <c r="K7" s="33">
        <v>0.122518556310104</v>
      </c>
      <c r="L7" s="33">
        <v>99.336597319303905</v>
      </c>
      <c r="M7" s="33">
        <v>0.890288583368815</v>
      </c>
      <c r="N7" s="33">
        <v>2.67558660795975E-4</v>
      </c>
      <c r="O7" s="33">
        <v>0.85622917282384903</v>
      </c>
      <c r="P7" s="38">
        <v>0.28966373613461899</v>
      </c>
      <c r="Q7" s="33">
        <v>6</v>
      </c>
      <c r="R7" s="33"/>
      <c r="S7" s="33"/>
      <c r="T7" s="33"/>
      <c r="U7" s="33"/>
      <c r="V7" s="33"/>
      <c r="W7" s="33"/>
      <c r="X7" s="33"/>
      <c r="Y7" s="101">
        <v>591.02194335524803</v>
      </c>
      <c r="AA7" s="101">
        <v>1.81198120117188E-3</v>
      </c>
      <c r="AB7" s="101">
        <v>0.31496358990517798</v>
      </c>
      <c r="AC7" s="101">
        <v>9.5076562614929097E-2</v>
      </c>
      <c r="AD7" s="101">
        <v>128.08651387432499</v>
      </c>
      <c r="AE7" s="101">
        <v>1</v>
      </c>
      <c r="AF7" s="101">
        <v>2.1413542099888098E-2</v>
      </c>
      <c r="AG7" s="101">
        <v>0.85651684672315798</v>
      </c>
      <c r="AI7" s="101">
        <v>1.6537856251368601E-3</v>
      </c>
    </row>
    <row r="8" spans="1:46" x14ac:dyDescent="0.25">
      <c r="A8" s="35">
        <v>44030</v>
      </c>
      <c r="B8" s="101" t="s">
        <v>53</v>
      </c>
      <c r="C8" s="33">
        <v>9.21875</v>
      </c>
      <c r="D8" s="33"/>
      <c r="E8" s="33"/>
      <c r="F8" s="39">
        <v>381</v>
      </c>
      <c r="G8" s="33">
        <v>778.49213880471098</v>
      </c>
      <c r="H8" s="33"/>
      <c r="I8" s="33">
        <v>0.99961944661865398</v>
      </c>
      <c r="J8" s="33">
        <v>3.6328937210432399E-2</v>
      </c>
      <c r="K8" s="33">
        <v>0.125784036203512</v>
      </c>
      <c r="L8" s="33">
        <v>99.021503674302096</v>
      </c>
      <c r="M8" s="33">
        <v>0.89575299341626402</v>
      </c>
      <c r="N8" s="33">
        <v>2.4858174141773103E-4</v>
      </c>
      <c r="O8" s="33">
        <v>0.856015259730324</v>
      </c>
      <c r="P8" s="38">
        <v>0.28966380527290603</v>
      </c>
      <c r="Q8" s="33">
        <v>7</v>
      </c>
      <c r="R8" s="33"/>
      <c r="S8" s="33"/>
      <c r="T8" s="33"/>
      <c r="U8" s="33"/>
      <c r="V8" s="33"/>
      <c r="W8" s="33"/>
      <c r="X8" s="33"/>
      <c r="Y8" s="101">
        <v>678.79920639315696</v>
      </c>
      <c r="AA8" s="101">
        <v>1.8634989300271301E-3</v>
      </c>
      <c r="AB8" s="101">
        <v>0.297543114944395</v>
      </c>
      <c r="AC8" s="101">
        <v>9.7516863992181596E-2</v>
      </c>
      <c r="AD8" s="101">
        <v>126.824660761754</v>
      </c>
      <c r="AE8" s="101">
        <v>1</v>
      </c>
      <c r="AF8" s="101">
        <v>2.3029835464631901E-2</v>
      </c>
      <c r="AG8" s="101">
        <v>0.85618163504127698</v>
      </c>
      <c r="AI8" s="101">
        <v>1.6543167374957501E-3</v>
      </c>
    </row>
    <row r="9" spans="1:46" x14ac:dyDescent="0.25">
      <c r="A9" s="35">
        <v>44031</v>
      </c>
      <c r="B9" s="101" t="s">
        <v>53</v>
      </c>
      <c r="C9" s="33">
        <v>7.8062499999999986</v>
      </c>
      <c r="D9" s="33"/>
      <c r="E9" s="33"/>
      <c r="F9" s="39">
        <v>309</v>
      </c>
      <c r="G9" s="33">
        <v>857.17776088882204</v>
      </c>
      <c r="H9" s="33"/>
      <c r="I9" s="33">
        <v>0.71400203261892403</v>
      </c>
      <c r="J9" s="33">
        <v>3.8326847860783102E-2</v>
      </c>
      <c r="K9" s="33">
        <v>0.117733867233732</v>
      </c>
      <c r="L9" s="33">
        <v>99.238931119161506</v>
      </c>
      <c r="M9" s="33">
        <v>0.61053740095109299</v>
      </c>
      <c r="N9" s="33">
        <v>2.8275503137320502E-4</v>
      </c>
      <c r="O9" s="33">
        <v>0.85599091117687498</v>
      </c>
      <c r="P9" s="38">
        <v>0.28966388311985403</v>
      </c>
      <c r="Q9" s="33">
        <v>8</v>
      </c>
      <c r="R9" s="33"/>
      <c r="S9" s="33"/>
      <c r="T9" s="33"/>
      <c r="U9" s="33"/>
      <c r="V9" s="33"/>
      <c r="W9" s="33"/>
      <c r="X9" s="33"/>
      <c r="Y9" s="101">
        <v>738.88311415496298</v>
      </c>
      <c r="AA9" s="101">
        <v>1.76486299472078E-3</v>
      </c>
      <c r="AB9" s="101">
        <v>0.19195560889479699</v>
      </c>
      <c r="AC9" s="101">
        <v>9.8454377317923294E-2</v>
      </c>
      <c r="AD9" s="101">
        <v>121.46727033190101</v>
      </c>
      <c r="AE9" s="101">
        <v>0.99999979302034103</v>
      </c>
      <c r="AF9" s="101">
        <v>1.7693633033219899E-2</v>
      </c>
      <c r="AG9" s="101">
        <v>0.85615986743370098</v>
      </c>
      <c r="AI9" s="101">
        <v>1.65489618064599E-3</v>
      </c>
    </row>
    <row r="10" spans="1:46" x14ac:dyDescent="0.25">
      <c r="A10" s="35">
        <v>44032</v>
      </c>
      <c r="B10" s="101" t="s">
        <v>53</v>
      </c>
      <c r="C10" s="33">
        <v>7.9625000000000021</v>
      </c>
      <c r="D10" s="33"/>
      <c r="E10" s="33"/>
      <c r="F10" s="39">
        <v>590</v>
      </c>
      <c r="G10" s="33">
        <v>783.25239962830199</v>
      </c>
      <c r="H10" s="33"/>
      <c r="I10" s="33">
        <v>0.53764814125314198</v>
      </c>
      <c r="J10" s="33">
        <v>3.6076047370068601E-2</v>
      </c>
      <c r="K10" s="33">
        <v>0.12866385814551801</v>
      </c>
      <c r="L10" s="33">
        <v>98.495994235120506</v>
      </c>
      <c r="M10" s="33">
        <v>0.43387914885150097</v>
      </c>
      <c r="N10" s="33">
        <v>2.6405384899763602E-4</v>
      </c>
      <c r="O10" s="33">
        <v>0.85555615860270395</v>
      </c>
      <c r="P10" s="38">
        <v>0.289663970772366</v>
      </c>
      <c r="Q10" s="33">
        <v>9</v>
      </c>
      <c r="R10" s="33"/>
      <c r="S10" s="33"/>
      <c r="T10" s="33"/>
      <c r="U10" s="33"/>
      <c r="V10" s="33"/>
      <c r="W10" s="33"/>
      <c r="X10" s="33"/>
      <c r="Y10" s="101">
        <v>807.55707718411304</v>
      </c>
      <c r="AA10" s="101">
        <v>1.8070040531378299E-3</v>
      </c>
      <c r="AB10" s="101">
        <v>0.18467691877072601</v>
      </c>
      <c r="AC10" s="101">
        <v>9.83430405916874E-2</v>
      </c>
      <c r="AD10" s="101">
        <v>121.038133922249</v>
      </c>
      <c r="AE10" s="101">
        <v>1</v>
      </c>
      <c r="AF10" s="101">
        <v>1.6523033148787201E-2</v>
      </c>
      <c r="AG10" s="101">
        <v>0.85614243119110101</v>
      </c>
      <c r="AI10" s="101">
        <v>1.6555283525784799E-3</v>
      </c>
    </row>
    <row r="11" spans="1:46" x14ac:dyDescent="0.25">
      <c r="A11" s="35">
        <v>44033</v>
      </c>
      <c r="B11" s="101" t="s">
        <v>53</v>
      </c>
      <c r="C11" s="33">
        <v>8.0187500000000007</v>
      </c>
      <c r="D11" s="33"/>
      <c r="E11" s="33"/>
      <c r="F11" s="39">
        <v>392</v>
      </c>
      <c r="G11" s="33">
        <v>794.97446239027704</v>
      </c>
      <c r="H11" s="33"/>
      <c r="I11" s="33">
        <v>0.72101968571366604</v>
      </c>
      <c r="J11" s="33">
        <v>3.6100174408643201E-2</v>
      </c>
      <c r="K11" s="33">
        <v>0.126918056075394</v>
      </c>
      <c r="L11" s="33">
        <v>98.0201704179334</v>
      </c>
      <c r="M11" s="33">
        <v>0.61743246188293899</v>
      </c>
      <c r="N11" s="33">
        <v>2.8354079235604101E-4</v>
      </c>
      <c r="O11" s="33">
        <v>0.85501969257641097</v>
      </c>
      <c r="P11" s="38">
        <v>0.28966406946549</v>
      </c>
      <c r="Q11" s="33">
        <v>10</v>
      </c>
      <c r="R11" s="33"/>
      <c r="S11" s="33"/>
      <c r="T11" s="33"/>
      <c r="U11" s="33"/>
      <c r="V11" s="33"/>
      <c r="W11" s="33"/>
      <c r="X11" s="33"/>
      <c r="Y11" s="101">
        <v>823.47427005069096</v>
      </c>
      <c r="AA11" s="101">
        <v>1.7669200897216799E-3</v>
      </c>
      <c r="AB11" s="101">
        <v>0.17925031351152901</v>
      </c>
      <c r="AC11" s="101">
        <v>9.8094374499272802E-2</v>
      </c>
      <c r="AD11" s="101">
        <v>120.72625487950801</v>
      </c>
      <c r="AE11" s="101">
        <v>0.99999952711677698</v>
      </c>
      <c r="AF11" s="101">
        <v>1.55678948539212E-2</v>
      </c>
      <c r="AG11" s="101">
        <v>0.85613814279803502</v>
      </c>
      <c r="AI11" s="101">
        <v>1.6562180514775699E-3</v>
      </c>
    </row>
    <row r="12" spans="1:46" x14ac:dyDescent="0.25">
      <c r="A12" s="35">
        <v>44034</v>
      </c>
      <c r="B12" s="101" t="s">
        <v>53</v>
      </c>
      <c r="C12" s="33">
        <v>8.78125</v>
      </c>
      <c r="D12" s="33"/>
      <c r="E12" s="33"/>
      <c r="F12" s="39">
        <v>559</v>
      </c>
      <c r="G12" s="33">
        <v>801.27285492711997</v>
      </c>
      <c r="H12" s="33"/>
      <c r="I12" s="33">
        <v>0.164541104901999</v>
      </c>
      <c r="J12" s="33">
        <v>3.67015890544354E-2</v>
      </c>
      <c r="K12" s="33">
        <v>0.12810095647689301</v>
      </c>
      <c r="L12" s="33">
        <v>98.744274677562302</v>
      </c>
      <c r="M12" s="33">
        <v>6.0629181982147E-2</v>
      </c>
      <c r="N12" s="33">
        <v>5.7238217884347797E-4</v>
      </c>
      <c r="O12" s="33">
        <v>0.85388191332171703</v>
      </c>
      <c r="P12" s="38">
        <v>0.28966418058982202</v>
      </c>
      <c r="Q12" s="33">
        <v>11</v>
      </c>
      <c r="R12" s="33"/>
      <c r="S12" s="33"/>
      <c r="T12" s="33"/>
      <c r="U12" s="33"/>
      <c r="V12" s="33"/>
      <c r="W12" s="33"/>
      <c r="X12" s="33"/>
      <c r="Y12" s="101">
        <v>862.49957200134895</v>
      </c>
      <c r="AA12" s="101">
        <v>1.78592600449135E-3</v>
      </c>
      <c r="AB12" s="101">
        <v>0.17855672789347299</v>
      </c>
      <c r="AC12" s="101">
        <v>9.8094924224462199E-2</v>
      </c>
      <c r="AD12" s="101">
        <v>120.68769076846201</v>
      </c>
      <c r="AE12" s="101">
        <v>0.99999955079371905</v>
      </c>
      <c r="AF12" s="101">
        <v>1.5132702172139601E-2</v>
      </c>
      <c r="AG12" s="101">
        <v>0.85613032578249304</v>
      </c>
      <c r="AI12" s="101">
        <v>1.6569705121338399E-3</v>
      </c>
    </row>
    <row r="13" spans="1:46" x14ac:dyDescent="0.25">
      <c r="A13" s="35">
        <v>44035</v>
      </c>
      <c r="B13" s="101" t="s">
        <v>53</v>
      </c>
      <c r="C13" s="33">
        <v>8.8812500000000014</v>
      </c>
      <c r="D13" s="33"/>
      <c r="E13" s="33"/>
      <c r="F13" s="39">
        <v>605</v>
      </c>
      <c r="G13" s="33">
        <v>846.91155498219803</v>
      </c>
      <c r="H13" s="33"/>
      <c r="I13" s="33">
        <v>0.92133022930942099</v>
      </c>
      <c r="J13" s="33">
        <v>3.49154644796753E-2</v>
      </c>
      <c r="K13" s="33">
        <v>0.13179583071158499</v>
      </c>
      <c r="L13" s="33">
        <v>96.655095692921293</v>
      </c>
      <c r="M13" s="33">
        <v>0.81790562403146705</v>
      </c>
      <c r="N13" s="33">
        <v>3.0731963920283001E-4</v>
      </c>
      <c r="O13" s="33">
        <v>0.85304260626011497</v>
      </c>
      <c r="P13" s="38">
        <v>0.28966430571108798</v>
      </c>
      <c r="Q13" s="33">
        <v>12</v>
      </c>
      <c r="R13" s="33"/>
      <c r="S13" s="33"/>
      <c r="T13" s="33"/>
      <c r="U13" s="33"/>
      <c r="V13" s="33"/>
      <c r="W13" s="33"/>
      <c r="X13" s="33"/>
      <c r="Y13" s="101">
        <v>887.92061666721702</v>
      </c>
      <c r="AA13" s="101">
        <v>1.77207808466351E-3</v>
      </c>
      <c r="AB13" s="101">
        <v>0.17021551613740399</v>
      </c>
      <c r="AC13" s="101">
        <v>9.8961812779616007E-2</v>
      </c>
      <c r="AD13" s="101">
        <v>119.934215527097</v>
      </c>
      <c r="AE13" s="101">
        <v>0.99999968229430003</v>
      </c>
      <c r="AF13" s="101">
        <v>1.5607646360698699E-2</v>
      </c>
      <c r="AG13" s="101">
        <v>0.85604809627559797</v>
      </c>
      <c r="AI13" s="101">
        <v>1.65779144566967E-3</v>
      </c>
    </row>
    <row r="14" spans="1:46" x14ac:dyDescent="0.25">
      <c r="A14" s="35">
        <v>44036</v>
      </c>
      <c r="B14" s="101" t="s">
        <v>53</v>
      </c>
      <c r="C14" s="33">
        <v>10.1625</v>
      </c>
      <c r="D14" s="33"/>
      <c r="E14" s="33"/>
      <c r="F14" s="39">
        <v>742</v>
      </c>
      <c r="G14" s="37">
        <v>856.08324967057297</v>
      </c>
      <c r="H14" s="33"/>
      <c r="I14" s="33">
        <v>0.76985330016865305</v>
      </c>
      <c r="J14" s="33">
        <v>3.4727369351031698E-2</v>
      </c>
      <c r="K14" s="33">
        <v>0.133296861000233</v>
      </c>
      <c r="L14" s="33">
        <v>96.5472369825371</v>
      </c>
      <c r="M14" s="33">
        <v>0.66656230938098504</v>
      </c>
      <c r="N14" s="33">
        <v>2.63201839354132E-4</v>
      </c>
      <c r="O14" s="33">
        <v>0.85261391970712697</v>
      </c>
      <c r="P14" s="38">
        <v>0.28966444659219698</v>
      </c>
      <c r="Q14" s="33">
        <v>13</v>
      </c>
      <c r="R14" s="33"/>
      <c r="S14" s="33"/>
      <c r="T14" s="33"/>
      <c r="U14" s="33"/>
      <c r="V14" s="33"/>
      <c r="W14" s="33"/>
      <c r="X14" s="33"/>
      <c r="Y14" s="101">
        <v>921.76806910839298</v>
      </c>
      <c r="AA14" s="101">
        <v>1.739501953125E-3</v>
      </c>
      <c r="AB14" s="101">
        <v>0.15624897250258099</v>
      </c>
      <c r="AC14" s="101">
        <v>9.9361379300427502E-2</v>
      </c>
      <c r="AD14" s="101">
        <v>118.79295316096299</v>
      </c>
      <c r="AE14" s="101">
        <v>0.99999823578120794</v>
      </c>
      <c r="AF14" s="101">
        <v>1.4348513764999E-2</v>
      </c>
      <c r="AG14" s="101">
        <v>0.85591641754787895</v>
      </c>
      <c r="AI14" s="101">
        <v>1.65868708287856E-3</v>
      </c>
    </row>
    <row r="15" spans="1:46" x14ac:dyDescent="0.25">
      <c r="A15" s="35">
        <v>44037</v>
      </c>
      <c r="B15" s="101" t="s">
        <v>53</v>
      </c>
      <c r="C15" s="33">
        <v>7.5062500000000014</v>
      </c>
      <c r="D15" s="33"/>
      <c r="E15" s="33"/>
      <c r="F15" s="39">
        <v>655</v>
      </c>
      <c r="G15" s="37">
        <v>931.61093139139496</v>
      </c>
      <c r="H15" s="33"/>
      <c r="I15" s="33">
        <v>0.39637936056906597</v>
      </c>
      <c r="J15" s="33">
        <v>3.4131568087636399E-2</v>
      </c>
      <c r="K15" s="33">
        <v>0.13537002660782499</v>
      </c>
      <c r="L15" s="33">
        <v>96.291433090622903</v>
      </c>
      <c r="M15" s="33">
        <v>0.29301621899896702</v>
      </c>
      <c r="N15" s="33">
        <v>2.7695369245817102E-4</v>
      </c>
      <c r="O15" s="33">
        <v>0.85217504656702303</v>
      </c>
      <c r="P15" s="38">
        <v>0.28966460521806398</v>
      </c>
      <c r="Q15" s="33">
        <v>14</v>
      </c>
      <c r="R15" s="33"/>
      <c r="S15" s="33"/>
      <c r="T15" s="33"/>
      <c r="U15" s="33"/>
      <c r="V15" s="33"/>
      <c r="W15" s="33"/>
      <c r="X15" s="33"/>
      <c r="Y15" s="101">
        <v>938.40971937323604</v>
      </c>
      <c r="AA15" s="101">
        <v>1.8926735699994501E-3</v>
      </c>
      <c r="AB15" s="101">
        <v>0.154291919199503</v>
      </c>
      <c r="AC15" s="101">
        <v>0.10092692026252401</v>
      </c>
      <c r="AD15" s="101">
        <v>118.455859641629</v>
      </c>
      <c r="AE15" s="101">
        <v>0.99999989807525902</v>
      </c>
      <c r="AF15" s="101">
        <v>1.49767951844116E-2</v>
      </c>
      <c r="AG15" s="101">
        <v>0.85576309235026005</v>
      </c>
      <c r="AI15" s="101">
        <v>1.65966422150717E-3</v>
      </c>
    </row>
    <row r="16" spans="1:46" x14ac:dyDescent="0.25">
      <c r="A16" s="35">
        <v>44038</v>
      </c>
      <c r="B16" s="101" t="s">
        <v>53</v>
      </c>
      <c r="C16" s="33">
        <v>5.21875</v>
      </c>
      <c r="D16" s="33"/>
      <c r="E16" s="33"/>
      <c r="F16" s="39">
        <v>389</v>
      </c>
      <c r="G16" s="37">
        <v>786.21925728975498</v>
      </c>
      <c r="H16" s="33"/>
      <c r="I16" s="33">
        <v>0.60175571540495798</v>
      </c>
      <c r="J16" s="33">
        <v>3.44313907869086E-2</v>
      </c>
      <c r="K16" s="33">
        <v>0.13323169542365801</v>
      </c>
      <c r="L16" s="33">
        <v>96.004188908179003</v>
      </c>
      <c r="M16" s="33">
        <v>0.498508841403625</v>
      </c>
      <c r="N16" s="33">
        <v>2.4486799662470899E-4</v>
      </c>
      <c r="O16" s="33">
        <v>0.85195679766147903</v>
      </c>
      <c r="P16" s="38">
        <v>0.28966478382356498</v>
      </c>
      <c r="Q16" s="33">
        <v>15</v>
      </c>
      <c r="R16" s="33"/>
      <c r="S16" s="33"/>
      <c r="T16" s="33"/>
      <c r="U16" s="33"/>
      <c r="V16" s="33"/>
      <c r="W16" s="33"/>
      <c r="X16" s="33"/>
      <c r="Y16" s="101">
        <v>975.23753630441104</v>
      </c>
      <c r="AA16" s="101">
        <v>9.19342041015625E-4</v>
      </c>
      <c r="AB16" s="101">
        <v>0.99663912742480998</v>
      </c>
      <c r="AC16" s="101">
        <v>7.8486357672483201E-2</v>
      </c>
      <c r="AD16" s="101">
        <v>155.19384661654999</v>
      </c>
      <c r="AE16" s="101">
        <v>0.57384848579599901</v>
      </c>
      <c r="AF16" s="101">
        <v>2.74658203125E-3</v>
      </c>
      <c r="AG16" s="101">
        <v>0.85566866878130499</v>
      </c>
      <c r="AI16" s="101">
        <v>1.6607302778383301E-3</v>
      </c>
    </row>
    <row r="17" spans="1:35" x14ac:dyDescent="0.25">
      <c r="A17" s="35">
        <v>44039</v>
      </c>
      <c r="B17" s="101" t="s">
        <v>53</v>
      </c>
      <c r="C17" s="33">
        <v>8.8500000000000014</v>
      </c>
      <c r="D17" s="33"/>
      <c r="E17" s="33"/>
      <c r="F17" s="39">
        <v>445</v>
      </c>
      <c r="G17" s="37">
        <v>659.87333607115897</v>
      </c>
      <c r="H17" s="33"/>
      <c r="I17" s="33">
        <v>0.486325600962495</v>
      </c>
      <c r="J17" s="33">
        <v>3.3828932710789801E-2</v>
      </c>
      <c r="K17" s="33">
        <v>0.13776100222729801</v>
      </c>
      <c r="L17" s="33">
        <v>95.453792025036293</v>
      </c>
      <c r="M17" s="33">
        <v>0.38309238327150003</v>
      </c>
      <c r="N17" s="33">
        <v>2.5524153616485201E-4</v>
      </c>
      <c r="O17" s="33">
        <v>0.85083735569244801</v>
      </c>
      <c r="P17" s="38">
        <v>0.28966498492499898</v>
      </c>
      <c r="Q17" s="33">
        <v>16</v>
      </c>
      <c r="R17" s="33"/>
      <c r="S17" s="33"/>
      <c r="T17" s="33"/>
      <c r="U17" s="33"/>
      <c r="V17" s="33"/>
      <c r="W17" s="33"/>
      <c r="X17" s="33"/>
      <c r="Y17" s="101">
        <v>934.15160174030495</v>
      </c>
      <c r="AA17" s="101">
        <v>1.8472948423137201E-3</v>
      </c>
      <c r="AB17" s="101">
        <v>0.13964236190867799</v>
      </c>
      <c r="AC17" s="101">
        <v>0.103619435764218</v>
      </c>
      <c r="AD17" s="101">
        <v>116.814883396536</v>
      </c>
      <c r="AE17" s="101">
        <v>1</v>
      </c>
      <c r="AF17" s="101">
        <v>1.50324367221815E-2</v>
      </c>
      <c r="AG17" s="101">
        <v>0.85555472841868396</v>
      </c>
      <c r="AI17" s="101">
        <v>1.66189334296633E-3</v>
      </c>
    </row>
    <row r="18" spans="1:35" x14ac:dyDescent="0.25">
      <c r="A18" s="35">
        <v>44040</v>
      </c>
      <c r="B18" s="101" t="s">
        <v>53</v>
      </c>
      <c r="C18" s="33">
        <v>7.0062499999999996</v>
      </c>
      <c r="D18" s="33"/>
      <c r="E18" s="33"/>
      <c r="F18" s="39">
        <v>595</v>
      </c>
      <c r="G18" s="37">
        <v>868.13271943957398</v>
      </c>
      <c r="H18" s="33"/>
      <c r="I18" s="33">
        <v>0.71689807348249102</v>
      </c>
      <c r="J18" s="33">
        <v>3.3671303434475303E-2</v>
      </c>
      <c r="K18" s="33">
        <v>0.13572347287068001</v>
      </c>
      <c r="L18" s="33">
        <v>94.677750366412397</v>
      </c>
      <c r="M18" s="33">
        <v>0.61393887757729204</v>
      </c>
      <c r="N18" s="33">
        <v>2.00581975113856E-4</v>
      </c>
      <c r="O18" s="33">
        <v>0.84904094180796097</v>
      </c>
      <c r="P18" s="38">
        <v>0.28966521135551998</v>
      </c>
      <c r="Q18" s="33">
        <v>17</v>
      </c>
      <c r="R18" s="33"/>
      <c r="S18" s="33"/>
      <c r="T18" s="33"/>
      <c r="U18" s="33"/>
      <c r="V18" s="33"/>
      <c r="W18" s="33"/>
      <c r="X18" s="33"/>
      <c r="Y18" s="101">
        <v>912.99371431900204</v>
      </c>
      <c r="AA18" s="101">
        <v>1.81198120117188E-3</v>
      </c>
      <c r="AB18" s="101">
        <v>0.130638620224128</v>
      </c>
      <c r="AC18" s="101">
        <v>0.10293844603211</v>
      </c>
      <c r="AD18" s="101">
        <v>116.077633232048</v>
      </c>
      <c r="AE18" s="101">
        <v>0.99999976656822598</v>
      </c>
      <c r="AF18" s="101">
        <v>1.26065094237502E-2</v>
      </c>
      <c r="AG18" s="101">
        <v>0.85550753657198497</v>
      </c>
      <c r="AI18" s="101">
        <v>1.66316224419094E-3</v>
      </c>
    </row>
    <row r="19" spans="1:35" x14ac:dyDescent="0.25">
      <c r="A19" s="35">
        <v>44041</v>
      </c>
      <c r="B19" s="101" t="s">
        <v>53</v>
      </c>
      <c r="C19" s="33">
        <v>6.5812499999999998</v>
      </c>
      <c r="D19" s="33"/>
      <c r="E19" s="33"/>
      <c r="F19" s="39">
        <v>839</v>
      </c>
      <c r="G19" s="37">
        <v>766.76135680262496</v>
      </c>
      <c r="H19" s="33"/>
      <c r="I19" s="33">
        <v>0.81848539631732897</v>
      </c>
      <c r="J19" s="33">
        <v>3.70223829578211E-2</v>
      </c>
      <c r="K19" s="33">
        <v>0.122532627462729</v>
      </c>
      <c r="L19" s="33">
        <v>95.700677921750298</v>
      </c>
      <c r="M19" s="33">
        <v>0.71580876966521401</v>
      </c>
      <c r="N19" s="33">
        <v>5.3664211165060905E-4</v>
      </c>
      <c r="O19" s="33">
        <v>0.84892443557068598</v>
      </c>
      <c r="P19" s="38">
        <v>0.289665466305011</v>
      </c>
      <c r="Q19" s="33">
        <v>18</v>
      </c>
      <c r="R19" s="33"/>
      <c r="S19" s="33"/>
      <c r="T19" s="33"/>
      <c r="U19" s="33"/>
      <c r="V19" s="33"/>
      <c r="W19" s="33"/>
      <c r="X19" s="33"/>
      <c r="Y19" s="101">
        <v>990.25384019238197</v>
      </c>
      <c r="AA19" s="101">
        <v>1.1406955644730501E-3</v>
      </c>
      <c r="AB19" s="101">
        <v>0.99999820493783598</v>
      </c>
      <c r="AC19" s="101">
        <v>7.7921009771402705E-2</v>
      </c>
      <c r="AD19" s="101">
        <v>152.96046259780201</v>
      </c>
      <c r="AE19" s="101">
        <v>0.73665750190146295</v>
      </c>
      <c r="AF19" s="101">
        <v>3.5462699179104099E-3</v>
      </c>
      <c r="AG19" s="101">
        <v>0.85536660619806604</v>
      </c>
      <c r="AI19" s="101">
        <v>1.66454661199573E-3</v>
      </c>
    </row>
    <row r="20" spans="1:35" x14ac:dyDescent="0.25">
      <c r="A20" s="35">
        <v>44042</v>
      </c>
      <c r="B20" s="101" t="s">
        <v>53</v>
      </c>
      <c r="C20" s="33">
        <v>10.543749999999999</v>
      </c>
      <c r="D20" s="33"/>
      <c r="E20" s="33"/>
      <c r="F20" s="39">
        <v>989</v>
      </c>
      <c r="G20" s="37">
        <v>745.34951356685599</v>
      </c>
      <c r="H20" s="33"/>
      <c r="I20" s="33">
        <v>0.84099888934967304</v>
      </c>
      <c r="J20" s="33">
        <v>3.41642934892563E-2</v>
      </c>
      <c r="K20" s="33">
        <v>0.134019553817666</v>
      </c>
      <c r="L20" s="33">
        <v>93.501748305127194</v>
      </c>
      <c r="M20" s="33">
        <v>0.73858370540565998</v>
      </c>
      <c r="N20" s="33">
        <v>1.7447737227505001E-4</v>
      </c>
      <c r="O20" s="33">
        <v>0.84558844344086004</v>
      </c>
      <c r="P20" s="38">
        <v>0.28966575336498801</v>
      </c>
      <c r="Q20" s="33">
        <v>19</v>
      </c>
      <c r="R20" s="33"/>
      <c r="S20" s="33"/>
      <c r="T20" s="33"/>
      <c r="U20" s="33"/>
      <c r="V20" s="33"/>
      <c r="W20" s="33"/>
      <c r="X20" s="33"/>
      <c r="Y20" s="101">
        <v>949.36981113917102</v>
      </c>
      <c r="AA20" s="101">
        <v>1.9006919351702799E-3</v>
      </c>
      <c r="AB20" s="101">
        <v>0.80816210172761205</v>
      </c>
      <c r="AC20" s="101">
        <v>9.8022305161701503E-2</v>
      </c>
      <c r="AD20" s="101">
        <v>137.61609940050701</v>
      </c>
      <c r="AE20" s="101">
        <v>0.99999949411537203</v>
      </c>
      <c r="AF20" s="101">
        <v>3.1669113428580802E-2</v>
      </c>
      <c r="AG20" s="101">
        <v>0.855225851901669</v>
      </c>
      <c r="AI20" s="101">
        <v>1.66605695311812E-3</v>
      </c>
    </row>
    <row r="21" spans="1:35" x14ac:dyDescent="0.25">
      <c r="A21" s="35">
        <v>44043</v>
      </c>
      <c r="B21" s="101" t="s">
        <v>53</v>
      </c>
      <c r="C21" s="33">
        <v>12.262499999999999</v>
      </c>
      <c r="D21" s="33"/>
      <c r="E21" s="33"/>
      <c r="F21" s="39">
        <v>864</v>
      </c>
      <c r="G21" s="37">
        <v>975.58788597426997</v>
      </c>
      <c r="H21" s="33"/>
      <c r="I21" s="33">
        <v>0.498418215950855</v>
      </c>
      <c r="J21" s="33">
        <v>4.1111450670280797E-2</v>
      </c>
      <c r="K21" s="33">
        <v>0.102705045174025</v>
      </c>
      <c r="L21" s="33">
        <v>94.283577558035404</v>
      </c>
      <c r="M21" s="33">
        <v>0.397513653629189</v>
      </c>
      <c r="N21" s="33">
        <v>3.3368627439012101E-4</v>
      </c>
      <c r="O21" s="33">
        <v>0.842723130030538</v>
      </c>
      <c r="P21" s="38">
        <v>0.28966607657914001</v>
      </c>
      <c r="Q21" s="33">
        <v>20</v>
      </c>
      <c r="R21" s="33"/>
      <c r="S21" s="33"/>
      <c r="T21" s="33"/>
      <c r="U21" s="33"/>
      <c r="V21" s="33"/>
      <c r="W21" s="33"/>
      <c r="X21" s="33"/>
      <c r="Y21" s="101">
        <v>956.46605871255804</v>
      </c>
      <c r="AA21" s="101">
        <v>1.8157958984375E-3</v>
      </c>
      <c r="AB21" s="101">
        <v>0.117379195628388</v>
      </c>
      <c r="AC21" s="101">
        <v>0.105190502839411</v>
      </c>
      <c r="AD21" s="101">
        <v>114.47021819986099</v>
      </c>
      <c r="AE21" s="101">
        <v>0.999922290140416</v>
      </c>
      <c r="AF21" s="101">
        <v>1.11216655901267E-2</v>
      </c>
      <c r="AG21" s="101">
        <v>0.855199533287475</v>
      </c>
      <c r="AI21" s="101">
        <v>1.6677047302652E-3</v>
      </c>
    </row>
    <row r="22" spans="1:35" x14ac:dyDescent="0.25">
      <c r="A22" s="35">
        <v>44044</v>
      </c>
      <c r="B22" s="101" t="s">
        <v>53</v>
      </c>
      <c r="C22" s="33">
        <v>9.6312500000000032</v>
      </c>
      <c r="D22" s="33"/>
      <c r="E22" s="33"/>
      <c r="F22" s="39">
        <v>606</v>
      </c>
      <c r="G22" s="37">
        <v>1079.3735917527299</v>
      </c>
      <c r="H22" s="33"/>
      <c r="I22" s="33">
        <v>0.74948752346009095</v>
      </c>
      <c r="J22" s="33">
        <v>3.82926140469746E-2</v>
      </c>
      <c r="K22" s="33">
        <v>0.114862260018124</v>
      </c>
      <c r="L22" s="33">
        <v>93.785893104104602</v>
      </c>
      <c r="M22" s="33">
        <v>0.64769848238754801</v>
      </c>
      <c r="N22" s="33">
        <v>6.4574658945926199E-4</v>
      </c>
      <c r="O22" s="33">
        <v>0.84152628818910502</v>
      </c>
      <c r="P22" s="38">
        <v>0.289666440500223</v>
      </c>
      <c r="Q22" s="33">
        <v>21</v>
      </c>
      <c r="R22" s="33"/>
      <c r="S22" s="33"/>
      <c r="T22" s="33"/>
      <c r="U22" s="33"/>
      <c r="V22" s="33"/>
      <c r="W22" s="33"/>
      <c r="X22" s="33"/>
      <c r="Y22" s="101">
        <v>1031.9830150780899</v>
      </c>
      <c r="AA22" s="101">
        <v>2.0853701649331501E-3</v>
      </c>
      <c r="AB22" s="101">
        <v>0.30536048637539598</v>
      </c>
      <c r="AC22" s="101">
        <v>0.102607588456071</v>
      </c>
      <c r="AD22" s="101">
        <v>126.005632146683</v>
      </c>
      <c r="AE22" s="101">
        <v>0.99999933329269797</v>
      </c>
      <c r="AF22" s="101">
        <v>2.7526835499527599E-2</v>
      </c>
      <c r="AG22" s="101">
        <v>0.85472353892183495</v>
      </c>
      <c r="AI22" s="101">
        <v>1.6695024490790101E-3</v>
      </c>
    </row>
    <row r="23" spans="1:35" x14ac:dyDescent="0.25">
      <c r="A23" s="35">
        <v>44045</v>
      </c>
      <c r="B23" s="101" t="s">
        <v>53</v>
      </c>
      <c r="C23" s="33">
        <v>5.5624999999999991</v>
      </c>
      <c r="D23" s="33"/>
      <c r="E23" s="33"/>
      <c r="F23" s="39">
        <v>215</v>
      </c>
      <c r="G23" s="37">
        <v>932.46711150632495</v>
      </c>
      <c r="H23" s="33"/>
      <c r="I23" s="33">
        <v>0.48749053255310298</v>
      </c>
      <c r="J23" s="33">
        <v>3.3995313482342103E-2</v>
      </c>
      <c r="K23" s="33">
        <v>0.128520582219047</v>
      </c>
      <c r="L23" s="33">
        <v>91.988408161396606</v>
      </c>
      <c r="M23" s="33">
        <v>0.38564922469950402</v>
      </c>
      <c r="N23" s="33">
        <v>1.3440954548760199E-4</v>
      </c>
      <c r="O23" s="33">
        <v>0.84005550500356496</v>
      </c>
      <c r="P23" s="38">
        <v>0.28966685025411198</v>
      </c>
      <c r="Q23" s="33">
        <v>22</v>
      </c>
      <c r="R23" s="33"/>
      <c r="S23" s="33"/>
      <c r="T23" s="33"/>
      <c r="U23" s="33"/>
      <c r="V23" s="33"/>
      <c r="W23" s="33"/>
      <c r="X23" s="33"/>
      <c r="Y23" s="101">
        <v>1059.0240555529499</v>
      </c>
      <c r="AA23" s="101">
        <v>1.8491428016847999E-3</v>
      </c>
      <c r="AB23" s="101">
        <v>9.8685374126985803E-2</v>
      </c>
      <c r="AC23" s="101">
        <v>0.110264085619006</v>
      </c>
      <c r="AD23" s="101">
        <v>111.751628474112</v>
      </c>
      <c r="AE23" s="101">
        <v>0.99975217229623803</v>
      </c>
      <c r="AF23" s="101">
        <v>9.4362044836726593E-3</v>
      </c>
      <c r="AG23" s="101">
        <v>0.85451086701344903</v>
      </c>
      <c r="AI23" s="101">
        <v>1.6714637530104799E-3</v>
      </c>
    </row>
    <row r="24" spans="1:35" x14ac:dyDescent="0.25">
      <c r="A24" s="35">
        <v>44046</v>
      </c>
      <c r="B24" s="101" t="s">
        <v>53</v>
      </c>
      <c r="C24" s="33">
        <v>7.1687499999999993</v>
      </c>
      <c r="D24" s="33"/>
      <c r="E24" s="33"/>
      <c r="F24" s="39">
        <v>891</v>
      </c>
      <c r="G24" s="37">
        <v>699.74070699839694</v>
      </c>
      <c r="H24" s="33"/>
      <c r="I24" s="33">
        <v>0.905383493648652</v>
      </c>
      <c r="J24" s="33">
        <v>4.2555260959851002E-2</v>
      </c>
      <c r="K24" s="33">
        <v>9.4633662168120594E-2</v>
      </c>
      <c r="L24" s="33">
        <v>93.738728921630795</v>
      </c>
      <c r="M24" s="33">
        <v>0.80505675753199601</v>
      </c>
      <c r="N24" s="33">
        <v>3.1642329209824498E-4</v>
      </c>
      <c r="O24" s="33">
        <v>0.83945544082273105</v>
      </c>
      <c r="P24" s="38">
        <v>0.28966731161188702</v>
      </c>
      <c r="Q24" s="33">
        <v>23</v>
      </c>
      <c r="R24" s="33"/>
      <c r="S24" s="33"/>
      <c r="T24" s="33"/>
      <c r="U24" s="33"/>
      <c r="V24" s="33"/>
      <c r="W24" s="33"/>
      <c r="X24" s="33"/>
      <c r="Y24" s="101">
        <v>1006.65286018727</v>
      </c>
      <c r="AA24" s="101">
        <v>1.953125E-3</v>
      </c>
      <c r="AB24" s="101">
        <v>9.62379134311344E-2</v>
      </c>
      <c r="AC24" s="101">
        <v>0.110669220872392</v>
      </c>
      <c r="AD24" s="101">
        <v>111.475474345338</v>
      </c>
      <c r="AE24" s="101">
        <v>0.99997917227436095</v>
      </c>
      <c r="AF24" s="101">
        <v>7.87353515625E-3</v>
      </c>
      <c r="AG24" s="101">
        <v>0.85432318826201903</v>
      </c>
      <c r="AI24" s="101">
        <v>1.6736035268203799E-3</v>
      </c>
    </row>
    <row r="25" spans="1:35" x14ac:dyDescent="0.25">
      <c r="A25" s="35">
        <v>44047</v>
      </c>
      <c r="B25" s="101" t="s">
        <v>53</v>
      </c>
      <c r="C25" s="33">
        <v>7.35</v>
      </c>
      <c r="D25" s="33"/>
      <c r="E25" s="33"/>
      <c r="F25" s="39">
        <v>717</v>
      </c>
      <c r="G25" s="37">
        <v>796.01401713909195</v>
      </c>
      <c r="H25" s="33"/>
      <c r="I25" s="33">
        <v>0.70003084535389104</v>
      </c>
      <c r="J25" s="33">
        <v>3.3078642106571202E-2</v>
      </c>
      <c r="K25" s="33">
        <v>0.13302046456493999</v>
      </c>
      <c r="L25" s="33">
        <v>91.313901882866205</v>
      </c>
      <c r="M25" s="33">
        <v>0.59813264584486203</v>
      </c>
      <c r="N25" s="33">
        <v>2.9653847709587599E-4</v>
      </c>
      <c r="O25" s="33">
        <v>0.83645040035498397</v>
      </c>
      <c r="P25" s="38">
        <v>0.28966783107098798</v>
      </c>
      <c r="Q25" s="33">
        <v>24</v>
      </c>
      <c r="R25" s="33"/>
      <c r="S25" s="33"/>
      <c r="T25" s="33"/>
      <c r="U25" s="33"/>
      <c r="V25" s="33"/>
      <c r="W25" s="33"/>
      <c r="X25" s="33"/>
      <c r="Y25" s="101">
        <v>940.39998101743504</v>
      </c>
      <c r="AA25" s="101">
        <v>1.9116288957389299E-3</v>
      </c>
      <c r="AB25" s="101">
        <v>8.6447937020068005E-2</v>
      </c>
      <c r="AC25" s="101">
        <v>0.114586743465974</v>
      </c>
      <c r="AD25" s="101">
        <v>109.847546112982</v>
      </c>
      <c r="AE25" s="101">
        <v>0.99201878786912301</v>
      </c>
      <c r="AF25" s="101">
        <v>6.6811653094439602E-3</v>
      </c>
      <c r="AG25" s="101">
        <v>0.85383588137491795</v>
      </c>
      <c r="AI25" s="101">
        <v>1.67593800949136E-3</v>
      </c>
    </row>
    <row r="26" spans="1:35" x14ac:dyDescent="0.25">
      <c r="A26" s="35">
        <v>44048</v>
      </c>
      <c r="B26" s="101" t="s">
        <v>53</v>
      </c>
      <c r="C26" s="33">
        <v>10.80625</v>
      </c>
      <c r="D26" s="33"/>
      <c r="E26" s="33"/>
      <c r="F26" s="39">
        <v>1285</v>
      </c>
      <c r="G26" s="37">
        <v>809.74900756717</v>
      </c>
      <c r="H26" s="33"/>
      <c r="I26" s="33">
        <v>0.96166427347027605</v>
      </c>
      <c r="J26" s="33">
        <v>3.8415418275939202E-2</v>
      </c>
      <c r="K26" s="33">
        <v>0.108948107699272</v>
      </c>
      <c r="L26" s="33">
        <v>90.887602813169806</v>
      </c>
      <c r="M26" s="33">
        <v>0.86099372600577495</v>
      </c>
      <c r="N26" s="33">
        <v>5.5921644486800503E-4</v>
      </c>
      <c r="O26" s="33">
        <v>0.83201614047253403</v>
      </c>
      <c r="P26" s="38">
        <v>0.28966841594654602</v>
      </c>
      <c r="Q26" s="33">
        <v>25</v>
      </c>
      <c r="R26" s="33"/>
      <c r="S26" s="33"/>
      <c r="T26" s="33"/>
      <c r="U26" s="33"/>
      <c r="V26" s="33"/>
      <c r="W26" s="33"/>
      <c r="X26" s="33"/>
      <c r="Y26" s="101">
        <v>987.65282966794302</v>
      </c>
      <c r="AA26" s="101">
        <v>6.7138671875E-4</v>
      </c>
      <c r="AB26" s="101">
        <v>0.99998777266940297</v>
      </c>
      <c r="AC26" s="101">
        <v>7.2236071978629399E-2</v>
      </c>
      <c r="AD26" s="101">
        <v>161.554001113624</v>
      </c>
      <c r="AE26" s="101">
        <v>0.48146535375777</v>
      </c>
      <c r="AF26" s="101">
        <v>0</v>
      </c>
      <c r="AG26" s="101">
        <v>0.85381206993011005</v>
      </c>
      <c r="AI26" s="101">
        <v>1.67848491740588E-3</v>
      </c>
    </row>
    <row r="27" spans="1:35" x14ac:dyDescent="0.25">
      <c r="A27" s="35">
        <v>44049</v>
      </c>
      <c r="B27" s="101" t="s">
        <v>53</v>
      </c>
      <c r="C27" s="33">
        <v>9.9624999999999986</v>
      </c>
      <c r="D27" s="33"/>
      <c r="E27" s="33"/>
      <c r="F27" s="39">
        <v>926</v>
      </c>
      <c r="G27" s="37">
        <v>1016.44390951575</v>
      </c>
      <c r="H27" s="33"/>
      <c r="I27" s="33">
        <v>0.55701075732736605</v>
      </c>
      <c r="J27" s="33">
        <v>3.6332613223605502E-2</v>
      </c>
      <c r="K27" s="33">
        <v>9.55868147034694E-2</v>
      </c>
      <c r="L27" s="33">
        <v>87.315869966417907</v>
      </c>
      <c r="M27" s="33">
        <v>0.45739877000586399</v>
      </c>
      <c r="N27" s="37">
        <v>2.7699580133266899E-5</v>
      </c>
      <c r="O27" s="33">
        <v>0.82069607874005501</v>
      </c>
      <c r="P27" s="38">
        <v>0.289669074474185</v>
      </c>
      <c r="Q27" s="33">
        <v>26</v>
      </c>
      <c r="R27" s="33"/>
      <c r="S27" s="33"/>
      <c r="T27" s="33"/>
      <c r="U27" s="33"/>
      <c r="V27" s="33"/>
      <c r="W27" s="33"/>
      <c r="X27" s="33"/>
      <c r="Y27" s="101">
        <v>983.65756688142096</v>
      </c>
      <c r="AA27" s="101">
        <v>1.87730361017457E-3</v>
      </c>
      <c r="AB27" s="101">
        <v>8.5504919994171993E-2</v>
      </c>
      <c r="AC27" s="101">
        <v>0.11582435965058099</v>
      </c>
      <c r="AD27" s="101">
        <v>109.60084016552599</v>
      </c>
      <c r="AE27" s="101">
        <v>0.99093500870116702</v>
      </c>
      <c r="AF27" s="101">
        <v>7.2030180485250801E-3</v>
      </c>
      <c r="AG27" s="101">
        <v>0.85372755892708496</v>
      </c>
      <c r="AI27" s="101">
        <v>1.6812635787226101E-3</v>
      </c>
    </row>
    <row r="28" spans="1:35" x14ac:dyDescent="0.25">
      <c r="A28" s="35">
        <v>44050</v>
      </c>
      <c r="B28" s="101" t="s">
        <v>53</v>
      </c>
      <c r="C28" s="33">
        <v>11.95</v>
      </c>
      <c r="D28" s="33"/>
      <c r="E28" s="33"/>
      <c r="F28" s="39">
        <v>1157</v>
      </c>
      <c r="G28" s="37">
        <v>971.51866139522497</v>
      </c>
      <c r="H28" s="33"/>
      <c r="I28" s="33">
        <v>0.99998783189395901</v>
      </c>
      <c r="J28" s="33">
        <v>3.8239317096302197E-2</v>
      </c>
      <c r="K28" s="33">
        <v>8.4376864236744301E-2</v>
      </c>
      <c r="L28" s="33">
        <v>85.226415593963793</v>
      </c>
      <c r="M28" s="33">
        <v>0.90180237874936198</v>
      </c>
      <c r="N28" s="37">
        <v>4.4087510286949802E-6</v>
      </c>
      <c r="O28" s="33">
        <v>0.81011244386505499</v>
      </c>
      <c r="P28" s="38">
        <v>0.289669815925712</v>
      </c>
      <c r="Q28" s="33">
        <v>27</v>
      </c>
      <c r="R28" s="33"/>
      <c r="S28" s="33"/>
      <c r="T28" s="33"/>
      <c r="U28" s="33"/>
      <c r="V28" s="33"/>
      <c r="W28" s="33"/>
      <c r="X28" s="33"/>
      <c r="Y28" s="101">
        <v>1051.3036547292199</v>
      </c>
      <c r="AA28" s="101">
        <v>1.9162446259785E-3</v>
      </c>
      <c r="AB28" s="101">
        <v>8.3762997629368799E-2</v>
      </c>
      <c r="AC28" s="101">
        <v>0.117572464881876</v>
      </c>
      <c r="AD28" s="101">
        <v>109.217023073101</v>
      </c>
      <c r="AE28" s="101">
        <v>0.99414825512061999</v>
      </c>
      <c r="AF28" s="101">
        <v>7.10529085799239E-3</v>
      </c>
      <c r="AG28" s="101">
        <v>0.85351463152651297</v>
      </c>
      <c r="AI28" s="101">
        <v>1.68429507996817E-3</v>
      </c>
    </row>
    <row r="29" spans="1:35" x14ac:dyDescent="0.25">
      <c r="A29" s="35">
        <v>44051</v>
      </c>
      <c r="B29" s="101" t="s">
        <v>53</v>
      </c>
      <c r="C29" s="33">
        <v>11.65</v>
      </c>
      <c r="D29" s="33"/>
      <c r="E29" s="33"/>
      <c r="F29" s="39">
        <v>707</v>
      </c>
      <c r="G29" s="37">
        <v>1094.1868553821701</v>
      </c>
      <c r="H29" s="33"/>
      <c r="I29" s="33">
        <v>0.929275342712787</v>
      </c>
      <c r="J29" s="33">
        <v>3.9484967142327E-2</v>
      </c>
      <c r="K29" s="33">
        <v>8.0892983851050898E-2</v>
      </c>
      <c r="L29" s="33">
        <v>84.661879085127595</v>
      </c>
      <c r="M29" s="33">
        <v>0.83135425892952797</v>
      </c>
      <c r="N29" s="33">
        <v>2.4459411655663999E-4</v>
      </c>
      <c r="O29" s="33">
        <v>0.80793659114307903</v>
      </c>
      <c r="P29" s="38">
        <v>0.28967065073931803</v>
      </c>
      <c r="Q29" s="33">
        <v>28</v>
      </c>
      <c r="R29" s="33"/>
      <c r="S29" s="33"/>
      <c r="T29" s="33"/>
      <c r="U29" s="33"/>
      <c r="V29" s="33"/>
      <c r="W29" s="33"/>
      <c r="X29" s="33"/>
      <c r="Y29" s="101">
        <v>1027.13098623373</v>
      </c>
      <c r="AA29" s="101">
        <v>1.50381780337294E-3</v>
      </c>
      <c r="AB29" s="101">
        <v>5.0356872605983698E-2</v>
      </c>
      <c r="AC29" s="101">
        <v>0.121672291728464</v>
      </c>
      <c r="AD29" s="101">
        <v>105.914888795324</v>
      </c>
      <c r="AE29" s="101">
        <v>0.72617678014338805</v>
      </c>
      <c r="AF29" s="101">
        <v>1.23674361033999E-4</v>
      </c>
      <c r="AG29" s="101">
        <v>0.85246431895880403</v>
      </c>
      <c r="AI29" s="101">
        <v>1.68760242595358E-3</v>
      </c>
    </row>
    <row r="30" spans="1:35" x14ac:dyDescent="0.25">
      <c r="A30" s="35">
        <v>44052</v>
      </c>
      <c r="B30" s="101" t="s">
        <v>53</v>
      </c>
      <c r="C30" s="33">
        <v>8.9187500000000011</v>
      </c>
      <c r="D30" s="33"/>
      <c r="E30" s="33"/>
      <c r="F30" s="39">
        <v>385</v>
      </c>
      <c r="G30" s="37">
        <v>1082.0130265314799</v>
      </c>
      <c r="H30" s="33"/>
      <c r="I30" s="33">
        <v>0.75715753531116803</v>
      </c>
      <c r="J30" s="33">
        <v>4.2351691284690303E-2</v>
      </c>
      <c r="K30" s="33">
        <v>6.0262140551964001E-2</v>
      </c>
      <c r="L30" s="33">
        <v>80.719091835677503</v>
      </c>
      <c r="M30" s="33">
        <v>0.66188936670540399</v>
      </c>
      <c r="N30" s="33">
        <v>1.58738682527249E-4</v>
      </c>
      <c r="O30" s="33">
        <v>0.79070016240233099</v>
      </c>
      <c r="P30" s="38">
        <v>0.28967159066609299</v>
      </c>
      <c r="Q30" s="33">
        <v>29</v>
      </c>
      <c r="R30" s="33"/>
      <c r="S30" s="33"/>
      <c r="T30" s="33"/>
      <c r="U30" s="33"/>
      <c r="V30" s="33"/>
      <c r="W30" s="33"/>
      <c r="X30" s="33"/>
      <c r="Y30" s="101">
        <v>1071.68447548277</v>
      </c>
      <c r="AA30" s="101">
        <v>1.81222270817893E-3</v>
      </c>
      <c r="AB30" s="101">
        <v>6.2426520049087997E-2</v>
      </c>
      <c r="AC30" s="101">
        <v>0.122367114918615</v>
      </c>
      <c r="AD30" s="101">
        <v>106.251864097743</v>
      </c>
      <c r="AE30" s="101">
        <v>0.90286311433214905</v>
      </c>
      <c r="AF30" s="101">
        <v>2.41192514086941E-4</v>
      </c>
      <c r="AG30" s="101">
        <v>0.85227998790465698</v>
      </c>
      <c r="AI30" s="101">
        <v>1.6912107142247499E-3</v>
      </c>
    </row>
    <row r="31" spans="1:35" x14ac:dyDescent="0.25">
      <c r="A31" s="35">
        <v>44053</v>
      </c>
      <c r="B31" s="101" t="s">
        <v>53</v>
      </c>
      <c r="C31" s="33">
        <v>9.9625000000000004</v>
      </c>
      <c r="D31" s="33"/>
      <c r="E31" s="33"/>
      <c r="F31" s="39">
        <v>1220</v>
      </c>
      <c r="G31" s="37">
        <v>923.68983658631998</v>
      </c>
      <c r="H31" s="33"/>
      <c r="I31" s="33">
        <v>0.52680992057222398</v>
      </c>
      <c r="J31" s="33">
        <v>0.127797464427296</v>
      </c>
      <c r="K31" s="33">
        <v>1.34258620473033E-2</v>
      </c>
      <c r="L31" s="33">
        <v>97.176415518408106</v>
      </c>
      <c r="M31" s="33">
        <v>0.46603437387908597</v>
      </c>
      <c r="N31" s="37">
        <v>1.14336045367036E-5</v>
      </c>
      <c r="O31" s="33">
        <v>0.77082276601606303</v>
      </c>
      <c r="P31" s="38">
        <v>0.28967264893487599</v>
      </c>
      <c r="Q31" s="33">
        <v>30</v>
      </c>
      <c r="R31" s="33"/>
      <c r="S31" s="33"/>
      <c r="T31" s="33"/>
      <c r="U31" s="33"/>
      <c r="V31" s="33"/>
      <c r="W31" s="33"/>
      <c r="X31" s="33"/>
      <c r="Y31" s="101">
        <v>1062.3293743014599</v>
      </c>
      <c r="AA31" s="101">
        <v>1.37650999567374E-3</v>
      </c>
      <c r="AB31" s="101">
        <v>4.0097577193712902E-2</v>
      </c>
      <c r="AC31" s="101">
        <v>0.12842569639319101</v>
      </c>
      <c r="AD31" s="101">
        <v>104.13137869464801</v>
      </c>
      <c r="AE31" s="101">
        <v>0.63111209869384799</v>
      </c>
      <c r="AF31" s="102">
        <v>6.4177760811689994E-5</v>
      </c>
      <c r="AG31" s="101">
        <v>0.85146857798635001</v>
      </c>
      <c r="AI31" s="101">
        <v>1.6951473253664501E-3</v>
      </c>
    </row>
    <row r="32" spans="1:35" x14ac:dyDescent="0.25">
      <c r="A32" s="35">
        <v>44054</v>
      </c>
      <c r="B32" s="101" t="s">
        <v>53</v>
      </c>
      <c r="C32" s="33">
        <v>9.2687500000000007</v>
      </c>
      <c r="D32" s="33"/>
      <c r="E32" s="33"/>
      <c r="F32" s="39">
        <v>1032</v>
      </c>
      <c r="G32" s="37">
        <v>990.76171266851804</v>
      </c>
      <c r="H32" s="33"/>
      <c r="I32" s="33">
        <v>0.28001890591564899</v>
      </c>
      <c r="J32" s="33">
        <v>0.14760929823895599</v>
      </c>
      <c r="K32" s="33">
        <v>1.08020402237194E-2</v>
      </c>
      <c r="L32" s="33">
        <v>86.724121133350906</v>
      </c>
      <c r="M32" s="33">
        <v>0.23374505047088201</v>
      </c>
      <c r="N32" s="37">
        <v>2.2018125752531999E-5</v>
      </c>
      <c r="O32" s="33">
        <v>0.76503484544640299</v>
      </c>
      <c r="P32" s="38">
        <v>0.28967384043774802</v>
      </c>
      <c r="Q32" s="33">
        <v>31</v>
      </c>
      <c r="R32" s="33"/>
      <c r="S32" s="33"/>
      <c r="T32" s="33"/>
      <c r="U32" s="33"/>
      <c r="V32" s="33"/>
      <c r="W32" s="33"/>
      <c r="X32" s="33"/>
      <c r="Y32" s="101">
        <v>1010.36694780792</v>
      </c>
      <c r="AI32" s="101">
        <v>1.6994421305980801E-3</v>
      </c>
    </row>
    <row r="33" spans="1:35" x14ac:dyDescent="0.25">
      <c r="A33" s="35">
        <v>44055</v>
      </c>
      <c r="B33" s="101" t="s">
        <v>53</v>
      </c>
      <c r="C33" s="33">
        <v>8.0062499999999996</v>
      </c>
      <c r="D33" s="33"/>
      <c r="E33" s="33"/>
      <c r="F33" s="39">
        <v>1319</v>
      </c>
      <c r="G33" s="37">
        <v>953.51114875438395</v>
      </c>
      <c r="H33" s="33"/>
      <c r="I33" s="33">
        <v>0.74971716654395804</v>
      </c>
      <c r="J33" s="33">
        <v>0.138293042931908</v>
      </c>
      <c r="K33" s="33">
        <v>1.1246878966073799E-2</v>
      </c>
      <c r="L33" s="33">
        <v>76.603030355906697</v>
      </c>
      <c r="M33" s="33">
        <v>0.70279562419254005</v>
      </c>
      <c r="N33" s="37">
        <v>2.75044087412191E-5</v>
      </c>
      <c r="O33" s="33">
        <v>0.76274687326152801</v>
      </c>
      <c r="P33" s="38">
        <v>0.28967518193870001</v>
      </c>
      <c r="Q33" s="33">
        <v>32</v>
      </c>
      <c r="R33" s="33"/>
      <c r="S33" s="33"/>
      <c r="T33" s="33"/>
      <c r="U33" s="33"/>
      <c r="V33" s="33"/>
      <c r="W33" s="33"/>
      <c r="X33" s="33"/>
      <c r="Y33" s="101">
        <v>1041.5693977651999</v>
      </c>
      <c r="AI33" s="101">
        <v>1.7041277182299401E-3</v>
      </c>
    </row>
    <row r="34" spans="1:35" x14ac:dyDescent="0.25">
      <c r="A34" s="35">
        <v>44056</v>
      </c>
      <c r="B34" s="101" t="s">
        <v>53</v>
      </c>
      <c r="C34" s="33">
        <v>10.13125</v>
      </c>
      <c r="D34" s="33"/>
      <c r="E34" s="33"/>
      <c r="F34" s="39">
        <v>1422</v>
      </c>
      <c r="G34" s="37">
        <v>881.17262104775</v>
      </c>
      <c r="H34" s="33"/>
      <c r="I34" s="33">
        <v>0.94774289999470296</v>
      </c>
      <c r="J34" s="33">
        <v>0.146079995079511</v>
      </c>
      <c r="K34" s="33">
        <v>1.06465473340578E-2</v>
      </c>
      <c r="L34" s="33">
        <v>75.235637527371395</v>
      </c>
      <c r="M34" s="33">
        <v>0.90522273788054697</v>
      </c>
      <c r="N34" s="33">
        <v>0</v>
      </c>
      <c r="O34" s="33">
        <v>0.762416768476188</v>
      </c>
      <c r="P34" s="38">
        <v>0.28967669230836901</v>
      </c>
      <c r="Q34" s="33">
        <v>33</v>
      </c>
      <c r="R34" s="33"/>
      <c r="S34" s="33"/>
      <c r="T34" s="33"/>
      <c r="U34" s="33"/>
      <c r="V34" s="33"/>
      <c r="W34" s="33"/>
      <c r="X34" s="33"/>
      <c r="Y34" s="101">
        <v>1025.15710269141</v>
      </c>
      <c r="AI34" s="101">
        <v>1.70923964069051E-3</v>
      </c>
    </row>
    <row r="35" spans="1:35" x14ac:dyDescent="0.25">
      <c r="A35" s="35">
        <v>44057</v>
      </c>
      <c r="B35" s="101" t="s">
        <v>53</v>
      </c>
      <c r="C35" s="33">
        <v>9.6062499999999993</v>
      </c>
      <c r="D35" s="33"/>
      <c r="E35" s="33"/>
      <c r="F35" s="39">
        <v>1510</v>
      </c>
      <c r="G35" s="37">
        <v>1014.7822658195</v>
      </c>
      <c r="H35" s="33"/>
      <c r="I35" s="33">
        <v>0.52536486587675302</v>
      </c>
      <c r="J35" s="33">
        <v>0.24680273577217901</v>
      </c>
      <c r="K35" s="33">
        <v>6.2531741232652004E-3</v>
      </c>
      <c r="L35" s="33">
        <v>92.114908252709299</v>
      </c>
      <c r="M35" s="33">
        <v>0.526662608537666</v>
      </c>
      <c r="N35" s="37">
        <v>6.15803600181319E-5</v>
      </c>
      <c r="O35" s="33">
        <v>0.76199326916634003</v>
      </c>
      <c r="P35" s="38">
        <v>0.28967839278805801</v>
      </c>
      <c r="Q35" s="33">
        <v>34</v>
      </c>
      <c r="R35" s="33"/>
      <c r="S35" s="33"/>
      <c r="T35" s="33"/>
      <c r="U35" s="33"/>
      <c r="V35" s="33"/>
      <c r="W35" s="33"/>
      <c r="X35" s="33"/>
      <c r="Y35" s="101">
        <v>1005.61527437335</v>
      </c>
      <c r="AI35" s="101">
        <v>1.7148166839896801E-3</v>
      </c>
    </row>
    <row r="36" spans="1:35" x14ac:dyDescent="0.25">
      <c r="A36" s="35">
        <v>44058</v>
      </c>
      <c r="B36" s="101" t="s">
        <v>53</v>
      </c>
      <c r="C36" s="33">
        <v>8.6312499999999979</v>
      </c>
      <c r="D36" s="33"/>
      <c r="E36" s="33"/>
      <c r="F36" s="39">
        <v>697</v>
      </c>
      <c r="G36" s="37">
        <v>987.61372627792298</v>
      </c>
      <c r="H36" s="33"/>
      <c r="I36" s="33">
        <v>0.20687177665183101</v>
      </c>
      <c r="J36" s="33">
        <v>0.116845424495004</v>
      </c>
      <c r="K36" s="33">
        <v>1.33188204693229E-2</v>
      </c>
      <c r="L36" s="33">
        <v>69.448975261713201</v>
      </c>
      <c r="M36" s="33">
        <v>0.15195866309388101</v>
      </c>
      <c r="N36" s="37">
        <v>1.10844812993838E-5</v>
      </c>
      <c r="O36" s="33">
        <v>0.76115772653241898</v>
      </c>
      <c r="P36" s="38">
        <v>0.289680307286655</v>
      </c>
      <c r="Q36" s="33">
        <v>35</v>
      </c>
      <c r="R36" s="33"/>
      <c r="S36" s="33"/>
      <c r="T36" s="33"/>
      <c r="U36" s="33"/>
      <c r="V36" s="33"/>
      <c r="W36" s="33"/>
      <c r="X36" s="33"/>
      <c r="Y36" s="101">
        <v>1052.40652223964</v>
      </c>
      <c r="AI36" s="101">
        <v>1.7209011616513301E-3</v>
      </c>
    </row>
    <row r="37" spans="1:35" x14ac:dyDescent="0.25">
      <c r="A37" s="35">
        <v>44059</v>
      </c>
      <c r="B37" s="101" t="s">
        <v>53</v>
      </c>
      <c r="C37" s="33">
        <v>6.6374999999999993</v>
      </c>
      <c r="D37" s="33"/>
      <c r="E37" s="33"/>
      <c r="F37" s="39">
        <v>519</v>
      </c>
      <c r="G37" s="37">
        <v>932.35995188386698</v>
      </c>
      <c r="H37" s="33"/>
      <c r="I37" s="33">
        <v>0.70938594704496105</v>
      </c>
      <c r="J37" s="33">
        <v>0.18871332514993899</v>
      </c>
      <c r="K37" s="33">
        <v>8.0424097032036901E-3</v>
      </c>
      <c r="L37" s="33">
        <v>69.403153572588906</v>
      </c>
      <c r="M37" s="33">
        <v>0.69036900648319</v>
      </c>
      <c r="N37" s="37">
        <v>1.3369853643086001E-6</v>
      </c>
      <c r="O37" s="33">
        <v>0.76080151680445796</v>
      </c>
      <c r="P37" s="38">
        <v>0.28968246271449299</v>
      </c>
      <c r="Q37" s="33">
        <v>36</v>
      </c>
      <c r="R37" s="33"/>
      <c r="S37" s="33"/>
      <c r="T37" s="33"/>
      <c r="U37" s="33"/>
      <c r="V37" s="33"/>
      <c r="W37" s="33"/>
      <c r="X37" s="33"/>
      <c r="Y37" s="101">
        <v>1037.4034441838201</v>
      </c>
      <c r="AI37" s="101">
        <v>1.72753923533207E-3</v>
      </c>
    </row>
    <row r="38" spans="1:35" x14ac:dyDescent="0.25">
      <c r="A38" s="35">
        <v>44060</v>
      </c>
      <c r="B38" s="101" t="s">
        <v>53</v>
      </c>
      <c r="C38" s="33">
        <v>8.7500000000000018</v>
      </c>
      <c r="D38" s="33"/>
      <c r="E38" s="33"/>
      <c r="F38" s="39">
        <v>1693</v>
      </c>
      <c r="G38" s="37">
        <v>813.386720941009</v>
      </c>
      <c r="H38" s="33"/>
      <c r="I38" s="33">
        <v>0.75348795487544096</v>
      </c>
      <c r="J38" s="33">
        <v>0.123023172477717</v>
      </c>
      <c r="K38" s="33">
        <v>1.2620274351148699E-2</v>
      </c>
      <c r="L38" s="33">
        <v>68.3942604283382</v>
      </c>
      <c r="M38" s="33">
        <v>0.702007318962519</v>
      </c>
      <c r="N38" s="37">
        <v>4.0388999829832398E-5</v>
      </c>
      <c r="O38" s="33">
        <v>0.76043598259869605</v>
      </c>
      <c r="P38" s="38">
        <v>0.28968488935869902</v>
      </c>
      <c r="Q38" s="33">
        <v>37</v>
      </c>
      <c r="R38" s="33"/>
      <c r="S38" s="33"/>
      <c r="T38" s="33"/>
      <c r="U38" s="33"/>
      <c r="V38" s="33"/>
      <c r="W38" s="33"/>
      <c r="X38" s="33"/>
      <c r="Y38" s="101">
        <v>1023.43424798655</v>
      </c>
      <c r="AI38" s="101">
        <v>1.73478126454286E-3</v>
      </c>
    </row>
    <row r="39" spans="1:35" x14ac:dyDescent="0.25">
      <c r="A39" s="35">
        <v>44061</v>
      </c>
      <c r="B39" s="101" t="s">
        <v>53</v>
      </c>
      <c r="C39" s="33">
        <v>8.3999999999999986</v>
      </c>
      <c r="D39" s="33"/>
      <c r="E39" s="33"/>
      <c r="F39" s="39">
        <v>1420</v>
      </c>
      <c r="G39" s="37">
        <v>948.05843189920404</v>
      </c>
      <c r="H39" s="33"/>
      <c r="I39" s="33">
        <v>0.52203504780588394</v>
      </c>
      <c r="J39" s="33">
        <v>0.30906437402908299</v>
      </c>
      <c r="K39" s="33">
        <v>4.9165876745297403E-3</v>
      </c>
      <c r="L39" s="33">
        <v>84.680763835435798</v>
      </c>
      <c r="M39" s="33">
        <v>0.557345552703294</v>
      </c>
      <c r="N39" s="37">
        <v>9.1863556171856194E-5</v>
      </c>
      <c r="O39" s="33">
        <v>0.76043479238617195</v>
      </c>
      <c r="P39" s="38">
        <v>0.28968762130508102</v>
      </c>
      <c r="Q39" s="33">
        <v>38</v>
      </c>
      <c r="R39" s="33"/>
      <c r="S39" s="33"/>
      <c r="T39" s="33"/>
      <c r="U39" s="33"/>
      <c r="V39" s="33"/>
      <c r="W39" s="33"/>
      <c r="X39" s="33"/>
      <c r="Y39" s="101">
        <v>990.25089944481999</v>
      </c>
      <c r="AI39" s="101">
        <v>1.7426821881079699E-3</v>
      </c>
    </row>
    <row r="40" spans="1:35" x14ac:dyDescent="0.25">
      <c r="A40" s="35">
        <v>44062</v>
      </c>
      <c r="B40" s="101" t="s">
        <v>53</v>
      </c>
      <c r="C40" s="33">
        <v>9.3066666666666666</v>
      </c>
      <c r="D40" s="33"/>
      <c r="E40" s="33"/>
      <c r="F40" s="39">
        <v>1586</v>
      </c>
      <c r="G40" s="37">
        <v>930.84768431945895</v>
      </c>
      <c r="H40" s="33"/>
      <c r="I40" s="33">
        <v>0.88014503700809299</v>
      </c>
      <c r="J40" s="33">
        <v>0.16510308295427301</v>
      </c>
      <c r="K40" s="37">
        <v>9.2493097884509597E-3</v>
      </c>
      <c r="L40" s="33">
        <v>68.472112928228597</v>
      </c>
      <c r="M40" s="33">
        <v>0.849651919423144</v>
      </c>
      <c r="N40" s="37">
        <v>3.6784877326723198E-5</v>
      </c>
      <c r="O40" s="33">
        <v>0.76035501221745105</v>
      </c>
      <c r="P40" s="38">
        <v>0.28969069691224503</v>
      </c>
      <c r="Q40" s="33">
        <v>39</v>
      </c>
      <c r="R40" s="33"/>
      <c r="S40" s="33"/>
      <c r="T40" s="33"/>
      <c r="U40" s="33"/>
      <c r="V40" s="33"/>
      <c r="W40" s="33"/>
      <c r="X40" s="33"/>
      <c r="Y40" s="101">
        <v>1040.5696512612301</v>
      </c>
      <c r="AI40" s="101">
        <v>1.7513019402326099E-3</v>
      </c>
    </row>
    <row r="41" spans="1:35" x14ac:dyDescent="0.25">
      <c r="A41" s="35">
        <v>44063</v>
      </c>
      <c r="B41" s="101" t="s">
        <v>53</v>
      </c>
      <c r="C41" s="33">
        <v>11.06</v>
      </c>
      <c r="D41" s="33"/>
      <c r="E41" s="33"/>
      <c r="F41" s="39">
        <v>1586</v>
      </c>
      <c r="G41" s="37">
        <v>992.150773259375</v>
      </c>
      <c r="H41" s="33"/>
      <c r="I41" s="33">
        <v>0.50735429386194897</v>
      </c>
      <c r="J41" s="33">
        <v>0.12983668744206001</v>
      </c>
      <c r="K41" s="33">
        <v>1.1796841929647899E-2</v>
      </c>
      <c r="L41" s="33">
        <v>60.082725760126998</v>
      </c>
      <c r="M41" s="33">
        <v>0.46232487334271399</v>
      </c>
      <c r="N41" s="37">
        <v>9.7207668076193494E-5</v>
      </c>
      <c r="O41" s="33">
        <v>0.757184431855353</v>
      </c>
      <c r="P41" s="38">
        <v>0.28969415934425302</v>
      </c>
      <c r="Q41" s="33">
        <v>40</v>
      </c>
      <c r="R41" s="33"/>
      <c r="S41" s="33"/>
      <c r="T41" s="33"/>
      <c r="U41" s="33"/>
      <c r="V41" s="33"/>
      <c r="W41" s="33"/>
      <c r="X41" s="33"/>
      <c r="Y41" s="101">
        <v>1028.3005090005599</v>
      </c>
      <c r="AI41" s="101">
        <v>1.7607059043088301E-3</v>
      </c>
    </row>
    <row r="42" spans="1:35" x14ac:dyDescent="0.25">
      <c r="A42" s="35">
        <v>44064</v>
      </c>
      <c r="B42" s="101" t="s">
        <v>53</v>
      </c>
      <c r="C42" s="33">
        <v>11.60666666666666</v>
      </c>
      <c r="D42" s="33"/>
      <c r="E42" s="33"/>
      <c r="F42" s="39">
        <v>1737</v>
      </c>
      <c r="G42" s="37">
        <v>1107.5415315337</v>
      </c>
      <c r="H42" s="33"/>
      <c r="I42" s="33">
        <v>0.72413222003037103</v>
      </c>
      <c r="J42" s="33">
        <v>0.11786841539021201</v>
      </c>
      <c r="K42" s="33">
        <v>1.31811542805644E-2</v>
      </c>
      <c r="L42" s="33">
        <v>59.0550482947693</v>
      </c>
      <c r="M42" s="33">
        <v>0.67351040913347304</v>
      </c>
      <c r="N42" s="37">
        <v>8.5292259386693394E-5</v>
      </c>
      <c r="O42" s="33">
        <v>0.75641580581914203</v>
      </c>
      <c r="P42" s="38">
        <v>0.28969805716890301</v>
      </c>
      <c r="Q42" s="33">
        <v>41</v>
      </c>
      <c r="R42" s="33"/>
      <c r="S42" s="33"/>
      <c r="T42" s="33"/>
      <c r="U42" s="33"/>
      <c r="V42" s="33"/>
      <c r="W42" s="33"/>
      <c r="X42" s="33"/>
      <c r="Y42" s="101">
        <v>1052.2276064571799</v>
      </c>
      <c r="AI42" s="101">
        <v>1.7709654078704601E-3</v>
      </c>
    </row>
    <row r="43" spans="1:35" x14ac:dyDescent="0.25">
      <c r="A43" s="35">
        <v>44065</v>
      </c>
      <c r="B43" s="101" t="s">
        <v>53</v>
      </c>
      <c r="C43" s="33">
        <v>7.0933333333333328</v>
      </c>
      <c r="D43" s="33"/>
      <c r="E43" s="33"/>
      <c r="F43" s="39">
        <v>832</v>
      </c>
      <c r="G43" s="37">
        <v>1148.3646089436099</v>
      </c>
      <c r="H43" s="33"/>
      <c r="I43" s="33">
        <v>0.32247041603253201</v>
      </c>
      <c r="J43" s="33">
        <v>0.22613268174913601</v>
      </c>
      <c r="K43" s="33">
        <v>6.7620110277511998E-3</v>
      </c>
      <c r="L43" s="33">
        <v>31.519226069293001</v>
      </c>
      <c r="M43" s="33">
        <v>0.336342595441188</v>
      </c>
      <c r="N43" s="37">
        <v>5.3319817094443798E-5</v>
      </c>
      <c r="O43" s="33">
        <v>0.75626056437558198</v>
      </c>
      <c r="P43" s="38">
        <v>0.289702445029486</v>
      </c>
      <c r="Q43" s="33">
        <v>42</v>
      </c>
      <c r="R43" s="33"/>
      <c r="S43" s="33"/>
      <c r="T43" s="33"/>
      <c r="U43" s="33"/>
      <c r="V43" s="33"/>
      <c r="W43" s="33"/>
      <c r="X43" s="33"/>
      <c r="Y43" s="101">
        <v>1087.5675806874201</v>
      </c>
      <c r="AI43" s="101">
        <v>1.78215826241343E-3</v>
      </c>
    </row>
    <row r="44" spans="1:35" x14ac:dyDescent="0.25">
      <c r="A44" s="35">
        <v>44066</v>
      </c>
      <c r="B44" s="101" t="s">
        <v>53</v>
      </c>
      <c r="C44" s="33">
        <v>5.28</v>
      </c>
      <c r="D44" s="33"/>
      <c r="E44" s="33"/>
      <c r="F44" s="39">
        <v>633</v>
      </c>
      <c r="G44" s="37">
        <v>868.49630730362298</v>
      </c>
      <c r="H44" s="33"/>
      <c r="I44" s="33">
        <v>0.86437178751273502</v>
      </c>
      <c r="J44" s="33">
        <v>0.19665938208846301</v>
      </c>
      <c r="K44" s="33">
        <v>7.6144750517726E-3</v>
      </c>
      <c r="L44" s="33">
        <v>34.125211169537799</v>
      </c>
      <c r="M44" s="33">
        <v>0.86229095555823498</v>
      </c>
      <c r="N44" s="37">
        <v>4.4717945824057603E-6</v>
      </c>
      <c r="O44" s="33">
        <v>0.756099265459234</v>
      </c>
      <c r="P44" s="38">
        <v>0.28970738439878602</v>
      </c>
      <c r="Q44" s="33">
        <v>43</v>
      </c>
      <c r="R44" s="33"/>
      <c r="S44" s="33"/>
      <c r="T44" s="33"/>
      <c r="U44" s="33"/>
      <c r="V44" s="33"/>
      <c r="W44" s="33"/>
      <c r="X44" s="33"/>
      <c r="Y44" s="101">
        <v>1098.8068505794399</v>
      </c>
      <c r="AI44" s="101">
        <v>1.7943693521308699E-3</v>
      </c>
    </row>
    <row r="45" spans="1:35" x14ac:dyDescent="0.25">
      <c r="A45" s="35">
        <v>44067</v>
      </c>
      <c r="B45" s="101" t="s">
        <v>53</v>
      </c>
      <c r="C45" s="33">
        <v>7.7312499999999993</v>
      </c>
      <c r="D45" s="33"/>
      <c r="E45" s="33"/>
      <c r="F45" s="39">
        <v>1628</v>
      </c>
      <c r="G45" s="37">
        <v>757.31724738395906</v>
      </c>
      <c r="H45" s="33"/>
      <c r="I45" s="33">
        <v>0.69104612207500005</v>
      </c>
      <c r="J45" s="33">
        <v>0.22975224410465001</v>
      </c>
      <c r="K45" s="33">
        <v>6.6639209162778802E-3</v>
      </c>
      <c r="L45" s="33">
        <v>22.780720660621999</v>
      </c>
      <c r="M45" s="33">
        <v>0.71001371549842696</v>
      </c>
      <c r="N45" s="37">
        <v>2.3243437158426701E-5</v>
      </c>
      <c r="O45" s="33">
        <v>0.75583363371335599</v>
      </c>
      <c r="P45" s="38">
        <v>0.28971294442505202</v>
      </c>
      <c r="Q45" s="33"/>
      <c r="R45" s="33"/>
      <c r="S45" s="33"/>
      <c r="T45" s="33"/>
      <c r="U45" s="33"/>
      <c r="V45" s="33"/>
      <c r="W45" s="33"/>
      <c r="X45" s="33"/>
      <c r="Y45" s="101">
        <v>1008.331823289</v>
      </c>
      <c r="AI45" s="101">
        <v>1.80769127597464E-3</v>
      </c>
    </row>
    <row r="46" spans="1:35" x14ac:dyDescent="0.25">
      <c r="A46" s="35">
        <v>44068</v>
      </c>
      <c r="B46" s="101" t="s">
        <v>53</v>
      </c>
      <c r="C46" s="33">
        <v>9.6937499999999996</v>
      </c>
      <c r="D46" s="33"/>
      <c r="E46" s="33"/>
      <c r="F46" s="39">
        <v>1461</v>
      </c>
      <c r="G46" s="33">
        <v>917.86738933149502</v>
      </c>
      <c r="H46" s="33"/>
      <c r="I46" s="33">
        <v>0.70228163373454799</v>
      </c>
      <c r="J46" s="33">
        <v>0.110644355857203</v>
      </c>
      <c r="K46" s="33">
        <v>1.3757696702188099E-2</v>
      </c>
      <c r="L46" s="33">
        <v>53.716145214649401</v>
      </c>
      <c r="M46" s="33">
        <v>0.64997013391039204</v>
      </c>
      <c r="N46" s="37">
        <v>1.7206795227098199E-5</v>
      </c>
      <c r="O46" s="33">
        <v>0.75467219828332199</v>
      </c>
      <c r="P46" s="38">
        <v>0.28971920288071501</v>
      </c>
      <c r="Q46" s="33"/>
      <c r="R46" s="33"/>
      <c r="S46" s="33"/>
      <c r="T46" s="33"/>
      <c r="U46" s="33"/>
      <c r="V46" s="33"/>
      <c r="W46" s="33"/>
      <c r="X46" s="33"/>
      <c r="Y46" s="101">
        <v>998.20479944231204</v>
      </c>
      <c r="AI46" s="101">
        <v>1.8222250478485899E-3</v>
      </c>
    </row>
    <row r="47" spans="1:35" x14ac:dyDescent="0.25">
      <c r="A47" s="35">
        <v>44069</v>
      </c>
      <c r="B47" s="101" t="s">
        <v>53</v>
      </c>
      <c r="C47" s="33">
        <v>4.8250000000000002</v>
      </c>
      <c r="D47" s="33"/>
      <c r="E47" s="33"/>
      <c r="F47" s="39">
        <v>1427</v>
      </c>
      <c r="G47" s="33">
        <v>1048.97570150208</v>
      </c>
      <c r="H47" s="33"/>
      <c r="I47" s="33">
        <v>0.435752021765272</v>
      </c>
      <c r="J47" s="33">
        <v>0.13166100276951301</v>
      </c>
      <c r="K47" s="33">
        <v>1.15547537371766E-2</v>
      </c>
      <c r="L47" s="33">
        <v>46.137310708059204</v>
      </c>
      <c r="M47" s="33">
        <v>0.39674062405042998</v>
      </c>
      <c r="N47" s="37">
        <v>1.2794057302145699E-5</v>
      </c>
      <c r="O47" s="33">
        <v>0.75413203783654403</v>
      </c>
      <c r="P47" s="38">
        <v>0.28972624722580498</v>
      </c>
      <c r="Q47" s="33"/>
      <c r="R47" s="33"/>
      <c r="S47" s="33"/>
      <c r="T47" s="33"/>
      <c r="U47" s="33"/>
      <c r="V47" s="33"/>
      <c r="W47" s="33"/>
      <c r="X47" s="33"/>
      <c r="Y47" s="101">
        <v>1053.3270805918501</v>
      </c>
      <c r="AI47" s="101">
        <v>1.83808086016729E-3</v>
      </c>
    </row>
    <row r="48" spans="1:35" x14ac:dyDescent="0.25">
      <c r="A48" s="35">
        <v>44070</v>
      </c>
      <c r="B48" s="101" t="s">
        <v>53</v>
      </c>
      <c r="C48" s="33">
        <v>7.8875000000000002</v>
      </c>
      <c r="D48" s="33"/>
      <c r="E48" s="33"/>
      <c r="F48" s="39">
        <v>1561</v>
      </c>
      <c r="G48" s="33">
        <v>741.31109433417396</v>
      </c>
      <c r="H48" s="33"/>
      <c r="I48" s="33">
        <v>0.99969386392843995</v>
      </c>
      <c r="J48" s="33">
        <v>0.17172541450895701</v>
      </c>
      <c r="K48" s="33">
        <v>9.2173006686442401E-3</v>
      </c>
      <c r="L48" s="33">
        <v>24.381995835560598</v>
      </c>
      <c r="M48" s="33">
        <v>0.98931667099278098</v>
      </c>
      <c r="N48" s="37">
        <v>3.4704185191802897E-5</v>
      </c>
      <c r="O48" s="33">
        <v>0.75201147030230997</v>
      </c>
      <c r="P48" s="38">
        <v>0.28973417579921201</v>
      </c>
      <c r="Q48" s="33"/>
      <c r="R48" s="33"/>
      <c r="S48" s="33"/>
      <c r="T48" s="33"/>
      <c r="U48" s="33"/>
      <c r="V48" s="33"/>
      <c r="W48" s="33"/>
      <c r="X48" s="33"/>
      <c r="Y48" s="101">
        <v>1088.43149114377</v>
      </c>
      <c r="AI48" s="101">
        <v>1.85537891647965E-3</v>
      </c>
    </row>
    <row r="49" spans="1:35" x14ac:dyDescent="0.25">
      <c r="A49" s="35">
        <v>44071</v>
      </c>
      <c r="B49" s="101" t="s">
        <v>53</v>
      </c>
      <c r="C49" s="33">
        <v>9.09375</v>
      </c>
      <c r="D49" s="33"/>
      <c r="E49" s="33"/>
      <c r="F49" s="39">
        <v>1555</v>
      </c>
      <c r="G49" s="33">
        <v>943.68431340027803</v>
      </c>
      <c r="H49" s="33"/>
      <c r="I49" s="33">
        <v>0.80603480717089804</v>
      </c>
      <c r="J49" s="33">
        <v>0.104837761146792</v>
      </c>
      <c r="K49" s="33">
        <v>1.53490321479939E-2</v>
      </c>
      <c r="L49" s="33">
        <v>52.968422254445301</v>
      </c>
      <c r="M49" s="33">
        <v>0.75118316198596002</v>
      </c>
      <c r="N49" s="33">
        <v>2.0069539985667601E-4</v>
      </c>
      <c r="O49" s="33">
        <v>0.75043483301083302</v>
      </c>
      <c r="P49" s="38">
        <v>0.28974309915230401</v>
      </c>
      <c r="Q49" s="26"/>
      <c r="R49" s="26"/>
      <c r="S49" s="26"/>
      <c r="T49" s="26"/>
      <c r="U49" s="26"/>
      <c r="V49" s="26"/>
      <c r="W49" s="26"/>
      <c r="X49" s="26"/>
      <c r="Y49" s="101">
        <v>989.47719357507901</v>
      </c>
      <c r="AI49" s="101">
        <v>1.8742503393626099E-3</v>
      </c>
    </row>
    <row r="50" spans="1:35" x14ac:dyDescent="0.25">
      <c r="A50" s="35">
        <v>44072</v>
      </c>
      <c r="B50" s="101" t="s">
        <v>53</v>
      </c>
      <c r="C50" s="33">
        <v>7.6000000000000014</v>
      </c>
      <c r="D50" s="33"/>
      <c r="E50" s="33"/>
      <c r="F50" s="39">
        <v>709</v>
      </c>
      <c r="G50" s="33">
        <v>1027.9501576098301</v>
      </c>
      <c r="H50" s="33"/>
      <c r="I50" s="33">
        <v>0.21169780350095199</v>
      </c>
      <c r="J50" s="33">
        <v>0.16698496153643899</v>
      </c>
      <c r="K50" s="33">
        <v>9.4247826322496602E-3</v>
      </c>
      <c r="L50" s="33">
        <v>2.67337519531306</v>
      </c>
      <c r="M50" s="33">
        <v>0.20676156946854701</v>
      </c>
      <c r="N50" s="33">
        <v>0</v>
      </c>
      <c r="O50" s="33">
        <v>0.74762127269457201</v>
      </c>
      <c r="P50" s="38">
        <v>0.28975314154079501</v>
      </c>
      <c r="Q50" s="26"/>
      <c r="R50" s="26"/>
      <c r="S50" s="26"/>
      <c r="T50" s="26"/>
      <c r="U50" s="26"/>
      <c r="V50" s="26"/>
      <c r="W50" s="26"/>
      <c r="X50" s="26"/>
      <c r="Y50" s="101">
        <v>1080.11007300965</v>
      </c>
      <c r="AI50" s="101">
        <v>1.89483816033975E-3</v>
      </c>
    </row>
    <row r="51" spans="1:35" x14ac:dyDescent="0.25">
      <c r="A51" s="35">
        <v>44073</v>
      </c>
      <c r="B51" s="101" t="s">
        <v>53</v>
      </c>
      <c r="C51" s="33">
        <v>7.6400000000000006</v>
      </c>
      <c r="D51" s="33"/>
      <c r="E51" s="33"/>
      <c r="F51" s="39">
        <v>470</v>
      </c>
      <c r="G51" s="33">
        <v>937.34625197186006</v>
      </c>
      <c r="H51" s="33"/>
      <c r="I51" s="33">
        <v>0.469212107542686</v>
      </c>
      <c r="J51" s="33">
        <v>0.14607957990619699</v>
      </c>
      <c r="K51" s="33">
        <v>1.0515332346365499E-2</v>
      </c>
      <c r="L51" s="33">
        <v>6.49092325617013</v>
      </c>
      <c r="M51" s="33">
        <v>0.45172572681951101</v>
      </c>
      <c r="N51" s="33">
        <v>0</v>
      </c>
      <c r="O51" s="33">
        <v>0.74490469127271397</v>
      </c>
      <c r="P51" s="38">
        <v>0.28976444259221001</v>
      </c>
      <c r="Q51" s="26"/>
      <c r="R51" s="26"/>
      <c r="S51" s="26"/>
      <c r="T51" s="26"/>
      <c r="U51" s="26"/>
      <c r="V51" s="26"/>
      <c r="W51" s="26"/>
      <c r="X51" s="26"/>
      <c r="Y51" s="101">
        <v>1096.00422664132</v>
      </c>
      <c r="AI51" s="101">
        <v>1.9172983991762301E-3</v>
      </c>
    </row>
    <row r="52" spans="1:35" x14ac:dyDescent="0.25">
      <c r="A52" s="35">
        <v>44074</v>
      </c>
      <c r="B52" s="101" t="s">
        <v>53</v>
      </c>
      <c r="C52" s="33">
        <v>7.6812500000000012</v>
      </c>
      <c r="D52" s="33"/>
      <c r="E52" s="33"/>
      <c r="F52" s="39">
        <v>1497</v>
      </c>
      <c r="G52" s="33">
        <v>946.36581334401501</v>
      </c>
      <c r="H52" s="33"/>
      <c r="I52" s="33"/>
      <c r="J52" s="33"/>
      <c r="K52" s="33"/>
      <c r="L52" s="33"/>
      <c r="M52" s="33"/>
      <c r="N52" s="33"/>
      <c r="O52" s="33"/>
      <c r="P52" s="38">
        <v>0.28977715916784802</v>
      </c>
      <c r="Q52" s="26"/>
      <c r="R52" s="26"/>
      <c r="S52" s="26"/>
      <c r="T52" s="26"/>
      <c r="U52" s="26"/>
      <c r="V52" s="26"/>
      <c r="W52" s="26"/>
      <c r="X52" s="26"/>
      <c r="Y52" s="101">
        <v>1071.7631057158201</v>
      </c>
      <c r="AI52" s="101">
        <v>1.94180124054931E-3</v>
      </c>
    </row>
    <row r="53" spans="1:35" x14ac:dyDescent="0.25">
      <c r="A53" s="35">
        <v>44075</v>
      </c>
      <c r="B53" s="101" t="s">
        <v>53</v>
      </c>
      <c r="C53" s="33">
        <v>8.8562499999999993</v>
      </c>
      <c r="D53" s="33"/>
      <c r="E53" s="33"/>
      <c r="F53" s="39">
        <v>1213</v>
      </c>
      <c r="G53" s="33">
        <v>955.88283778834705</v>
      </c>
      <c r="H53" s="33"/>
      <c r="I53" s="33"/>
      <c r="J53" s="33"/>
      <c r="K53" s="33"/>
      <c r="L53" s="33"/>
      <c r="M53" s="33"/>
      <c r="N53" s="33"/>
      <c r="O53" s="33"/>
      <c r="P53" s="38">
        <v>0.28979146743965001</v>
      </c>
      <c r="Q53" s="26"/>
      <c r="R53" s="26"/>
      <c r="S53" s="26"/>
      <c r="T53" s="26"/>
      <c r="U53" s="26"/>
      <c r="V53" s="26"/>
      <c r="W53" s="26"/>
      <c r="X53" s="26"/>
      <c r="Y53" s="101">
        <v>1087.9131205179101</v>
      </c>
      <c r="AI53" s="101">
        <v>1.96853231679594E-3</v>
      </c>
    </row>
    <row r="54" spans="1:35" x14ac:dyDescent="0.25">
      <c r="A54" s="35">
        <v>44076</v>
      </c>
      <c r="B54" s="101" t="s">
        <v>53</v>
      </c>
      <c r="C54" s="33">
        <v>10.61875</v>
      </c>
      <c r="D54" s="33"/>
      <c r="E54" s="33"/>
      <c r="F54" s="39">
        <v>1396</v>
      </c>
      <c r="G54" s="33">
        <v>1040.7313599971901</v>
      </c>
      <c r="H54" s="33"/>
      <c r="I54" s="33"/>
      <c r="J54" s="33"/>
      <c r="K54" s="33"/>
      <c r="L54" s="33"/>
      <c r="M54" s="33"/>
      <c r="N54" s="33"/>
      <c r="O54" s="33"/>
      <c r="P54" s="38">
        <v>0.28980756520388701</v>
      </c>
      <c r="Q54" s="26"/>
      <c r="R54" s="26"/>
      <c r="S54" s="26"/>
      <c r="T54" s="26"/>
      <c r="U54" s="26"/>
      <c r="V54" s="26"/>
      <c r="W54" s="26"/>
      <c r="X54" s="26"/>
      <c r="Y54" s="101">
        <v>1097.00215286507</v>
      </c>
      <c r="AI54" s="101">
        <v>1.9976941062004698E-3</v>
      </c>
    </row>
    <row r="55" spans="1:35" x14ac:dyDescent="0.25">
      <c r="A55" s="35">
        <v>44077</v>
      </c>
      <c r="B55" s="101" t="s">
        <v>53</v>
      </c>
      <c r="C55" s="33">
        <v>12.231249999999999</v>
      </c>
      <c r="D55" s="33"/>
      <c r="E55" s="33"/>
      <c r="F55" s="39">
        <v>1429</v>
      </c>
      <c r="G55" s="33">
        <v>1166.0194660213001</v>
      </c>
      <c r="H55" s="33"/>
      <c r="I55" s="33"/>
      <c r="J55" s="33"/>
      <c r="K55" s="33"/>
      <c r="L55" s="33"/>
      <c r="M55" s="33"/>
      <c r="N55" s="33"/>
      <c r="O55" s="33"/>
      <c r="P55" s="38">
        <v>0.28982567445504298</v>
      </c>
      <c r="Q55" s="26"/>
      <c r="R55" s="26"/>
      <c r="S55" s="26"/>
      <c r="T55" s="26"/>
      <c r="U55" s="26"/>
      <c r="V55" s="26"/>
      <c r="W55" s="26"/>
      <c r="X55" s="26"/>
      <c r="Y55" s="101">
        <v>1132.1957796562101</v>
      </c>
      <c r="AI55" s="101">
        <v>2.0295074571109301E-3</v>
      </c>
    </row>
    <row r="56" spans="1:35" x14ac:dyDescent="0.25">
      <c r="A56" s="35">
        <v>44078</v>
      </c>
      <c r="B56" s="101" t="s">
        <v>53</v>
      </c>
      <c r="C56" s="33">
        <v>9.5500000000000007</v>
      </c>
      <c r="D56" s="33"/>
      <c r="E56" s="33"/>
      <c r="F56" s="39">
        <v>1443</v>
      </c>
      <c r="G56" s="33">
        <v>1283.5141191227599</v>
      </c>
      <c r="H56" s="33"/>
      <c r="I56" s="33"/>
      <c r="J56" s="33"/>
      <c r="K56" s="33"/>
      <c r="L56" s="33"/>
      <c r="M56" s="33"/>
      <c r="N56" s="33"/>
      <c r="O56" s="33"/>
      <c r="P56" s="38">
        <v>0.28984604424452198</v>
      </c>
      <c r="Q56" s="26"/>
      <c r="R56" s="26"/>
      <c r="S56" s="26"/>
      <c r="T56" s="26"/>
      <c r="U56" s="26"/>
      <c r="V56" s="26"/>
      <c r="W56" s="26"/>
      <c r="X56" s="26"/>
      <c r="Y56" s="101">
        <v>1177.55916819814</v>
      </c>
      <c r="AI56" s="101">
        <v>2.0642132490654901E-3</v>
      </c>
    </row>
    <row r="57" spans="1:35" x14ac:dyDescent="0.25">
      <c r="A57" s="35">
        <v>44079</v>
      </c>
      <c r="B57" s="101" t="s">
        <v>53</v>
      </c>
      <c r="C57" s="33">
        <v>8.4875000000000007</v>
      </c>
      <c r="D57" s="33"/>
      <c r="E57" s="33"/>
      <c r="F57" s="39">
        <v>775</v>
      </c>
      <c r="G57" s="33">
        <v>1115.6428519892199</v>
      </c>
      <c r="H57" s="33"/>
      <c r="I57" s="33"/>
      <c r="J57" s="33"/>
      <c r="K57" s="33"/>
      <c r="L57" s="33"/>
      <c r="M57" s="33"/>
      <c r="N57" s="33"/>
      <c r="O57" s="33"/>
      <c r="P57" s="38">
        <v>0.28986895384983002</v>
      </c>
      <c r="Q57" s="26"/>
      <c r="R57" s="26"/>
      <c r="S57" s="26"/>
      <c r="T57" s="26"/>
      <c r="U57" s="26"/>
      <c r="V57" s="26"/>
      <c r="W57" s="26"/>
      <c r="X57" s="26"/>
      <c r="Y57" s="101">
        <v>1222.0574936621499</v>
      </c>
      <c r="AI57" s="101">
        <v>2.1020742030774401E-3</v>
      </c>
    </row>
    <row r="58" spans="1:35" x14ac:dyDescent="0.25">
      <c r="A58" s="35">
        <v>44080</v>
      </c>
      <c r="B58" s="101" t="s">
        <v>53</v>
      </c>
      <c r="C58" s="33">
        <v>6.5625000000000009</v>
      </c>
      <c r="D58" s="33"/>
      <c r="E58" s="33"/>
      <c r="F58" s="39">
        <v>670</v>
      </c>
      <c r="G58" s="33">
        <v>1054.8438063753499</v>
      </c>
      <c r="H58" s="33"/>
      <c r="I58" s="33"/>
      <c r="J58" s="33"/>
      <c r="K58" s="33"/>
      <c r="L58" s="33"/>
      <c r="M58" s="33"/>
      <c r="N58" s="33"/>
      <c r="O58" s="33"/>
      <c r="P58" s="38">
        <v>0.28989471628053198</v>
      </c>
      <c r="Q58" s="26"/>
      <c r="R58" s="26"/>
      <c r="S58" s="26"/>
      <c r="T58" s="26"/>
      <c r="U58" s="26"/>
      <c r="V58" s="26"/>
      <c r="W58" s="26"/>
      <c r="X58" s="26"/>
      <c r="Y58" s="101">
        <v>1171.0851023744899</v>
      </c>
      <c r="AI58" s="101">
        <v>2.1433768542720201E-3</v>
      </c>
    </row>
    <row r="59" spans="1:35" x14ac:dyDescent="0.25">
      <c r="A59" s="35">
        <v>44081</v>
      </c>
      <c r="B59" s="101" t="s">
        <v>53</v>
      </c>
      <c r="C59" s="33">
        <v>11.043749999999999</v>
      </c>
      <c r="D59" s="33"/>
      <c r="E59" s="33"/>
      <c r="F59" s="39">
        <v>1898</v>
      </c>
      <c r="G59" s="33">
        <v>935.59006713319104</v>
      </c>
      <c r="H59" s="33"/>
      <c r="I59" s="33"/>
      <c r="J59" s="33"/>
      <c r="K59" s="33"/>
      <c r="L59" s="33"/>
      <c r="M59" s="33"/>
      <c r="N59" s="33"/>
      <c r="O59" s="33"/>
      <c r="P59" s="38">
        <v>0.28992368214733599</v>
      </c>
      <c r="Q59" s="26"/>
      <c r="R59" s="26"/>
      <c r="S59" s="26"/>
      <c r="T59" s="26"/>
      <c r="U59" s="26"/>
      <c r="V59" s="26"/>
      <c r="W59" s="26"/>
      <c r="X59" s="26"/>
      <c r="Y59" s="101">
        <v>1173.5290246685199</v>
      </c>
      <c r="AI59" s="101">
        <v>2.1884337011971598E-3</v>
      </c>
    </row>
    <row r="60" spans="1:35" x14ac:dyDescent="0.25">
      <c r="A60" s="35">
        <v>44082</v>
      </c>
      <c r="B60" s="101" t="s">
        <v>53</v>
      </c>
      <c r="C60" s="33">
        <v>11.86875</v>
      </c>
      <c r="D60" s="33"/>
      <c r="E60" s="33"/>
      <c r="F60" s="39">
        <v>1331</v>
      </c>
      <c r="G60" s="33">
        <v>1250.3636285048699</v>
      </c>
      <c r="H60" s="33"/>
      <c r="I60" s="33"/>
      <c r="J60" s="33"/>
      <c r="K60" s="33"/>
      <c r="L60" s="33"/>
      <c r="M60" s="33"/>
      <c r="N60" s="33"/>
      <c r="O60" s="33"/>
      <c r="P60" s="38">
        <v>0.28995624391996999</v>
      </c>
      <c r="Q60" s="26"/>
      <c r="R60" s="26"/>
      <c r="S60" s="26"/>
      <c r="T60" s="26"/>
      <c r="U60" s="26"/>
      <c r="V60" s="26"/>
      <c r="W60" s="26"/>
      <c r="X60" s="26"/>
      <c r="Y60" s="101">
        <v>1149.5782900522499</v>
      </c>
      <c r="AI60" s="101">
        <v>2.2375855473477698E-3</v>
      </c>
    </row>
    <row r="61" spans="1:35" x14ac:dyDescent="0.25">
      <c r="A61" s="35">
        <v>44083</v>
      </c>
      <c r="B61" s="101" t="s">
        <v>53</v>
      </c>
      <c r="C61" s="33">
        <v>11.612500000000001</v>
      </c>
      <c r="D61" s="33"/>
      <c r="E61" s="33"/>
      <c r="F61" s="39">
        <v>1476</v>
      </c>
      <c r="G61" s="33">
        <v>1321.03422859016</v>
      </c>
      <c r="H61" s="33"/>
      <c r="I61" s="33"/>
      <c r="J61" s="33"/>
      <c r="K61" s="33"/>
      <c r="L61" s="33"/>
      <c r="M61" s="33"/>
      <c r="N61" s="33"/>
      <c r="O61" s="33"/>
      <c r="P61" s="38">
        <v>0.28999284059775399</v>
      </c>
      <c r="Q61" s="26"/>
      <c r="R61" s="26"/>
      <c r="S61" s="26"/>
      <c r="T61" s="26"/>
      <c r="U61" s="26"/>
      <c r="V61" s="26"/>
      <c r="W61" s="26"/>
      <c r="X61" s="26"/>
      <c r="Y61" s="101">
        <v>1273.9026748977701</v>
      </c>
      <c r="AI61" s="101">
        <v>2.2912040517557601E-3</v>
      </c>
    </row>
    <row r="62" spans="1:35" x14ac:dyDescent="0.25">
      <c r="A62" s="35">
        <v>44084</v>
      </c>
      <c r="B62" s="101" t="s">
        <v>53</v>
      </c>
      <c r="C62" s="33">
        <v>9.40625</v>
      </c>
      <c r="D62" s="33"/>
      <c r="E62" s="33"/>
      <c r="F62" s="39">
        <v>1716</v>
      </c>
      <c r="G62" s="33">
        <v>1319.6172577480099</v>
      </c>
      <c r="H62" s="33"/>
      <c r="I62" s="33"/>
      <c r="J62" s="33"/>
      <c r="K62" s="33"/>
      <c r="L62" s="33"/>
      <c r="M62" s="33"/>
      <c r="N62" s="33"/>
      <c r="O62" s="33"/>
      <c r="P62" s="38">
        <v>0.29003396281360899</v>
      </c>
      <c r="Q62" s="26"/>
      <c r="R62" s="26"/>
      <c r="S62" s="26"/>
      <c r="T62" s="26"/>
      <c r="U62" s="26"/>
      <c r="V62" s="26"/>
      <c r="W62" s="26"/>
      <c r="X62" s="26"/>
      <c r="Y62" s="101">
        <v>1300.2338299286901</v>
      </c>
      <c r="AI62" s="101">
        <v>2.3496945069110299E-3</v>
      </c>
    </row>
    <row r="63" spans="1:35" x14ac:dyDescent="0.25">
      <c r="A63" s="35">
        <v>44085</v>
      </c>
      <c r="B63" s="101" t="s">
        <v>53</v>
      </c>
      <c r="C63" s="33">
        <v>14.1625</v>
      </c>
      <c r="D63" s="33"/>
      <c r="E63" s="33"/>
      <c r="F63" s="39">
        <v>1586</v>
      </c>
      <c r="G63" s="33">
        <v>1184.81813681678</v>
      </c>
      <c r="H63" s="33"/>
      <c r="I63" s="33"/>
      <c r="J63" s="33"/>
      <c r="K63" s="33"/>
      <c r="L63" s="33"/>
      <c r="M63" s="33"/>
      <c r="N63" s="33"/>
      <c r="O63" s="33"/>
      <c r="P63" s="38">
        <v>0.29008015838727702</v>
      </c>
      <c r="Q63" s="26"/>
      <c r="R63" s="26"/>
      <c r="S63" s="26"/>
      <c r="T63" s="26"/>
      <c r="U63" s="26"/>
      <c r="V63" s="26"/>
      <c r="W63" s="26"/>
      <c r="X63" s="26"/>
      <c r="Y63" s="101">
        <v>1315.9705290412401</v>
      </c>
      <c r="AI63" s="101">
        <v>2.41349886379671E-3</v>
      </c>
    </row>
    <row r="64" spans="1:35" x14ac:dyDescent="0.25">
      <c r="A64" s="35">
        <v>44086</v>
      </c>
      <c r="B64" s="101" t="s">
        <v>53</v>
      </c>
      <c r="C64" s="33">
        <v>12.831250000000001</v>
      </c>
      <c r="D64" s="33"/>
      <c r="E64" s="33"/>
      <c r="F64" s="39">
        <v>1082</v>
      </c>
      <c r="G64" s="33">
        <v>1531.4345096581001</v>
      </c>
      <c r="H64" s="33"/>
      <c r="I64" s="33"/>
      <c r="J64" s="33"/>
      <c r="K64" s="33"/>
      <c r="L64" s="33"/>
      <c r="M64" s="33"/>
      <c r="N64" s="33"/>
      <c r="O64" s="33"/>
      <c r="P64" s="38">
        <v>0.29013203833620699</v>
      </c>
      <c r="Q64" s="26"/>
      <c r="R64" s="26"/>
      <c r="S64" s="26"/>
      <c r="T64" s="26"/>
      <c r="U64" s="26"/>
      <c r="V64" s="26"/>
      <c r="W64" s="26"/>
      <c r="X64" s="26"/>
      <c r="Y64" s="101">
        <v>1286.3657521892901</v>
      </c>
      <c r="AI64" s="101">
        <v>2.4830990254521902E-3</v>
      </c>
    </row>
    <row r="65" spans="1:35" x14ac:dyDescent="0.25">
      <c r="A65" s="35">
        <v>44087</v>
      </c>
      <c r="B65" s="101" t="s">
        <v>53</v>
      </c>
      <c r="C65" s="33">
        <v>10.112500000000001</v>
      </c>
      <c r="D65" s="33"/>
      <c r="E65" s="33"/>
      <c r="F65" s="39">
        <v>920</v>
      </c>
      <c r="G65" s="33">
        <v>1461.1151513272</v>
      </c>
      <c r="H65" s="33"/>
      <c r="I65" s="33"/>
      <c r="J65" s="33"/>
      <c r="K65" s="33"/>
      <c r="L65" s="33"/>
      <c r="M65" s="33"/>
      <c r="N65" s="33"/>
      <c r="O65" s="33"/>
      <c r="P65" s="38">
        <v>0.29019028334223901</v>
      </c>
      <c r="Q65" s="26"/>
      <c r="R65" s="26"/>
      <c r="S65" s="26"/>
      <c r="T65" s="26"/>
      <c r="U65" s="26"/>
      <c r="V65" s="26"/>
      <c r="W65" s="26"/>
      <c r="X65" s="26"/>
      <c r="Y65" s="101">
        <v>1437.5169551696099</v>
      </c>
      <c r="AI65" s="101">
        <v>2.5590204322233799E-3</v>
      </c>
    </row>
    <row r="66" spans="1:35" x14ac:dyDescent="0.25">
      <c r="A66" s="35">
        <v>44088</v>
      </c>
      <c r="B66" s="101" t="s">
        <v>53</v>
      </c>
      <c r="C66" s="33">
        <v>15.65625</v>
      </c>
      <c r="D66" s="33"/>
      <c r="E66" s="33"/>
      <c r="F66" s="39">
        <v>1485</v>
      </c>
      <c r="G66" s="33">
        <v>1293.8182547864201</v>
      </c>
      <c r="H66" s="33"/>
      <c r="I66" s="33"/>
      <c r="J66" s="33"/>
      <c r="K66" s="33"/>
      <c r="L66" s="33"/>
      <c r="M66" s="33"/>
      <c r="N66" s="33"/>
      <c r="O66" s="33"/>
      <c r="P66" s="38">
        <v>0.29025565065821801</v>
      </c>
      <c r="Q66" s="26"/>
      <c r="R66" s="26"/>
      <c r="S66" s="26"/>
      <c r="T66" s="26"/>
      <c r="U66" s="26"/>
      <c r="V66" s="26"/>
      <c r="W66" s="26"/>
      <c r="X66" s="26"/>
      <c r="Y66" s="101">
        <v>1422.4833164623101</v>
      </c>
      <c r="AI66" s="101">
        <v>2.6418359637266999E-3</v>
      </c>
    </row>
    <row r="67" spans="1:35" x14ac:dyDescent="0.25">
      <c r="A67" s="35">
        <v>44089</v>
      </c>
      <c r="B67" s="101" t="s">
        <v>53</v>
      </c>
      <c r="C67" s="33">
        <v>16.981249999999999</v>
      </c>
      <c r="D67" s="33"/>
      <c r="E67" s="33"/>
      <c r="F67" s="39">
        <v>1792</v>
      </c>
      <c r="G67" s="33">
        <v>1707.59697863479</v>
      </c>
      <c r="H67" s="33"/>
      <c r="I67" s="33"/>
      <c r="J67" s="33"/>
      <c r="K67" s="33"/>
      <c r="L67" s="33"/>
      <c r="M67" s="33"/>
      <c r="N67" s="33"/>
      <c r="O67" s="33"/>
      <c r="P67" s="38">
        <v>0.29032898142000302</v>
      </c>
      <c r="Q67" s="26"/>
      <c r="R67" s="26"/>
      <c r="S67" s="26"/>
      <c r="T67" s="26"/>
      <c r="U67" s="26"/>
      <c r="V67" s="26"/>
      <c r="W67" s="26"/>
      <c r="X67" s="26"/>
      <c r="Y67" s="101">
        <v>1386.2097580541499</v>
      </c>
      <c r="AI67" s="101">
        <v>2.7321701845451E-3</v>
      </c>
    </row>
    <row r="68" spans="1:35" x14ac:dyDescent="0.25">
      <c r="A68" s="35">
        <v>44090</v>
      </c>
      <c r="B68" s="101" t="s">
        <v>53</v>
      </c>
      <c r="C68" s="33">
        <v>16.78125</v>
      </c>
      <c r="D68" s="33"/>
      <c r="E68" s="33"/>
      <c r="F68" s="39">
        <v>1855</v>
      </c>
      <c r="G68" s="33">
        <v>1831.8187822800901</v>
      </c>
      <c r="H68" s="33"/>
      <c r="I68" s="33"/>
      <c r="J68" s="33"/>
      <c r="K68" s="33"/>
      <c r="L68" s="33"/>
      <c r="M68" s="33"/>
      <c r="N68" s="33"/>
      <c r="O68" s="33"/>
      <c r="P68" s="38">
        <v>0.29041120830507799</v>
      </c>
      <c r="Q68" s="26"/>
      <c r="R68" s="26"/>
      <c r="S68" s="26"/>
      <c r="T68" s="26"/>
      <c r="U68" s="26"/>
      <c r="V68" s="26"/>
      <c r="W68" s="26"/>
      <c r="X68" s="26"/>
      <c r="Y68" s="101">
        <v>1576.6636975386</v>
      </c>
      <c r="AI68" s="101">
        <v>2.8307039627940402E-3</v>
      </c>
    </row>
    <row r="69" spans="1:35" x14ac:dyDescent="0.25">
      <c r="A69" s="35">
        <v>44091</v>
      </c>
      <c r="B69" s="101" t="s">
        <v>53</v>
      </c>
      <c r="C69" s="33">
        <v>6.8875000000000011</v>
      </c>
      <c r="D69" s="33"/>
      <c r="E69" s="33"/>
      <c r="F69" s="39">
        <v>2179</v>
      </c>
      <c r="G69" s="33">
        <v>1851.86916014856</v>
      </c>
      <c r="H69" s="33"/>
      <c r="I69" s="33"/>
      <c r="J69" s="33"/>
      <c r="K69" s="33"/>
      <c r="L69" s="33"/>
      <c r="M69" s="33"/>
      <c r="N69" s="33"/>
      <c r="O69" s="33"/>
      <c r="P69" s="38">
        <v>0.29050336344790401</v>
      </c>
      <c r="Q69" s="26"/>
      <c r="R69" s="26"/>
      <c r="S69" s="26"/>
      <c r="T69" s="26"/>
      <c r="U69" s="26"/>
      <c r="V69" s="26"/>
      <c r="W69" s="26"/>
      <c r="X69" s="26"/>
      <c r="Y69" s="101">
        <v>1649.8276731511501</v>
      </c>
      <c r="AI69" s="101">
        <v>2.9381794929449799E-3</v>
      </c>
    </row>
    <row r="70" spans="1:35" x14ac:dyDescent="0.25">
      <c r="A70" s="35">
        <v>44092</v>
      </c>
      <c r="B70" s="101" t="s">
        <v>53</v>
      </c>
      <c r="C70" s="33">
        <v>8.78125</v>
      </c>
      <c r="D70" s="33"/>
      <c r="E70" s="33"/>
      <c r="F70" s="39">
        <v>2199</v>
      </c>
      <c r="G70" s="33">
        <v>1177.48100607521</v>
      </c>
      <c r="H70" s="33"/>
      <c r="I70" s="33"/>
      <c r="J70" s="33"/>
      <c r="K70" s="33"/>
      <c r="L70" s="33"/>
      <c r="M70" s="33"/>
      <c r="N70" s="33"/>
      <c r="O70" s="33"/>
      <c r="P70" s="38">
        <v>0.29060658648308502</v>
      </c>
      <c r="Q70" s="26"/>
      <c r="R70" s="26"/>
      <c r="S70" s="26"/>
      <c r="T70" s="26"/>
      <c r="U70" s="26"/>
      <c r="V70" s="26"/>
      <c r="W70" s="26"/>
      <c r="X70" s="26"/>
      <c r="Y70" s="101">
        <v>1688.18721349728</v>
      </c>
      <c r="AI70" s="101">
        <v>3.0554057566724198E-3</v>
      </c>
    </row>
    <row r="71" spans="1:35" x14ac:dyDescent="0.25">
      <c r="A71" s="35">
        <v>44093</v>
      </c>
      <c r="B71" s="101" t="s">
        <v>53</v>
      </c>
      <c r="C71" s="33">
        <v>9.5437500000000011</v>
      </c>
      <c r="D71" s="33"/>
      <c r="E71" s="33"/>
      <c r="F71" s="39">
        <v>1685</v>
      </c>
      <c r="G71" s="33">
        <v>1346.6474816867701</v>
      </c>
      <c r="H71" s="33"/>
      <c r="I71" s="33"/>
      <c r="J71" s="33"/>
      <c r="K71" s="33"/>
      <c r="L71" s="33"/>
      <c r="M71" s="33"/>
      <c r="N71" s="33"/>
      <c r="O71" s="33"/>
      <c r="P71" s="38">
        <v>0.29072213253897999</v>
      </c>
      <c r="Q71" s="26"/>
      <c r="R71" s="26"/>
      <c r="S71" s="26"/>
      <c r="T71" s="26"/>
      <c r="U71" s="26"/>
      <c r="V71" s="26"/>
      <c r="W71" s="26"/>
      <c r="X71" s="26"/>
      <c r="Y71" s="101">
        <v>1420.31216758145</v>
      </c>
      <c r="AI71" s="101">
        <v>3.1832644579975998E-3</v>
      </c>
    </row>
    <row r="72" spans="1:35" x14ac:dyDescent="0.25">
      <c r="A72" s="35">
        <v>44094</v>
      </c>
      <c r="B72" s="101" t="s">
        <v>53</v>
      </c>
      <c r="C72" s="33">
        <v>9.8125</v>
      </c>
      <c r="D72" s="33"/>
      <c r="E72" s="33"/>
      <c r="F72" s="39">
        <v>1033</v>
      </c>
      <c r="G72" s="33">
        <v>1439.3474042079999</v>
      </c>
      <c r="H72" s="33"/>
      <c r="I72" s="33"/>
      <c r="J72" s="33"/>
      <c r="K72" s="33"/>
      <c r="L72" s="33"/>
      <c r="M72" s="33"/>
      <c r="N72" s="33"/>
      <c r="O72" s="33"/>
      <c r="P72" s="38">
        <v>0.29085137994535698</v>
      </c>
      <c r="Q72" s="26"/>
      <c r="R72" s="26"/>
      <c r="S72" s="26"/>
      <c r="T72" s="26"/>
      <c r="U72" s="26"/>
      <c r="V72" s="26"/>
      <c r="W72" s="26"/>
      <c r="X72" s="26"/>
      <c r="Y72" s="101">
        <v>1583.66654728136</v>
      </c>
      <c r="AI72" s="101">
        <v>3.32271647163159E-3</v>
      </c>
    </row>
    <row r="73" spans="1:35" x14ac:dyDescent="0.25">
      <c r="A73" s="35">
        <v>44095</v>
      </c>
      <c r="B73" s="101" t="s">
        <v>53</v>
      </c>
      <c r="C73" s="33">
        <v>16.443750000000001</v>
      </c>
      <c r="D73" s="33"/>
      <c r="E73" s="33"/>
      <c r="F73" s="39">
        <v>1595</v>
      </c>
      <c r="G73" s="33">
        <v>1501.0310575497399</v>
      </c>
      <c r="H73" s="33"/>
      <c r="I73" s="33"/>
      <c r="J73" s="33"/>
      <c r="K73" s="33"/>
      <c r="L73" s="33"/>
      <c r="M73" s="33"/>
      <c r="N73" s="33"/>
      <c r="O73" s="33"/>
      <c r="P73" s="38">
        <v>0.29099583734787898</v>
      </c>
      <c r="Q73" s="26"/>
      <c r="R73" s="26"/>
      <c r="S73" s="26"/>
      <c r="T73" s="26"/>
      <c r="U73" s="26"/>
      <c r="V73" s="26"/>
      <c r="W73" s="26"/>
      <c r="X73" s="26"/>
      <c r="Y73" s="101">
        <v>1637.6345169234901</v>
      </c>
      <c r="AI73" s="101">
        <v>3.4748088461649699E-3</v>
      </c>
    </row>
    <row r="74" spans="1:35" x14ac:dyDescent="0.25">
      <c r="A74" s="35">
        <v>44096</v>
      </c>
      <c r="B74" s="101" t="s">
        <v>53</v>
      </c>
      <c r="C74" s="33">
        <v>19.4375</v>
      </c>
      <c r="D74" s="33"/>
      <c r="E74" s="33"/>
      <c r="F74" s="39">
        <v>1852</v>
      </c>
      <c r="G74" s="33">
        <v>2034.9607005062801</v>
      </c>
      <c r="H74" s="33"/>
      <c r="I74" s="33"/>
      <c r="J74" s="33"/>
      <c r="K74" s="33"/>
      <c r="L74" s="33"/>
      <c r="M74" s="33"/>
      <c r="N74" s="33"/>
      <c r="O74" s="33"/>
      <c r="P74" s="38">
        <v>0.29115714983879598</v>
      </c>
      <c r="Q74" s="26"/>
      <c r="R74" s="26"/>
      <c r="S74" s="26"/>
      <c r="T74" s="26"/>
      <c r="U74" s="26"/>
      <c r="V74" s="26"/>
      <c r="W74" s="26"/>
      <c r="X74" s="26"/>
      <c r="Y74" s="101">
        <v>1702.5858169092601</v>
      </c>
      <c r="AI74" s="101">
        <v>3.6406824065990701E-3</v>
      </c>
    </row>
    <row r="75" spans="1:35" x14ac:dyDescent="0.25">
      <c r="A75" s="35">
        <v>44097</v>
      </c>
      <c r="B75" s="101" t="s">
        <v>53</v>
      </c>
      <c r="C75" s="33">
        <v>15.88125</v>
      </c>
      <c r="D75" s="33"/>
      <c r="E75" s="33"/>
      <c r="F75" s="39">
        <v>1613</v>
      </c>
      <c r="G75" s="33">
        <v>2315.30160790333</v>
      </c>
      <c r="H75" s="33"/>
      <c r="I75" s="33"/>
      <c r="J75" s="33"/>
      <c r="K75" s="33"/>
      <c r="L75" s="33"/>
      <c r="M75" s="33"/>
      <c r="N75" s="33"/>
      <c r="O75" s="33"/>
      <c r="P75" s="38">
        <v>0.29133710361708098</v>
      </c>
      <c r="Q75" s="26"/>
      <c r="R75" s="26"/>
      <c r="S75" s="26"/>
      <c r="T75" s="26"/>
      <c r="U75" s="26"/>
      <c r="V75" s="26"/>
      <c r="W75" s="26"/>
      <c r="X75" s="26"/>
      <c r="Y75" s="101">
        <v>1978.04861148594</v>
      </c>
      <c r="AI75" s="101">
        <v>3.8215800036464401E-3</v>
      </c>
    </row>
    <row r="76" spans="1:35" x14ac:dyDescent="0.25">
      <c r="A76" s="35">
        <v>44098</v>
      </c>
      <c r="B76" s="101" t="s">
        <v>53</v>
      </c>
      <c r="C76" s="33">
        <v>9.3312500000000007</v>
      </c>
      <c r="D76" s="33"/>
      <c r="E76" s="33"/>
      <c r="F76" s="39">
        <v>2321</v>
      </c>
      <c r="G76" s="33">
        <v>2118.51165814666</v>
      </c>
      <c r="H76" s="33"/>
      <c r="I76" s="33"/>
      <c r="J76" s="33"/>
      <c r="K76" s="33"/>
      <c r="L76" s="33"/>
      <c r="M76" s="33"/>
      <c r="N76" s="33"/>
      <c r="O76" s="33"/>
      <c r="P76" s="38">
        <v>0.291537628583041</v>
      </c>
      <c r="Q76" s="26"/>
      <c r="R76" s="26"/>
      <c r="S76" s="26"/>
      <c r="T76" s="26"/>
      <c r="U76" s="26"/>
      <c r="V76" s="26"/>
      <c r="W76" s="26"/>
      <c r="X76" s="26"/>
      <c r="Y76" s="101">
        <v>2159.2692346141498</v>
      </c>
      <c r="AI76" s="101">
        <v>4.01885546022314E-3</v>
      </c>
    </row>
    <row r="77" spans="1:35" x14ac:dyDescent="0.25">
      <c r="A77" s="35">
        <v>44099</v>
      </c>
      <c r="B77" s="101" t="s">
        <v>53</v>
      </c>
      <c r="C77" s="33">
        <v>7.6937500000000014</v>
      </c>
      <c r="D77" s="33"/>
      <c r="E77" s="33"/>
      <c r="F77" s="39">
        <v>2366</v>
      </c>
      <c r="G77" s="33">
        <v>1697.02446255632</v>
      </c>
      <c r="H77" s="33"/>
      <c r="I77" s="33"/>
      <c r="J77" s="33"/>
      <c r="K77" s="33"/>
      <c r="L77" s="33"/>
      <c r="M77" s="33"/>
      <c r="N77" s="33"/>
      <c r="O77" s="33"/>
      <c r="P77" s="38">
        <v>0.291760798154375</v>
      </c>
      <c r="Q77" s="26"/>
      <c r="R77" s="26"/>
      <c r="S77" s="26"/>
      <c r="T77" s="26"/>
      <c r="U77" s="26"/>
      <c r="V77" s="26"/>
      <c r="W77" s="26"/>
      <c r="X77" s="26"/>
      <c r="Y77" s="101">
        <v>2102.2679769797101</v>
      </c>
      <c r="AI77" s="101">
        <v>4.23398326858086E-3</v>
      </c>
    </row>
    <row r="78" spans="1:35" x14ac:dyDescent="0.25">
      <c r="A78" s="35">
        <v>44100</v>
      </c>
      <c r="B78" s="101" t="s">
        <v>53</v>
      </c>
      <c r="C78" s="33">
        <v>6.3687500000000004</v>
      </c>
      <c r="D78" s="33"/>
      <c r="E78" s="33"/>
      <c r="F78" s="39">
        <v>1314</v>
      </c>
      <c r="G78" s="33">
        <v>1644.82673606252</v>
      </c>
      <c r="H78" s="33"/>
      <c r="I78" s="33"/>
      <c r="J78" s="33"/>
      <c r="K78" s="33"/>
      <c r="L78" s="33"/>
      <c r="M78" s="33"/>
      <c r="N78" s="33"/>
      <c r="O78" s="33"/>
      <c r="P78" s="38">
        <v>0.29200882546689499</v>
      </c>
      <c r="Q78" s="26"/>
      <c r="R78" s="26"/>
      <c r="S78" s="26"/>
      <c r="T78" s="26"/>
      <c r="U78" s="26"/>
      <c r="V78" s="26"/>
      <c r="W78" s="26"/>
      <c r="X78" s="26"/>
      <c r="Y78" s="101">
        <v>1935.0295396905501</v>
      </c>
      <c r="AI78" s="101">
        <v>4.4685690945425304E-3</v>
      </c>
    </row>
    <row r="79" spans="1:35" x14ac:dyDescent="0.25">
      <c r="A79" s="35">
        <v>44101</v>
      </c>
      <c r="B79" s="101" t="s">
        <v>53</v>
      </c>
      <c r="C79" s="33">
        <v>4.7733333333333334</v>
      </c>
      <c r="D79" s="33"/>
      <c r="E79" s="33"/>
      <c r="F79" s="39">
        <v>1313</v>
      </c>
      <c r="G79" s="33">
        <v>1622.20200434815</v>
      </c>
      <c r="H79" s="33"/>
      <c r="I79" s="33"/>
      <c r="J79" s="33"/>
      <c r="K79" s="33"/>
      <c r="L79" s="33"/>
      <c r="M79" s="33"/>
      <c r="N79" s="33"/>
      <c r="O79" s="33"/>
      <c r="P79" s="38">
        <v>0.29228405500043803</v>
      </c>
      <c r="Q79" s="26"/>
      <c r="R79" s="26"/>
      <c r="S79" s="26"/>
      <c r="T79" s="26"/>
      <c r="U79" s="26"/>
      <c r="V79" s="26"/>
      <c r="W79" s="26"/>
      <c r="X79" s="26"/>
      <c r="Y79" s="101">
        <v>2003.0248428714899</v>
      </c>
      <c r="AI79" s="101">
        <v>4.7243611482594601E-3</v>
      </c>
    </row>
    <row r="80" spans="1:35" x14ac:dyDescent="0.25">
      <c r="A80" s="35">
        <v>44102</v>
      </c>
      <c r="B80" s="101" t="s">
        <v>53</v>
      </c>
      <c r="C80" s="33">
        <v>10.418749999999999</v>
      </c>
      <c r="D80" s="33"/>
      <c r="E80" s="33"/>
      <c r="F80" s="39">
        <v>2292</v>
      </c>
      <c r="G80" s="33">
        <v>1585.89264083445</v>
      </c>
      <c r="H80" s="33"/>
      <c r="I80" s="33"/>
      <c r="J80" s="33"/>
      <c r="K80" s="33"/>
      <c r="L80" s="33"/>
      <c r="M80" s="33"/>
      <c r="N80" s="33"/>
      <c r="O80" s="33"/>
      <c r="P80" s="38">
        <v>0.29258894855906298</v>
      </c>
      <c r="Q80" s="26"/>
      <c r="R80" s="26"/>
      <c r="S80" s="26"/>
      <c r="T80" s="26"/>
      <c r="U80" s="26"/>
      <c r="V80" s="26"/>
      <c r="W80" s="26"/>
      <c r="X80" s="26"/>
      <c r="Y80" s="101">
        <v>2048.3845527486701</v>
      </c>
      <c r="AI80" s="101">
        <v>5.0032624837360396E-3</v>
      </c>
    </row>
    <row r="81" spans="1:35" x14ac:dyDescent="0.25">
      <c r="A81" s="35">
        <v>44103</v>
      </c>
      <c r="B81" s="101" t="s">
        <v>53</v>
      </c>
      <c r="C81" s="33">
        <v>11.675000000000001</v>
      </c>
      <c r="D81" s="33"/>
      <c r="E81" s="33"/>
      <c r="F81" s="39">
        <v>1840</v>
      </c>
      <c r="G81" s="33">
        <v>2114.90538733229</v>
      </c>
      <c r="H81" s="33"/>
      <c r="I81" s="33"/>
      <c r="J81" s="33"/>
      <c r="K81" s="33"/>
      <c r="L81" s="33"/>
      <c r="M81" s="33"/>
      <c r="N81" s="33"/>
      <c r="O81" s="33"/>
      <c r="P81" s="38">
        <v>0.29292606444869002</v>
      </c>
      <c r="Q81" s="26"/>
      <c r="R81" s="26"/>
      <c r="S81" s="26"/>
      <c r="T81" s="26"/>
      <c r="U81" s="26"/>
      <c r="V81" s="26"/>
      <c r="W81" s="26"/>
      <c r="X81" s="26"/>
      <c r="Y81" s="101">
        <v>2095.1172748836898</v>
      </c>
      <c r="AI81" s="101">
        <v>5.3073442919897296E-3</v>
      </c>
    </row>
    <row r="82" spans="1:35" x14ac:dyDescent="0.25">
      <c r="A82" s="35">
        <v>44104</v>
      </c>
      <c r="B82" s="101" t="s">
        <v>53</v>
      </c>
      <c r="C82" s="33">
        <v>11.768750000000001</v>
      </c>
      <c r="D82" s="33"/>
      <c r="E82" s="33"/>
      <c r="F82" s="39">
        <v>2442</v>
      </c>
      <c r="G82" s="33">
        <v>2323.20901698338</v>
      </c>
      <c r="H82" s="33"/>
      <c r="I82" s="33"/>
      <c r="J82" s="33"/>
      <c r="K82" s="33"/>
      <c r="L82" s="33"/>
      <c r="M82" s="33"/>
      <c r="N82" s="33"/>
      <c r="O82" s="33"/>
      <c r="P82" s="38">
        <v>0.29329802865362398</v>
      </c>
      <c r="Q82" s="26"/>
      <c r="R82" s="26"/>
      <c r="S82" s="26"/>
      <c r="T82" s="26"/>
      <c r="U82" s="26"/>
      <c r="V82" s="26"/>
      <c r="W82" s="26"/>
      <c r="X82" s="26"/>
      <c r="Y82" s="101">
        <v>2437.4352972843299</v>
      </c>
      <c r="AI82" s="101">
        <v>5.6388602550285103E-3</v>
      </c>
    </row>
    <row r="83" spans="1:35" x14ac:dyDescent="0.25">
      <c r="A83" s="35">
        <v>44105</v>
      </c>
      <c r="B83" s="101" t="s">
        <v>53</v>
      </c>
      <c r="C83" s="33">
        <v>11.581250000000001</v>
      </c>
      <c r="D83" s="33"/>
      <c r="E83" s="33"/>
      <c r="F83" s="39">
        <v>2626</v>
      </c>
      <c r="G83" s="33">
        <v>2455.1712240004999</v>
      </c>
      <c r="H83" s="33"/>
      <c r="I83" s="33"/>
      <c r="J83" s="33"/>
      <c r="K83" s="33"/>
      <c r="L83" s="33"/>
      <c r="M83" s="33"/>
      <c r="N83" s="33"/>
      <c r="O83" s="33"/>
      <c r="P83" s="38">
        <v>0.29370749683950498</v>
      </c>
      <c r="Q83" s="26"/>
      <c r="R83" s="26"/>
      <c r="S83" s="26"/>
      <c r="T83" s="26"/>
      <c r="U83" s="26"/>
      <c r="V83" s="26"/>
      <c r="W83" s="26"/>
      <c r="X83" s="26"/>
      <c r="Y83" s="101">
        <v>2586.2968713719501</v>
      </c>
      <c r="AI83" s="101">
        <v>6.00026202971607E-3</v>
      </c>
    </row>
    <row r="84" spans="1:35" x14ac:dyDescent="0.25">
      <c r="A84" s="35">
        <v>44106</v>
      </c>
      <c r="B84" s="101" t="s">
        <v>53</v>
      </c>
      <c r="C84" s="33">
        <v>9.15</v>
      </c>
      <c r="D84" s="33"/>
      <c r="E84" s="33"/>
      <c r="F84" s="39">
        <v>2835</v>
      </c>
      <c r="G84" s="33">
        <v>2578.6985097862798</v>
      </c>
      <c r="H84" s="33"/>
      <c r="I84" s="33"/>
      <c r="J84" s="33"/>
      <c r="K84" s="33"/>
      <c r="L84" s="33"/>
      <c r="M84" s="33"/>
      <c r="N84" s="33"/>
      <c r="O84" s="33"/>
      <c r="P84" s="38">
        <v>0.29415710613185297</v>
      </c>
      <c r="Q84" s="26"/>
      <c r="R84" s="26"/>
      <c r="S84" s="26"/>
      <c r="T84" s="26"/>
      <c r="U84" s="26"/>
      <c r="V84" s="26"/>
      <c r="W84" s="26"/>
      <c r="X84" s="26"/>
      <c r="Y84" s="101">
        <v>2725.6812775398498</v>
      </c>
      <c r="AI84" s="101">
        <v>6.3942159319061399E-3</v>
      </c>
    </row>
    <row r="85" spans="1:35" x14ac:dyDescent="0.25">
      <c r="A85" s="35">
        <v>44107</v>
      </c>
      <c r="B85" s="101" t="s">
        <v>53</v>
      </c>
      <c r="C85" s="33">
        <v>5.8812499999999988</v>
      </c>
      <c r="D85" s="33"/>
      <c r="E85" s="33"/>
      <c r="F85" s="39">
        <v>1653</v>
      </c>
      <c r="G85" s="33">
        <v>2538.0085652467201</v>
      </c>
      <c r="H85" s="33"/>
      <c r="I85" s="33"/>
      <c r="J85" s="33"/>
      <c r="K85" s="33"/>
      <c r="L85" s="33"/>
      <c r="M85" s="33"/>
      <c r="N85" s="33"/>
      <c r="O85" s="33"/>
      <c r="P85" s="38">
        <v>0.294649415866995</v>
      </c>
      <c r="Q85" s="26"/>
      <c r="R85" s="26"/>
      <c r="S85" s="26"/>
      <c r="T85" s="26"/>
      <c r="U85" s="26"/>
      <c r="V85" s="26"/>
      <c r="W85" s="26"/>
      <c r="X85" s="26"/>
      <c r="Y85" s="101">
        <v>2865.5363942407798</v>
      </c>
      <c r="AI85" s="101">
        <v>6.8236208917859696E-3</v>
      </c>
    </row>
    <row r="86" spans="1:35" x14ac:dyDescent="0.25">
      <c r="A86" s="35">
        <v>44108</v>
      </c>
      <c r="B86" s="101" t="s">
        <v>53</v>
      </c>
      <c r="C86" s="33">
        <v>5.40625</v>
      </c>
      <c r="D86" s="33"/>
      <c r="E86" s="33"/>
      <c r="F86" s="39">
        <v>1546</v>
      </c>
      <c r="G86" s="33">
        <v>2440.9596161364002</v>
      </c>
      <c r="H86" s="33"/>
      <c r="I86" s="33"/>
      <c r="J86" s="33"/>
      <c r="K86" s="33"/>
      <c r="L86" s="33"/>
      <c r="M86" s="33"/>
      <c r="N86" s="33"/>
      <c r="O86" s="33"/>
      <c r="P86" s="38">
        <v>0.29518683691616898</v>
      </c>
      <c r="Q86" s="26"/>
      <c r="R86" s="26"/>
      <c r="S86" s="26"/>
      <c r="T86" s="26"/>
      <c r="U86" s="26"/>
      <c r="V86" s="26"/>
      <c r="W86" s="26"/>
      <c r="X86" s="26"/>
      <c r="Y86" s="101">
        <v>2896.7122548285402</v>
      </c>
      <c r="AI86" s="101">
        <v>7.2916277509603201E-3</v>
      </c>
    </row>
    <row r="87" spans="1:35" x14ac:dyDescent="0.25">
      <c r="A87" s="35">
        <v>44109</v>
      </c>
      <c r="B87" s="101" t="s">
        <v>53</v>
      </c>
      <c r="C87" s="33">
        <v>9.0687499999999996</v>
      </c>
      <c r="D87" s="33"/>
      <c r="E87" s="33"/>
      <c r="F87" s="39">
        <v>3100</v>
      </c>
      <c r="G87" s="33">
        <v>2580.6502049306</v>
      </c>
      <c r="H87" s="33"/>
      <c r="I87" s="33"/>
      <c r="J87" s="33"/>
      <c r="K87" s="33"/>
      <c r="L87" s="33"/>
      <c r="M87" s="33"/>
      <c r="N87" s="33"/>
      <c r="O87" s="33"/>
      <c r="P87" s="38">
        <v>0.295771549769624</v>
      </c>
      <c r="Q87" s="26"/>
      <c r="R87" s="26"/>
      <c r="S87" s="26"/>
      <c r="T87" s="26"/>
      <c r="U87" s="26"/>
      <c r="V87" s="26"/>
      <c r="W87" s="26"/>
      <c r="X87" s="26"/>
      <c r="Y87" s="101">
        <v>2908.2070515294299</v>
      </c>
      <c r="AI87" s="101">
        <v>7.8016599701766602E-3</v>
      </c>
    </row>
    <row r="88" spans="1:35" x14ac:dyDescent="0.25">
      <c r="A88" s="35">
        <v>44110</v>
      </c>
      <c r="B88" s="101" t="s">
        <v>53</v>
      </c>
      <c r="C88" s="33">
        <v>6.5437500000000011</v>
      </c>
      <c r="D88" s="33"/>
      <c r="E88" s="33"/>
      <c r="F88" s="39">
        <v>2454</v>
      </c>
      <c r="G88" s="33">
        <v>3075.7906190839599</v>
      </c>
      <c r="H88" s="33"/>
      <c r="I88" s="33"/>
      <c r="J88" s="33"/>
      <c r="K88" s="33"/>
      <c r="L88" s="33"/>
      <c r="M88" s="33"/>
      <c r="N88" s="33"/>
      <c r="O88" s="33"/>
      <c r="P88" s="38">
        <v>0.29640541235037199</v>
      </c>
      <c r="Q88" s="26"/>
      <c r="R88" s="26"/>
      <c r="S88" s="26"/>
      <c r="T88" s="26"/>
      <c r="U88" s="26"/>
      <c r="V88" s="26"/>
      <c r="W88" s="26"/>
      <c r="X88" s="26"/>
      <c r="Y88" s="101">
        <v>3093.1584369821799</v>
      </c>
      <c r="AI88" s="101">
        <v>8.3574358134388994E-3</v>
      </c>
    </row>
    <row r="89" spans="1:35" x14ac:dyDescent="0.25">
      <c r="A89" s="35">
        <v>44111</v>
      </c>
      <c r="B89" s="101" t="s">
        <v>53</v>
      </c>
      <c r="C89" s="33">
        <v>6.8875000000000002</v>
      </c>
      <c r="D89" s="33"/>
      <c r="E89" s="33"/>
      <c r="F89" s="39">
        <v>4010</v>
      </c>
      <c r="G89" s="33">
        <v>3088.8088654930898</v>
      </c>
      <c r="H89" s="33"/>
      <c r="I89" s="33"/>
      <c r="J89" s="33"/>
      <c r="K89" s="33"/>
      <c r="L89" s="33"/>
      <c r="M89" s="33"/>
      <c r="N89" s="33"/>
      <c r="O89" s="33"/>
      <c r="P89" s="38">
        <v>0.29708985950251199</v>
      </c>
      <c r="Q89" s="26"/>
      <c r="R89" s="26"/>
      <c r="S89" s="26"/>
      <c r="T89" s="26"/>
      <c r="U89" s="26"/>
      <c r="V89" s="26"/>
      <c r="W89" s="26"/>
      <c r="X89" s="26"/>
      <c r="Y89" s="101">
        <v>3496.09294813626</v>
      </c>
      <c r="AI89" s="101">
        <v>8.9629920692241103E-3</v>
      </c>
    </row>
    <row r="90" spans="1:35" x14ac:dyDescent="0.25">
      <c r="A90" s="35">
        <v>44112</v>
      </c>
      <c r="B90" s="101" t="s">
        <v>53</v>
      </c>
      <c r="C90" s="33">
        <v>7.8062500000000004</v>
      </c>
      <c r="D90" s="33"/>
      <c r="E90" s="33"/>
      <c r="F90" s="39">
        <v>4804</v>
      </c>
      <c r="G90" s="33">
        <v>3356.21966888406</v>
      </c>
      <c r="H90" s="33"/>
      <c r="I90" s="33"/>
      <c r="J90" s="33"/>
      <c r="K90" s="33"/>
      <c r="L90" s="33"/>
      <c r="M90" s="33"/>
      <c r="N90" s="33"/>
      <c r="O90" s="33"/>
      <c r="P90" s="38">
        <v>0.29782579723512598</v>
      </c>
      <c r="Q90" s="26"/>
      <c r="R90" s="26"/>
      <c r="S90" s="26"/>
      <c r="T90" s="26"/>
      <c r="U90" s="26"/>
      <c r="V90" s="26"/>
      <c r="W90" s="26"/>
      <c r="X90" s="26"/>
      <c r="Y90" s="101">
        <v>3511.2916447835901</v>
      </c>
      <c r="AI90" s="101">
        <v>9.6227093621879707E-3</v>
      </c>
    </row>
    <row r="91" spans="1:35" x14ac:dyDescent="0.25">
      <c r="A91" s="35">
        <v>44113</v>
      </c>
      <c r="B91" s="101" t="s">
        <v>53</v>
      </c>
      <c r="C91" s="33">
        <v>9.3625000000000007</v>
      </c>
      <c r="D91" s="33"/>
      <c r="E91" s="33"/>
      <c r="F91" s="39">
        <v>4554</v>
      </c>
      <c r="G91" s="33">
        <v>3695.86568470577</v>
      </c>
      <c r="H91" s="33"/>
      <c r="I91" s="33"/>
      <c r="J91" s="33"/>
      <c r="K91" s="33"/>
      <c r="L91" s="33"/>
      <c r="M91" s="33"/>
      <c r="N91" s="33"/>
      <c r="O91" s="33"/>
      <c r="P91" s="38">
        <v>0.29861349603192</v>
      </c>
      <c r="Q91" s="26"/>
      <c r="R91" s="26"/>
      <c r="S91" s="26"/>
      <c r="T91" s="26"/>
      <c r="U91" s="26"/>
      <c r="V91" s="26"/>
      <c r="W91" s="26"/>
      <c r="X91" s="26"/>
      <c r="Y91" s="101">
        <v>3804.4065335587302</v>
      </c>
      <c r="AI91" s="101">
        <v>1.0341339098634101E-2</v>
      </c>
    </row>
    <row r="92" spans="1:35" x14ac:dyDescent="0.25">
      <c r="A92" s="35">
        <v>44114</v>
      </c>
      <c r="B92" s="101" t="s">
        <v>53</v>
      </c>
      <c r="C92" s="33">
        <v>7.9312499999999986</v>
      </c>
      <c r="D92" s="33"/>
      <c r="E92" s="33"/>
      <c r="F92" s="39">
        <v>2968</v>
      </c>
      <c r="G92" s="33">
        <v>4117.0384622830297</v>
      </c>
      <c r="H92" s="33"/>
      <c r="I92" s="33"/>
      <c r="J92" s="33"/>
      <c r="K92" s="33"/>
      <c r="L92" s="33"/>
      <c r="M92" s="33"/>
      <c r="N92" s="33"/>
      <c r="O92" s="33"/>
      <c r="P92" s="38">
        <v>0.29945248875123298</v>
      </c>
      <c r="Q92" s="26"/>
      <c r="R92" s="26"/>
      <c r="S92" s="26"/>
      <c r="T92" s="26"/>
      <c r="U92" s="26"/>
      <c r="V92" s="26"/>
      <c r="W92" s="26"/>
      <c r="X92" s="26"/>
      <c r="Y92" s="101">
        <v>4105.1506522659502</v>
      </c>
      <c r="AI92" s="101">
        <v>1.11240320755668E-2</v>
      </c>
    </row>
    <row r="93" spans="1:35" x14ac:dyDescent="0.25">
      <c r="A93" s="35">
        <v>44115</v>
      </c>
      <c r="B93" s="101" t="s">
        <v>53</v>
      </c>
      <c r="C93" s="33">
        <v>7.6250000000000009</v>
      </c>
      <c r="D93" s="33"/>
      <c r="E93" s="33"/>
      <c r="F93" s="39">
        <v>2846</v>
      </c>
      <c r="G93" s="33">
        <v>4310.91909939793</v>
      </c>
      <c r="H93" s="33"/>
      <c r="I93" s="33"/>
      <c r="J93" s="33"/>
      <c r="K93" s="33"/>
      <c r="L93" s="33"/>
      <c r="M93" s="33"/>
      <c r="N93" s="33"/>
      <c r="O93" s="33"/>
      <c r="P93" s="38">
        <v>0.30034147969260699</v>
      </c>
      <c r="Q93" s="26"/>
      <c r="R93" s="26"/>
      <c r="S93" s="26"/>
      <c r="T93" s="26"/>
      <c r="U93" s="26"/>
      <c r="V93" s="26"/>
      <c r="W93" s="26"/>
      <c r="X93" s="26"/>
      <c r="Y93" s="101">
        <v>4489.3331635539998</v>
      </c>
      <c r="AI93" s="101">
        <v>1.1976368765698299E-2</v>
      </c>
    </row>
    <row r="94" spans="1:35" x14ac:dyDescent="0.25">
      <c r="A94" s="35">
        <v>44116</v>
      </c>
      <c r="B94" s="101" t="s">
        <v>53</v>
      </c>
      <c r="C94" s="33">
        <v>11.9</v>
      </c>
      <c r="D94" s="33"/>
      <c r="E94" s="33"/>
      <c r="F94" s="39">
        <v>6541</v>
      </c>
      <c r="G94" s="33">
        <v>4625.7663243294101</v>
      </c>
      <c r="H94" s="33"/>
      <c r="I94" s="33"/>
      <c r="J94" s="33"/>
      <c r="K94" s="33"/>
      <c r="L94" s="33"/>
      <c r="M94" s="33"/>
      <c r="N94" s="33"/>
      <c r="O94" s="33"/>
      <c r="P94" s="38">
        <v>0.30127827211679897</v>
      </c>
      <c r="Q94" s="26"/>
      <c r="R94" s="26"/>
      <c r="S94" s="26"/>
      <c r="T94" s="26"/>
      <c r="U94" s="26"/>
      <c r="V94" s="26"/>
      <c r="W94" s="26"/>
      <c r="X94" s="26"/>
      <c r="Y94" s="101">
        <v>4651.8347173320199</v>
      </c>
      <c r="AI94" s="101">
        <v>1.2904391268601399E-2</v>
      </c>
    </row>
    <row r="95" spans="1:35" x14ac:dyDescent="0.25">
      <c r="A95" s="35">
        <v>44117</v>
      </c>
      <c r="B95" s="101" t="s">
        <v>53</v>
      </c>
      <c r="C95" s="33">
        <v>11.981249999999999</v>
      </c>
      <c r="D95" s="33"/>
      <c r="E95" s="33"/>
      <c r="F95" s="39">
        <v>4464</v>
      </c>
      <c r="G95" s="33">
        <v>5375.47601033504</v>
      </c>
      <c r="H95" s="33"/>
      <c r="I95" s="33"/>
      <c r="J95" s="33"/>
      <c r="K95" s="33"/>
      <c r="L95" s="33"/>
      <c r="M95" s="33"/>
      <c r="N95" s="33"/>
      <c r="O95" s="33"/>
      <c r="P95" s="38">
        <v>0.30225972168716198</v>
      </c>
      <c r="Q95" s="26"/>
      <c r="R95" s="26"/>
      <c r="S95" s="26"/>
      <c r="T95" s="26"/>
      <c r="U95" s="26"/>
      <c r="V95" s="26"/>
      <c r="W95" s="26"/>
      <c r="X95" s="26"/>
      <c r="Y95" s="101">
        <v>4970.5542761736197</v>
      </c>
      <c r="AI95" s="101">
        <v>1.3914636890444599E-2</v>
      </c>
    </row>
    <row r="96" spans="1:35" x14ac:dyDescent="0.25">
      <c r="A96" s="35">
        <v>44118</v>
      </c>
      <c r="B96" s="101" t="s">
        <v>53</v>
      </c>
      <c r="C96" s="33">
        <v>8.9625000000000004</v>
      </c>
      <c r="D96" s="33"/>
      <c r="E96" s="33"/>
      <c r="F96" s="39">
        <v>7173</v>
      </c>
      <c r="G96" s="33">
        <v>5794.07324751333</v>
      </c>
      <c r="H96" s="33"/>
      <c r="I96" s="33"/>
      <c r="J96" s="33"/>
      <c r="K96" s="33"/>
      <c r="L96" s="33"/>
      <c r="M96" s="33"/>
      <c r="N96" s="33"/>
      <c r="O96" s="33"/>
      <c r="P96" s="38">
        <v>0.30328172278359899</v>
      </c>
      <c r="Q96" s="26"/>
      <c r="R96" s="26"/>
      <c r="S96" s="26"/>
      <c r="T96" s="26"/>
      <c r="U96" s="26"/>
      <c r="V96" s="26"/>
      <c r="W96" s="26"/>
      <c r="X96" s="26"/>
      <c r="Y96" s="101">
        <v>5719.1240075488004</v>
      </c>
      <c r="AI96" s="101">
        <v>1.5014173280477E-2</v>
      </c>
    </row>
    <row r="97" spans="1:35" x14ac:dyDescent="0.25">
      <c r="A97" s="35">
        <v>44119</v>
      </c>
      <c r="B97" s="101" t="s">
        <v>53</v>
      </c>
      <c r="C97" s="33">
        <v>7.6250000000000009</v>
      </c>
      <c r="D97" s="33"/>
      <c r="E97" s="33"/>
      <c r="F97" s="39">
        <v>7620</v>
      </c>
      <c r="G97" s="33">
        <v>5959.3799541788903</v>
      </c>
      <c r="H97" s="33"/>
      <c r="I97" s="33"/>
      <c r="J97" s="33"/>
      <c r="K97" s="33"/>
      <c r="L97" s="33"/>
      <c r="M97" s="33"/>
      <c r="N97" s="33"/>
      <c r="O97" s="33"/>
      <c r="P97" s="38">
        <v>0.30433923331533302</v>
      </c>
      <c r="Q97" s="26"/>
      <c r="R97" s="26"/>
      <c r="S97" s="26"/>
      <c r="T97" s="26"/>
      <c r="U97" s="26"/>
      <c r="V97" s="26"/>
      <c r="W97" s="26"/>
      <c r="X97" s="26"/>
      <c r="Y97" s="101">
        <v>6080.9607212968403</v>
      </c>
      <c r="AI97" s="101">
        <v>1.6210635010601299E-2</v>
      </c>
    </row>
    <row r="98" spans="1:35" x14ac:dyDescent="0.25">
      <c r="A98" s="35">
        <v>44120</v>
      </c>
      <c r="B98" s="101" t="s">
        <v>53</v>
      </c>
      <c r="C98" s="33">
        <v>8.875</v>
      </c>
      <c r="D98" s="33"/>
      <c r="E98" s="33"/>
      <c r="F98" s="39">
        <v>7695</v>
      </c>
      <c r="G98" s="33">
        <v>6299.47385216579</v>
      </c>
      <c r="H98" s="33"/>
      <c r="I98" s="33"/>
      <c r="J98" s="33"/>
      <c r="K98" s="33"/>
      <c r="L98" s="33"/>
      <c r="M98" s="33"/>
      <c r="N98" s="33"/>
      <c r="O98" s="33"/>
      <c r="P98" s="38">
        <v>0.30542634151148801</v>
      </c>
      <c r="Q98" s="26"/>
      <c r="R98" s="26"/>
      <c r="S98" s="26"/>
      <c r="T98" s="26"/>
      <c r="U98" s="26"/>
      <c r="V98" s="26"/>
      <c r="W98" s="26"/>
      <c r="X98" s="26"/>
      <c r="Y98" s="101">
        <v>6166.1826227670599</v>
      </c>
      <c r="AI98" s="101">
        <v>1.75122614338163E-2</v>
      </c>
    </row>
    <row r="99" spans="1:35" x14ac:dyDescent="0.25">
      <c r="A99" s="35">
        <v>44121</v>
      </c>
      <c r="B99" s="101" t="s">
        <v>53</v>
      </c>
      <c r="C99" s="33">
        <v>9.75</v>
      </c>
      <c r="D99" s="33"/>
      <c r="E99" s="33"/>
      <c r="F99" s="39">
        <v>4862</v>
      </c>
      <c r="G99" s="33">
        <v>6911.5472943621298</v>
      </c>
      <c r="H99" s="33"/>
      <c r="I99" s="33"/>
      <c r="J99" s="33"/>
      <c r="K99" s="33"/>
      <c r="L99" s="33"/>
      <c r="M99" s="33"/>
      <c r="N99" s="33"/>
      <c r="O99" s="33"/>
      <c r="P99" s="38">
        <v>0.30653637530958999</v>
      </c>
      <c r="Q99" s="26"/>
      <c r="R99" s="26"/>
      <c r="S99" s="26"/>
      <c r="T99" s="26"/>
      <c r="U99" s="26"/>
      <c r="V99" s="26"/>
      <c r="W99" s="26"/>
      <c r="X99" s="26"/>
      <c r="Y99" s="101">
        <v>6508.9370686372504</v>
      </c>
      <c r="AI99" s="101">
        <v>1.8927935596793701E-2</v>
      </c>
    </row>
    <row r="100" spans="1:35" x14ac:dyDescent="0.25">
      <c r="A100" s="35">
        <v>44122</v>
      </c>
      <c r="B100" s="101" t="s">
        <v>53</v>
      </c>
      <c r="C100" s="33">
        <v>8.4187499999999993</v>
      </c>
      <c r="D100" s="33"/>
      <c r="E100" s="33"/>
      <c r="F100" s="39">
        <v>4007</v>
      </c>
      <c r="G100" s="33">
        <v>7526.3504205177596</v>
      </c>
      <c r="H100" s="33"/>
      <c r="I100" s="33"/>
      <c r="J100" s="33"/>
      <c r="K100" s="33"/>
      <c r="L100" s="33"/>
      <c r="M100" s="33"/>
      <c r="N100" s="33"/>
      <c r="O100" s="33"/>
      <c r="P100" s="38">
        <v>0.30766205163646099</v>
      </c>
      <c r="Q100" s="26"/>
      <c r="R100" s="26"/>
      <c r="S100" s="26"/>
      <c r="T100" s="26"/>
      <c r="U100" s="26"/>
      <c r="V100" s="26"/>
      <c r="W100" s="26"/>
      <c r="X100" s="26"/>
      <c r="Y100" s="101">
        <v>7150.6985010280096</v>
      </c>
      <c r="AI100" s="101">
        <v>2.0467223910028799E-2</v>
      </c>
    </row>
    <row r="101" spans="1:35" x14ac:dyDescent="0.25">
      <c r="A101" s="35">
        <v>44123</v>
      </c>
      <c r="B101" s="101" t="s">
        <v>53</v>
      </c>
      <c r="C101" s="33">
        <v>12.481249999999999</v>
      </c>
      <c r="D101" s="33"/>
      <c r="E101" s="33"/>
      <c r="F101" s="39">
        <v>8397</v>
      </c>
      <c r="G101" s="33">
        <v>7960.02387577232</v>
      </c>
      <c r="H101" s="33"/>
      <c r="I101" s="33"/>
      <c r="J101" s="33"/>
      <c r="K101" s="33"/>
      <c r="L101" s="33"/>
      <c r="M101" s="33"/>
      <c r="N101" s="33"/>
      <c r="O101" s="33"/>
      <c r="P101" s="38">
        <v>0.30879565944377202</v>
      </c>
      <c r="Q101" s="26"/>
      <c r="R101" s="26"/>
      <c r="S101" s="26"/>
      <c r="T101" s="26"/>
      <c r="U101" s="26"/>
      <c r="V101" s="26"/>
      <c r="W101" s="26"/>
      <c r="X101" s="26"/>
      <c r="Y101" s="101">
        <v>7755.55783029338</v>
      </c>
      <c r="AI101" s="101">
        <v>2.2140416194487401E-2</v>
      </c>
    </row>
    <row r="102" spans="1:35" x14ac:dyDescent="0.25">
      <c r="A102" s="35">
        <v>44124</v>
      </c>
      <c r="B102" s="101" t="s">
        <v>53</v>
      </c>
      <c r="C102" s="33">
        <v>13.074999999999999</v>
      </c>
      <c r="D102" s="33"/>
      <c r="E102" s="33"/>
      <c r="F102" s="39">
        <v>8523</v>
      </c>
      <c r="G102" s="33">
        <v>8966.1774418330406</v>
      </c>
      <c r="H102" s="33"/>
      <c r="I102" s="33"/>
      <c r="J102" s="33"/>
      <c r="K102" s="33"/>
      <c r="L102" s="33"/>
      <c r="M102" s="33"/>
      <c r="N102" s="33"/>
      <c r="O102" s="33"/>
      <c r="P102" s="38">
        <v>0.30992926724963199</v>
      </c>
      <c r="Q102" s="26"/>
      <c r="R102" s="26"/>
      <c r="S102" s="26"/>
      <c r="T102" s="26"/>
      <c r="U102" s="26"/>
      <c r="V102" s="26"/>
      <c r="W102" s="26"/>
      <c r="X102" s="26"/>
      <c r="Y102" s="101">
        <v>8106.9997721560203</v>
      </c>
      <c r="AI102" s="101">
        <v>2.39585656250558E-2</v>
      </c>
    </row>
    <row r="103" spans="1:35" x14ac:dyDescent="0.25">
      <c r="A103" s="35">
        <v>44125</v>
      </c>
      <c r="B103" s="101" t="s">
        <v>53</v>
      </c>
      <c r="C103" s="33">
        <v>12.737500000000001</v>
      </c>
      <c r="D103" s="33"/>
      <c r="E103" s="33"/>
      <c r="F103" s="39">
        <v>12331</v>
      </c>
      <c r="G103" s="33">
        <v>9673.8509903706199</v>
      </c>
      <c r="H103" s="33"/>
      <c r="I103" s="33"/>
      <c r="J103" s="33"/>
      <c r="K103" s="33"/>
      <c r="L103" s="33"/>
      <c r="M103" s="33"/>
      <c r="N103" s="33"/>
      <c r="O103" s="33"/>
      <c r="P103" s="38">
        <v>0.31105494357218999</v>
      </c>
      <c r="Q103" s="26"/>
      <c r="R103" s="26"/>
      <c r="S103" s="26"/>
      <c r="T103" s="26"/>
      <c r="U103" s="26"/>
      <c r="V103" s="26"/>
      <c r="W103" s="26"/>
      <c r="X103" s="26"/>
      <c r="Y103" s="101">
        <v>9359.6519279854401</v>
      </c>
      <c r="AI103" s="101">
        <v>2.5933527977003101E-2</v>
      </c>
    </row>
    <row r="104" spans="1:35" x14ac:dyDescent="0.25">
      <c r="A104" s="35">
        <v>44126</v>
      </c>
      <c r="B104" s="101" t="s">
        <v>53</v>
      </c>
      <c r="C104" s="33">
        <v>13.3375</v>
      </c>
      <c r="D104" s="33"/>
      <c r="E104" s="33"/>
      <c r="F104" s="39">
        <v>5952</v>
      </c>
      <c r="G104" s="33">
        <v>10321.350526079999</v>
      </c>
      <c r="H104" s="33"/>
      <c r="I104" s="33"/>
      <c r="J104" s="33"/>
      <c r="K104" s="33"/>
      <c r="L104" s="33"/>
      <c r="M104" s="33"/>
      <c r="N104" s="33"/>
      <c r="O104" s="33"/>
      <c r="P104" s="38">
        <v>0.312164977363239</v>
      </c>
      <c r="Q104" s="26"/>
      <c r="R104" s="26"/>
      <c r="S104" s="26"/>
      <c r="T104" s="26"/>
      <c r="U104" s="26"/>
      <c r="V104" s="26"/>
      <c r="W104" s="26"/>
      <c r="X104" s="26"/>
      <c r="Y104" s="101">
        <v>10074.1065809786</v>
      </c>
      <c r="AI104" s="101">
        <v>2.8077999450838699E-2</v>
      </c>
    </row>
    <row r="105" spans="1:35" x14ac:dyDescent="0.25">
      <c r="A105" s="35">
        <v>44127</v>
      </c>
      <c r="B105" s="101" t="s">
        <v>53</v>
      </c>
      <c r="C105" s="33">
        <v>13.80625</v>
      </c>
      <c r="D105" s="33"/>
      <c r="E105" s="33"/>
      <c r="F105" s="39">
        <v>13476</v>
      </c>
      <c r="G105" s="33">
        <v>11103.3501197319</v>
      </c>
      <c r="H105" s="33"/>
      <c r="I105" s="33"/>
      <c r="J105" s="33"/>
      <c r="K105" s="33"/>
      <c r="L105" s="33"/>
      <c r="M105" s="33"/>
      <c r="N105" s="33"/>
      <c r="O105" s="33"/>
      <c r="P105" s="38">
        <v>0.31325208554978901</v>
      </c>
      <c r="Q105" s="26"/>
      <c r="R105" s="26"/>
      <c r="S105" s="26"/>
      <c r="T105" s="26"/>
      <c r="U105" s="26"/>
      <c r="V105" s="26"/>
      <c r="W105" s="26"/>
      <c r="X105" s="26"/>
      <c r="Y105" s="101">
        <v>10734.8850707414</v>
      </c>
      <c r="AI105" s="101">
        <v>3.0405552202333899E-2</v>
      </c>
    </row>
    <row r="106" spans="1:35" x14ac:dyDescent="0.25">
      <c r="A106" s="35">
        <v>44128</v>
      </c>
      <c r="B106" s="101" t="s">
        <v>53</v>
      </c>
      <c r="C106" s="33">
        <v>7.6687500000000011</v>
      </c>
      <c r="D106" s="33"/>
      <c r="E106" s="33"/>
      <c r="F106" s="39">
        <v>10458</v>
      </c>
      <c r="G106" s="33">
        <v>11910.397526200501</v>
      </c>
      <c r="H106" s="33"/>
      <c r="I106" s="33"/>
      <c r="J106" s="33"/>
      <c r="K106" s="33"/>
      <c r="L106" s="33"/>
      <c r="M106" s="33"/>
      <c r="N106" s="33"/>
      <c r="O106" s="33"/>
      <c r="P106" s="38">
        <v>0.314309596069619</v>
      </c>
      <c r="Q106" s="26"/>
      <c r="R106" s="26"/>
      <c r="S106" s="26"/>
      <c r="T106" s="26"/>
      <c r="U106" s="26"/>
      <c r="V106" s="26"/>
      <c r="W106" s="26"/>
      <c r="X106" s="26"/>
      <c r="Y106" s="101">
        <v>11639.153302160799</v>
      </c>
      <c r="AI106" s="101">
        <v>3.2930666537384801E-2</v>
      </c>
    </row>
    <row r="107" spans="1:35" x14ac:dyDescent="0.25">
      <c r="A107" s="35">
        <v>44129</v>
      </c>
      <c r="B107" s="101" t="s">
        <v>53</v>
      </c>
      <c r="C107" s="33">
        <v>6.7749999999999986</v>
      </c>
      <c r="D107" s="33"/>
      <c r="E107" s="33"/>
      <c r="F107" s="39">
        <v>9890</v>
      </c>
      <c r="G107" s="33">
        <v>11990.273208948</v>
      </c>
      <c r="H107" s="33"/>
      <c r="I107" s="33"/>
      <c r="J107" s="33"/>
      <c r="K107" s="33"/>
      <c r="L107" s="33"/>
      <c r="M107" s="33"/>
      <c r="N107" s="33"/>
      <c r="O107" s="33"/>
      <c r="P107" s="38">
        <v>0.31533159715215298</v>
      </c>
      <c r="Q107" s="26"/>
      <c r="R107" s="26"/>
      <c r="S107" s="26"/>
      <c r="T107" s="26"/>
      <c r="U107" s="26"/>
      <c r="V107" s="26"/>
      <c r="W107" s="26"/>
      <c r="X107" s="26"/>
      <c r="Y107" s="101">
        <v>12568.494641327499</v>
      </c>
      <c r="AI107" s="101">
        <v>3.5668758545631299E-2</v>
      </c>
    </row>
    <row r="108" spans="1:35" x14ac:dyDescent="0.25">
      <c r="A108" s="35">
        <v>44130</v>
      </c>
      <c r="B108" s="101" t="s">
        <v>53</v>
      </c>
      <c r="C108" s="33">
        <v>9.4562499999999989</v>
      </c>
      <c r="D108" s="33"/>
      <c r="E108" s="33"/>
      <c r="F108" s="39">
        <v>12560</v>
      </c>
      <c r="G108" s="33">
        <v>12667.4603248847</v>
      </c>
      <c r="H108" s="33"/>
      <c r="I108" s="33"/>
      <c r="J108" s="33"/>
      <c r="K108" s="33"/>
      <c r="L108" s="33"/>
      <c r="M108" s="33"/>
      <c r="N108" s="33"/>
      <c r="O108" s="33"/>
      <c r="P108" s="38">
        <v>0.31631304670694499</v>
      </c>
      <c r="Q108" s="26"/>
      <c r="R108" s="26"/>
      <c r="S108" s="26"/>
      <c r="T108" s="26"/>
      <c r="U108" s="26"/>
      <c r="V108" s="26"/>
      <c r="W108" s="26"/>
      <c r="X108" s="26"/>
      <c r="Y108" s="101">
        <v>11994.372702324201</v>
      </c>
      <c r="AI108" s="101">
        <v>3.8636201742862003E-2</v>
      </c>
    </row>
    <row r="109" spans="1:35" x14ac:dyDescent="0.25">
      <c r="A109" s="35">
        <v>44131</v>
      </c>
      <c r="B109" s="101" t="s">
        <v>53</v>
      </c>
      <c r="C109" s="33">
        <v>8.8375000000000004</v>
      </c>
      <c r="D109" s="33"/>
      <c r="E109" s="33"/>
      <c r="F109" s="39">
        <v>13161</v>
      </c>
      <c r="G109" s="33">
        <v>13804.598135518499</v>
      </c>
      <c r="H109" s="33"/>
      <c r="I109" s="33"/>
      <c r="J109" s="33"/>
      <c r="K109" s="33"/>
      <c r="L109" s="33"/>
      <c r="M109" s="33"/>
      <c r="N109" s="33"/>
      <c r="O109" s="33"/>
      <c r="P109" s="38">
        <v>0.31724983911424498</v>
      </c>
      <c r="Q109" s="26"/>
      <c r="R109" s="26"/>
      <c r="S109" s="26"/>
      <c r="T109" s="26"/>
      <c r="U109" s="26"/>
      <c r="V109" s="26"/>
      <c r="W109" s="26"/>
      <c r="X109" s="26"/>
      <c r="Y109" s="101">
        <v>12934.493310992</v>
      </c>
      <c r="AI109" s="101">
        <v>4.1850341071742202E-2</v>
      </c>
    </row>
    <row r="110" spans="1:35" x14ac:dyDescent="0.25">
      <c r="A110" s="35">
        <v>44132</v>
      </c>
      <c r="B110" s="101" t="s">
        <v>53</v>
      </c>
      <c r="C110" s="33">
        <v>8.4499999999999993</v>
      </c>
      <c r="D110" s="33"/>
      <c r="E110" s="33"/>
      <c r="F110" s="39">
        <v>16202</v>
      </c>
      <c r="G110" s="33">
        <v>14584.3073079556</v>
      </c>
      <c r="H110" s="33"/>
      <c r="I110" s="33"/>
      <c r="J110" s="33"/>
      <c r="K110" s="33"/>
      <c r="L110" s="33"/>
      <c r="M110" s="33"/>
      <c r="N110" s="33"/>
      <c r="O110" s="33"/>
      <c r="P110" s="38">
        <v>0.318138830037757</v>
      </c>
      <c r="Q110" s="26"/>
      <c r="R110" s="26"/>
      <c r="S110" s="26"/>
      <c r="T110" s="26"/>
      <c r="U110" s="26"/>
      <c r="V110" s="26"/>
      <c r="W110" s="26"/>
      <c r="X110" s="26"/>
      <c r="Y110" s="101">
        <v>14493.5482655535</v>
      </c>
      <c r="AI110" s="101">
        <v>4.5329497376095901E-2</v>
      </c>
    </row>
    <row r="111" spans="1:35" x14ac:dyDescent="0.25">
      <c r="A111" s="35">
        <v>44133</v>
      </c>
      <c r="B111" s="101" t="s">
        <v>53</v>
      </c>
      <c r="C111" s="33">
        <v>7.8874999999999984</v>
      </c>
      <c r="D111" s="33"/>
      <c r="E111" s="33"/>
      <c r="F111" s="39">
        <v>18733</v>
      </c>
      <c r="G111" s="33">
        <v>15418.1532668912</v>
      </c>
      <c r="H111" s="33"/>
      <c r="I111" s="33"/>
      <c r="J111" s="33"/>
      <c r="K111" s="33"/>
      <c r="L111" s="33"/>
      <c r="M111" s="33"/>
      <c r="N111" s="33"/>
      <c r="O111" s="33"/>
      <c r="P111" s="38">
        <v>0.318977822738576</v>
      </c>
      <c r="Q111" s="26"/>
      <c r="R111" s="26"/>
      <c r="S111" s="26"/>
      <c r="T111" s="26"/>
      <c r="U111" s="26"/>
      <c r="V111" s="26"/>
      <c r="W111" s="26"/>
      <c r="X111" s="26"/>
      <c r="Y111" s="101">
        <v>15234.351760830399</v>
      </c>
      <c r="AI111" s="101">
        <v>4.9092960220285399E-2</v>
      </c>
    </row>
    <row r="112" spans="1:35" x14ac:dyDescent="0.25">
      <c r="A112" s="35">
        <v>44134</v>
      </c>
      <c r="B112" s="101" t="s">
        <v>53</v>
      </c>
      <c r="C112" s="33">
        <v>8.0500000000000007</v>
      </c>
      <c r="D112" s="33"/>
      <c r="E112" s="33"/>
      <c r="F112" s="39">
        <v>19382</v>
      </c>
      <c r="G112" s="33">
        <v>16254.5992890051</v>
      </c>
      <c r="H112" s="33"/>
      <c r="I112" s="33"/>
      <c r="J112" s="33"/>
      <c r="K112" s="33"/>
      <c r="L112" s="33"/>
      <c r="M112" s="33"/>
      <c r="N112" s="33"/>
      <c r="O112" s="33"/>
      <c r="P112" s="38">
        <v>0.31976552151656001</v>
      </c>
      <c r="Q112" s="26"/>
      <c r="R112" s="26"/>
      <c r="S112" s="26"/>
      <c r="T112" s="26"/>
      <c r="U112" s="26"/>
      <c r="V112" s="26"/>
      <c r="W112" s="26"/>
      <c r="X112" s="26"/>
      <c r="Y112" s="101">
        <v>16221.322546892799</v>
      </c>
      <c r="AI112" s="101">
        <v>5.3160966678591E-2</v>
      </c>
    </row>
    <row r="113" spans="1:35" x14ac:dyDescent="0.25">
      <c r="A113" s="35">
        <v>44135</v>
      </c>
      <c r="B113" s="101" t="s">
        <v>53</v>
      </c>
      <c r="C113" s="33">
        <v>8.7375000000000007</v>
      </c>
      <c r="D113" s="33"/>
      <c r="E113" s="33"/>
      <c r="F113" s="39">
        <v>14054</v>
      </c>
      <c r="G113" s="33">
        <v>17215.689302635899</v>
      </c>
      <c r="H113" s="33"/>
      <c r="I113" s="33"/>
      <c r="J113" s="33"/>
      <c r="K113" s="33"/>
      <c r="L113" s="33"/>
      <c r="M113" s="33"/>
      <c r="N113" s="33"/>
      <c r="O113" s="33"/>
      <c r="P113" s="38">
        <v>0.32050145923033302</v>
      </c>
      <c r="Q113" s="26"/>
      <c r="R113" s="26"/>
      <c r="S113" s="26"/>
      <c r="T113" s="26"/>
      <c r="U113" s="26"/>
      <c r="V113" s="26"/>
      <c r="W113" s="26"/>
      <c r="X113" s="26"/>
      <c r="Y113" s="101">
        <v>17165.5262624774</v>
      </c>
      <c r="AI113" s="101">
        <v>5.7554663478767198E-2</v>
      </c>
    </row>
    <row r="114" spans="1:35" x14ac:dyDescent="0.25">
      <c r="A114" s="35">
        <v>44136</v>
      </c>
      <c r="B114" s="101" t="s">
        <v>53</v>
      </c>
      <c r="C114" s="33">
        <v>6.9687500000000018</v>
      </c>
      <c r="D114" s="33"/>
      <c r="E114" s="33"/>
      <c r="F114" s="39">
        <v>12556</v>
      </c>
      <c r="G114" s="33">
        <v>18286.074204491801</v>
      </c>
      <c r="H114" s="33"/>
      <c r="I114" s="33"/>
      <c r="J114" s="33"/>
      <c r="K114" s="33"/>
      <c r="L114" s="33"/>
      <c r="M114" s="33"/>
      <c r="N114" s="33"/>
      <c r="O114" s="33"/>
      <c r="P114" s="38">
        <v>0.32118590636385302</v>
      </c>
      <c r="Q114" s="26"/>
      <c r="R114" s="26"/>
      <c r="S114" s="26"/>
      <c r="T114" s="26"/>
      <c r="U114" s="26"/>
      <c r="V114" s="26"/>
      <c r="W114" s="26"/>
      <c r="X114" s="26"/>
      <c r="Y114" s="101">
        <v>18401.198983625</v>
      </c>
      <c r="AI114" s="101">
        <v>6.2296049660848798E-2</v>
      </c>
    </row>
    <row r="115" spans="1:35" x14ac:dyDescent="0.25">
      <c r="A115" s="35">
        <v>44137</v>
      </c>
      <c r="B115" s="101" t="s">
        <v>53</v>
      </c>
      <c r="C115" s="33">
        <v>6.2562500000000014</v>
      </c>
      <c r="D115" s="33"/>
      <c r="E115" s="33"/>
      <c r="F115" s="39">
        <v>25252</v>
      </c>
      <c r="G115" s="33">
        <v>19032.554356743502</v>
      </c>
      <c r="H115" s="33"/>
      <c r="I115" s="33"/>
      <c r="J115" s="33"/>
      <c r="K115" s="33"/>
      <c r="L115" s="33"/>
      <c r="M115" s="33"/>
      <c r="N115" s="33"/>
      <c r="O115" s="33"/>
      <c r="P115" s="38">
        <v>0.32181976892641401</v>
      </c>
      <c r="Q115" s="26"/>
      <c r="R115" s="26"/>
      <c r="S115" s="26"/>
      <c r="T115" s="26"/>
      <c r="U115" s="26"/>
      <c r="V115" s="26"/>
      <c r="W115" s="26"/>
      <c r="X115" s="26"/>
      <c r="Y115" s="101">
        <v>19838.6153647051</v>
      </c>
      <c r="AI115" s="101">
        <v>6.7407896721766197E-2</v>
      </c>
    </row>
    <row r="116" spans="1:35" x14ac:dyDescent="0.25">
      <c r="A116" s="35">
        <v>44138</v>
      </c>
      <c r="B116" s="101" t="s">
        <v>53</v>
      </c>
      <c r="C116" s="33">
        <v>8.8124999999999982</v>
      </c>
      <c r="D116" s="33"/>
      <c r="E116" s="33"/>
      <c r="F116" s="39">
        <v>7533</v>
      </c>
      <c r="G116" s="33">
        <v>19947.483101285001</v>
      </c>
      <c r="H116" s="33"/>
      <c r="I116" s="33"/>
      <c r="J116" s="33"/>
      <c r="K116" s="33"/>
      <c r="L116" s="33"/>
      <c r="M116" s="33"/>
      <c r="N116" s="33"/>
      <c r="O116" s="33"/>
      <c r="P116" s="38">
        <v>0.32240448176228897</v>
      </c>
      <c r="Q116" s="26"/>
      <c r="R116" s="26"/>
      <c r="S116" s="26"/>
      <c r="T116" s="26"/>
      <c r="U116" s="26"/>
      <c r="V116" s="26"/>
      <c r="W116" s="26"/>
      <c r="X116" s="26"/>
      <c r="Y116" s="101">
        <v>20412.317550489701</v>
      </c>
      <c r="AI116" s="101">
        <v>7.2913643076923496E-2</v>
      </c>
    </row>
    <row r="117" spans="1:35" x14ac:dyDescent="0.25">
      <c r="A117" s="35">
        <v>44139</v>
      </c>
      <c r="B117" s="101" t="s">
        <v>53</v>
      </c>
      <c r="C117" s="33">
        <v>11.9</v>
      </c>
      <c r="D117" s="33"/>
      <c r="E117" s="33"/>
      <c r="F117" s="39">
        <v>31480</v>
      </c>
      <c r="G117" s="33">
        <v>21406.448674077201</v>
      </c>
      <c r="H117" s="33"/>
      <c r="I117" s="33"/>
      <c r="J117" s="33"/>
      <c r="K117" s="33"/>
      <c r="L117" s="33"/>
      <c r="M117" s="33"/>
      <c r="N117" s="33"/>
      <c r="O117" s="33"/>
      <c r="P117" s="38">
        <v>0</v>
      </c>
      <c r="Q117" s="26"/>
      <c r="R117" s="26"/>
      <c r="S117" s="26"/>
      <c r="T117" s="26"/>
      <c r="U117" s="26"/>
      <c r="V117" s="26"/>
      <c r="W117" s="26"/>
      <c r="X117" s="26"/>
      <c r="Y117" s="101">
        <v>21569.998003667399</v>
      </c>
      <c r="AI117" s="101">
        <v>0</v>
      </c>
    </row>
    <row r="118" spans="1:35" x14ac:dyDescent="0.25">
      <c r="A118" s="26"/>
      <c r="B118" s="26"/>
      <c r="C118" s="26"/>
      <c r="D118" s="26"/>
      <c r="E118" s="26"/>
      <c r="F118" s="39"/>
      <c r="G118" s="26"/>
      <c r="H118" s="26"/>
      <c r="I118" s="26"/>
      <c r="J118" s="26"/>
      <c r="K118" s="26"/>
      <c r="L118" s="26"/>
      <c r="M118" s="26"/>
      <c r="N118" s="26"/>
      <c r="O118" s="26"/>
      <c r="P118" s="31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35" x14ac:dyDescent="0.25">
      <c r="A119" s="26"/>
      <c r="B119" s="26"/>
      <c r="C119" s="26"/>
      <c r="D119" s="26"/>
      <c r="E119" s="26"/>
      <c r="F119" s="39"/>
      <c r="G119" s="26"/>
      <c r="H119" s="26"/>
      <c r="I119" s="26"/>
      <c r="J119" s="26"/>
      <c r="K119" s="26"/>
      <c r="L119" s="26"/>
      <c r="M119" s="26"/>
      <c r="N119" s="26"/>
      <c r="O119" s="26"/>
      <c r="P119" s="31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35" x14ac:dyDescent="0.25">
      <c r="A120" s="26"/>
      <c r="B120" s="26"/>
      <c r="C120" s="26"/>
      <c r="D120" s="26"/>
      <c r="E120" s="26"/>
      <c r="F120" s="39"/>
      <c r="G120" s="26"/>
      <c r="H120" s="26"/>
      <c r="I120" s="26"/>
      <c r="J120" s="26"/>
      <c r="K120" s="26"/>
      <c r="L120" s="26"/>
      <c r="M120" s="26"/>
      <c r="N120" s="26"/>
      <c r="O120" s="26"/>
      <c r="P120" s="31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35" x14ac:dyDescent="0.25">
      <c r="A121" s="26"/>
      <c r="B121" s="26"/>
      <c r="C121" s="26"/>
      <c r="D121" s="26"/>
      <c r="E121" s="26"/>
      <c r="F121" s="39"/>
      <c r="G121" s="26"/>
      <c r="H121" s="26"/>
      <c r="I121" s="26"/>
      <c r="J121" s="26"/>
      <c r="K121" s="26"/>
      <c r="L121" s="26"/>
      <c r="M121" s="26"/>
      <c r="N121" s="26"/>
      <c r="O121" s="26"/>
      <c r="P121" s="31"/>
      <c r="Q121" s="26"/>
      <c r="R121" s="26"/>
      <c r="S121" s="26"/>
      <c r="T121" s="26"/>
      <c r="U121" s="26"/>
      <c r="V121" s="26"/>
      <c r="W121" s="26"/>
      <c r="X121" s="26"/>
      <c r="Y121" s="26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workbookViewId="0">
      <selection activeCell="H5" sqref="H5"/>
    </sheetView>
  </sheetViews>
  <sheetFormatPr defaultRowHeight="14.4" x14ac:dyDescent="0.25"/>
  <cols>
    <col min="1" max="1" width="14.5546875" customWidth="1"/>
    <col min="16" max="16" width="14.33203125" style="11" customWidth="1"/>
    <col min="17" max="17" width="8.88671875" style="8"/>
    <col min="34" max="34" width="8.88671875" style="101"/>
  </cols>
  <sheetData>
    <row r="1" spans="1:46" s="8" customFormat="1" x14ac:dyDescent="0.25">
      <c r="A1" s="44" t="s">
        <v>1</v>
      </c>
      <c r="B1" s="42" t="s">
        <v>2</v>
      </c>
      <c r="C1" s="41" t="s">
        <v>3</v>
      </c>
      <c r="D1" s="41" t="s">
        <v>0</v>
      </c>
      <c r="E1" s="41" t="s">
        <v>4</v>
      </c>
      <c r="F1" s="41" t="s">
        <v>30</v>
      </c>
      <c r="G1" s="41" t="s">
        <v>31</v>
      </c>
      <c r="H1" s="41"/>
      <c r="I1" s="112" t="s">
        <v>36</v>
      </c>
      <c r="J1" s="112"/>
      <c r="K1" s="112"/>
      <c r="L1" s="112"/>
      <c r="M1" s="112"/>
      <c r="N1" s="112"/>
      <c r="O1" s="41"/>
      <c r="P1" s="46" t="s">
        <v>33</v>
      </c>
      <c r="Q1" s="41" t="s">
        <v>34</v>
      </c>
      <c r="R1" s="41"/>
      <c r="S1" s="112" t="s">
        <v>35</v>
      </c>
      <c r="T1" s="112"/>
      <c r="U1" s="112"/>
      <c r="V1" s="112"/>
      <c r="W1" s="112"/>
      <c r="X1" s="41"/>
      <c r="Y1" s="101" t="s">
        <v>47</v>
      </c>
      <c r="Z1" s="101"/>
      <c r="AA1" s="112" t="s">
        <v>36</v>
      </c>
      <c r="AB1" s="112"/>
      <c r="AC1" s="112"/>
      <c r="AD1" s="112"/>
      <c r="AE1" s="112"/>
      <c r="AF1" s="112"/>
      <c r="AG1" s="101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43">
        <v>44139</v>
      </c>
      <c r="B2" s="41" t="s">
        <v>53</v>
      </c>
      <c r="C2" s="41">
        <v>11.9</v>
      </c>
      <c r="D2" s="41"/>
      <c r="E2" s="41"/>
      <c r="F2" s="47">
        <v>31480</v>
      </c>
      <c r="G2" s="41">
        <v>21406.448670000002</v>
      </c>
      <c r="H2" s="41"/>
      <c r="I2" s="103">
        <v>0.99918365478515603</v>
      </c>
      <c r="J2" s="103">
        <v>3.22265625E-2</v>
      </c>
      <c r="K2" s="103">
        <v>0.119662973012336</v>
      </c>
      <c r="L2" s="103">
        <v>0.17603843654360399</v>
      </c>
      <c r="M2" s="103">
        <v>0.88642974490471005</v>
      </c>
      <c r="N2" s="103">
        <v>1.220703125E-3</v>
      </c>
      <c r="O2" s="103">
        <v>0.14173498446272401</v>
      </c>
      <c r="P2" s="46">
        <v>1.01450321278889</v>
      </c>
      <c r="Q2" s="41">
        <v>1</v>
      </c>
      <c r="R2" s="41"/>
      <c r="S2" s="41">
        <v>1880363.4910154201</v>
      </c>
      <c r="T2" s="41">
        <v>12512400.983206701</v>
      </c>
      <c r="U2" s="41">
        <v>23043.756500170199</v>
      </c>
      <c r="V2" s="41">
        <v>0.99918365478515603</v>
      </c>
      <c r="W2" s="41">
        <v>9.9263810999999993E-2</v>
      </c>
      <c r="X2" s="41"/>
      <c r="Y2" s="101">
        <v>21569.998</v>
      </c>
      <c r="AA2" s="101">
        <v>4.2628931580646699E-2</v>
      </c>
      <c r="AB2" s="101">
        <v>0.99999997458310497</v>
      </c>
      <c r="AC2" s="101">
        <v>0.99999999139968199</v>
      </c>
      <c r="AD2" s="101">
        <v>63.2406037920545</v>
      </c>
      <c r="AE2" s="101">
        <v>0.99999992434114404</v>
      </c>
      <c r="AF2" s="102">
        <v>-2.3579755631197401E-2</v>
      </c>
      <c r="AG2" s="101">
        <v>7.4476042915891799E-2</v>
      </c>
      <c r="AI2" s="101">
        <v>4.2628931580646699E-2</v>
      </c>
      <c r="AL2" s="101">
        <v>10573735.955735501</v>
      </c>
      <c r="AM2" s="101">
        <v>46568686.661918297</v>
      </c>
      <c r="AN2" s="101">
        <v>3424476.51990001</v>
      </c>
      <c r="AO2" s="101">
        <v>3391323.5074300501</v>
      </c>
      <c r="AP2" s="101">
        <v>262512.83600317303</v>
      </c>
      <c r="AQ2" s="101">
        <v>31688267.166591801</v>
      </c>
      <c r="AR2" s="101">
        <v>42075.085026397603</v>
      </c>
      <c r="AS2" s="102">
        <v>1.31E-7</v>
      </c>
      <c r="AT2" s="101">
        <v>1.7614613000000001E-2</v>
      </c>
    </row>
    <row r="3" spans="1:46" ht="12.45" customHeight="1" x14ac:dyDescent="0.25">
      <c r="A3" s="43">
        <v>44140</v>
      </c>
      <c r="B3" s="101" t="s">
        <v>53</v>
      </c>
      <c r="C3" s="41">
        <v>14.65</v>
      </c>
      <c r="D3" s="41"/>
      <c r="E3" s="41"/>
      <c r="F3" s="47">
        <v>22561</v>
      </c>
      <c r="G3" s="41">
        <v>18699.225412851902</v>
      </c>
      <c r="H3" s="41"/>
      <c r="I3" s="41">
        <v>0.114214745320026</v>
      </c>
      <c r="J3" s="41">
        <v>6.0076713562011698E-2</v>
      </c>
      <c r="K3" s="41">
        <v>1.03040635114258E-2</v>
      </c>
      <c r="L3" s="41">
        <v>1.4608572627608201</v>
      </c>
      <c r="M3" s="41">
        <v>2.3756653070449801E-2</v>
      </c>
      <c r="N3" s="45">
        <v>9.765625E-4</v>
      </c>
      <c r="O3" s="41">
        <v>0.101067547335143</v>
      </c>
      <c r="P3" s="46">
        <v>1.0135454359160401</v>
      </c>
      <c r="Q3" s="41">
        <v>2</v>
      </c>
      <c r="R3" s="41"/>
      <c r="S3" s="41"/>
      <c r="T3" s="41"/>
      <c r="U3" s="41"/>
      <c r="V3" s="41"/>
      <c r="W3" s="41"/>
      <c r="X3" s="41"/>
      <c r="Y3" s="101">
        <v>23978.302594987701</v>
      </c>
      <c r="AA3" s="101">
        <v>4.2622262905881801E-2</v>
      </c>
      <c r="AB3" s="101">
        <v>0.99999981798604798</v>
      </c>
      <c r="AC3" s="101">
        <v>0.99999984476151405</v>
      </c>
      <c r="AD3" s="101">
        <v>63.240522205657797</v>
      </c>
      <c r="AE3" s="101">
        <v>0.99999998149563996</v>
      </c>
      <c r="AF3" s="102">
        <v>-2.3562641821607701E-2</v>
      </c>
      <c r="AG3" s="101">
        <v>7.4476012267843103E-2</v>
      </c>
      <c r="AI3" s="101">
        <v>4.2628931580646699E-2</v>
      </c>
    </row>
    <row r="4" spans="1:46" x14ac:dyDescent="0.25">
      <c r="A4" s="43">
        <v>44141</v>
      </c>
      <c r="B4" s="101" t="s">
        <v>53</v>
      </c>
      <c r="C4" s="41">
        <v>14.00625</v>
      </c>
      <c r="D4" s="41"/>
      <c r="E4" s="41"/>
      <c r="F4" s="47">
        <v>22820</v>
      </c>
      <c r="G4" s="41">
        <v>20767.352319600501</v>
      </c>
      <c r="H4" s="41"/>
      <c r="I4" s="41">
        <v>0.64395624693696096</v>
      </c>
      <c r="J4" s="41">
        <v>0.11662616738276101</v>
      </c>
      <c r="K4" s="41">
        <v>5.0936490297317496E-3</v>
      </c>
      <c r="L4" s="45">
        <v>1.38312057984134</v>
      </c>
      <c r="M4" s="41">
        <v>0.58189888924700806</v>
      </c>
      <c r="N4" s="45">
        <v>9.7282230854034402E-4</v>
      </c>
      <c r="O4" s="41">
        <v>9.9832752960474794E-2</v>
      </c>
      <c r="P4" s="46">
        <v>1.01260002194779</v>
      </c>
      <c r="Q4" s="41">
        <v>3</v>
      </c>
      <c r="R4" s="41"/>
      <c r="S4" s="41"/>
      <c r="T4" s="41"/>
      <c r="U4" s="41"/>
      <c r="V4" s="41"/>
      <c r="W4" s="41"/>
      <c r="X4" s="41"/>
      <c r="Y4" s="101">
        <v>24695.042707069901</v>
      </c>
      <c r="AA4" s="101">
        <v>4.2626625838016498E-2</v>
      </c>
      <c r="AB4" s="101">
        <v>0.99999986812471897</v>
      </c>
      <c r="AC4" s="101">
        <v>1</v>
      </c>
      <c r="AD4" s="101">
        <v>63.240429125557199</v>
      </c>
      <c r="AE4" s="101">
        <v>0.99999976839271898</v>
      </c>
      <c r="AF4" s="102">
        <v>-2.35195812709743E-2</v>
      </c>
      <c r="AG4" s="101">
        <v>7.44759461546564E-2</v>
      </c>
      <c r="AI4" s="101">
        <v>4.2628931580646699E-2</v>
      </c>
    </row>
    <row r="5" spans="1:46" x14ac:dyDescent="0.25">
      <c r="A5" s="43">
        <v>44142</v>
      </c>
      <c r="B5" s="101" t="s">
        <v>53</v>
      </c>
      <c r="C5" s="41">
        <v>10.737500000000001</v>
      </c>
      <c r="D5" s="41"/>
      <c r="E5" s="41"/>
      <c r="F5" s="47">
        <v>14122</v>
      </c>
      <c r="G5" s="41">
        <v>20355.358007676401</v>
      </c>
      <c r="H5" s="41"/>
      <c r="I5" s="41">
        <v>0.69838587567906096</v>
      </c>
      <c r="J5" s="41">
        <v>0.14511287044468801</v>
      </c>
      <c r="K5" s="41">
        <v>2.1833297959520801E-2</v>
      </c>
      <c r="L5" s="41">
        <v>177.20636338167401</v>
      </c>
      <c r="M5" s="41">
        <v>0.72147810821020697</v>
      </c>
      <c r="N5" s="41">
        <v>1.00691834611688E-3</v>
      </c>
      <c r="O5" s="41">
        <v>7.9031304397541802E-2</v>
      </c>
      <c r="P5" s="46">
        <v>1.0116733331083601</v>
      </c>
      <c r="Q5" s="41">
        <v>4</v>
      </c>
      <c r="R5" s="41"/>
      <c r="S5" s="41"/>
      <c r="T5" s="41"/>
      <c r="U5" s="41"/>
      <c r="V5" s="41"/>
      <c r="W5" s="41"/>
      <c r="X5" s="41"/>
      <c r="Y5" s="101">
        <v>22006.176772851199</v>
      </c>
      <c r="AA5" s="101">
        <v>4.2621828605569401E-2</v>
      </c>
      <c r="AB5" s="101">
        <v>0.99999967156620595</v>
      </c>
      <c r="AC5" s="101">
        <v>0.99999967949638602</v>
      </c>
      <c r="AD5" s="101">
        <v>63.240054556079301</v>
      </c>
      <c r="AE5" s="101">
        <v>0.99999988210228596</v>
      </c>
      <c r="AF5" s="102">
        <v>-2.3603733235166801E-2</v>
      </c>
      <c r="AG5" s="101">
        <v>7.4475899489496497E-2</v>
      </c>
      <c r="AI5" s="101">
        <v>4.2628931580646699E-2</v>
      </c>
    </row>
    <row r="6" spans="1:46" x14ac:dyDescent="0.25">
      <c r="A6" s="43">
        <v>44143</v>
      </c>
      <c r="B6" s="101" t="s">
        <v>53</v>
      </c>
      <c r="C6" s="41">
        <v>11.05</v>
      </c>
      <c r="D6" s="41"/>
      <c r="E6" s="41"/>
      <c r="F6" s="47">
        <v>14510</v>
      </c>
      <c r="G6" s="41">
        <v>17754.8939006568</v>
      </c>
      <c r="H6" s="41"/>
      <c r="I6" s="41">
        <v>7.5116977368912902E-2</v>
      </c>
      <c r="J6" s="45">
        <v>0.54522765568704601</v>
      </c>
      <c r="K6" s="41">
        <v>3.2417297659146603E-2</v>
      </c>
      <c r="L6" s="41">
        <v>192.74046833931999</v>
      </c>
      <c r="M6" s="41">
        <v>0.50121435523033098</v>
      </c>
      <c r="N6" s="45">
        <v>1.0126693041057099E-3</v>
      </c>
      <c r="O6" s="41">
        <v>6.8156843632302899E-2</v>
      </c>
      <c r="P6" s="46">
        <v>1.0107712216103499</v>
      </c>
      <c r="Q6" s="41">
        <v>5</v>
      </c>
      <c r="R6" s="41"/>
      <c r="S6" s="41"/>
      <c r="T6" s="41"/>
      <c r="U6" s="41"/>
      <c r="V6" s="41"/>
      <c r="W6" s="41"/>
      <c r="X6" s="41"/>
      <c r="Y6" s="101">
        <v>22293.541935695899</v>
      </c>
      <c r="AA6" s="101">
        <v>4.2618066879686702E-2</v>
      </c>
      <c r="AB6" s="101">
        <v>0.99999994078881604</v>
      </c>
      <c r="AC6" s="101">
        <v>0.99999943594809304</v>
      </c>
      <c r="AD6" s="101">
        <v>63.239934387713902</v>
      </c>
      <c r="AE6" s="101">
        <v>0.99999999301765596</v>
      </c>
      <c r="AF6" s="102">
        <v>-2.35938070179635E-2</v>
      </c>
      <c r="AG6" s="101">
        <v>7.4475849892730206E-2</v>
      </c>
      <c r="AI6" s="101">
        <v>4.2628931580646699E-2</v>
      </c>
    </row>
    <row r="7" spans="1:46" x14ac:dyDescent="0.25">
      <c r="A7" s="43">
        <v>44144</v>
      </c>
      <c r="B7" s="101" t="s">
        <v>53</v>
      </c>
      <c r="C7" s="41">
        <v>12.5375</v>
      </c>
      <c r="D7" s="41"/>
      <c r="E7" s="41"/>
      <c r="F7" s="47">
        <v>6522</v>
      </c>
      <c r="G7" s="41">
        <v>17879.006351635599</v>
      </c>
      <c r="H7" s="41"/>
      <c r="I7" s="41">
        <v>0.12331137024758</v>
      </c>
      <c r="J7" s="41">
        <v>0.924391480691786</v>
      </c>
      <c r="K7" s="41">
        <v>5.43415028651002E-2</v>
      </c>
      <c r="L7" s="41">
        <v>157.99369522626401</v>
      </c>
      <c r="M7" s="41">
        <v>0.93085774335738902</v>
      </c>
      <c r="N7" s="45">
        <v>1.1647220653865399E-3</v>
      </c>
      <c r="O7" s="41">
        <v>5.1159897472878399E-2</v>
      </c>
      <c r="P7" s="46">
        <v>1.0098988936539699</v>
      </c>
      <c r="Q7" s="41">
        <v>6</v>
      </c>
      <c r="R7" s="41"/>
      <c r="S7" s="41"/>
      <c r="T7" s="41"/>
      <c r="U7" s="41"/>
      <c r="V7" s="41"/>
      <c r="W7" s="41"/>
      <c r="X7" s="41"/>
      <c r="Y7" s="101">
        <v>23352.653856734301</v>
      </c>
      <c r="AA7" s="101">
        <v>4.2613391224644803E-2</v>
      </c>
      <c r="AB7" s="101">
        <v>0.99999983385667202</v>
      </c>
      <c r="AC7" s="101">
        <v>0.99999989194101802</v>
      </c>
      <c r="AD7" s="101">
        <v>63.240616412758499</v>
      </c>
      <c r="AE7" s="101">
        <v>0.99999989039977299</v>
      </c>
      <c r="AF7" s="102">
        <v>-2.3547482598517602E-2</v>
      </c>
      <c r="AG7" s="101">
        <v>7.4475823240976693E-2</v>
      </c>
      <c r="AI7" s="101">
        <v>4.2628931580646699E-2</v>
      </c>
    </row>
    <row r="8" spans="1:46" x14ac:dyDescent="0.25">
      <c r="A8" s="43">
        <v>44145</v>
      </c>
      <c r="B8" s="101" t="s">
        <v>53</v>
      </c>
      <c r="C8" s="41">
        <v>11.925000000000001</v>
      </c>
      <c r="D8" s="41"/>
      <c r="E8" s="41"/>
      <c r="F8" s="47">
        <v>26547</v>
      </c>
      <c r="G8" s="41">
        <v>19007.088211778901</v>
      </c>
      <c r="H8" s="41"/>
      <c r="I8" s="41">
        <v>0.72963256060271497</v>
      </c>
      <c r="J8" s="41">
        <v>0.29887634001548402</v>
      </c>
      <c r="K8" s="41">
        <v>8.0265368185523697E-2</v>
      </c>
      <c r="L8" s="41">
        <v>115.88483589981</v>
      </c>
      <c r="M8" s="41">
        <v>0.91249611668284603</v>
      </c>
      <c r="N8" s="41">
        <v>1.2128054961650901E-3</v>
      </c>
      <c r="O8" s="41">
        <v>3.7190380054893203E-2</v>
      </c>
      <c r="P8" s="46">
        <v>1.0090608081919299</v>
      </c>
      <c r="Q8" s="41">
        <v>7</v>
      </c>
      <c r="R8" s="41"/>
      <c r="S8" s="41"/>
      <c r="T8" s="41"/>
      <c r="U8" s="41"/>
      <c r="V8" s="41"/>
      <c r="W8" s="41"/>
      <c r="X8" s="41"/>
      <c r="Y8" s="101">
        <v>22519.741033418199</v>
      </c>
      <c r="AA8" s="101">
        <v>4.2628681545614298E-2</v>
      </c>
      <c r="AB8" s="101">
        <v>0.99999963428125904</v>
      </c>
      <c r="AC8" s="101">
        <v>0.99999986516914097</v>
      </c>
      <c r="AD8" s="101">
        <v>63.2401937272789</v>
      </c>
      <c r="AE8" s="101">
        <v>0.99999929054796</v>
      </c>
      <c r="AF8" s="102">
        <v>-2.3492564554732601E-2</v>
      </c>
      <c r="AG8" s="101">
        <v>7.4475750918780503E-2</v>
      </c>
      <c r="AI8" s="101">
        <v>4.2628931580646699E-2</v>
      </c>
    </row>
    <row r="9" spans="1:46" x14ac:dyDescent="0.25">
      <c r="A9" s="43">
        <v>44146</v>
      </c>
      <c r="B9" s="101" t="s">
        <v>53</v>
      </c>
      <c r="C9" s="41">
        <v>11.925000000000001</v>
      </c>
      <c r="D9" s="41"/>
      <c r="E9" s="41"/>
      <c r="F9" s="47">
        <v>22401</v>
      </c>
      <c r="G9" s="41">
        <v>18391.953158747699</v>
      </c>
      <c r="H9" s="41"/>
      <c r="I9" s="41">
        <v>0.41091410409961698</v>
      </c>
      <c r="J9" s="45">
        <v>0.34736388197260598</v>
      </c>
      <c r="K9" s="41">
        <v>0.104711751398449</v>
      </c>
      <c r="L9" s="41">
        <v>108.94250445851</v>
      </c>
      <c r="M9" s="41">
        <v>0.64293007015660897</v>
      </c>
      <c r="N9" s="41">
        <v>1.33943039047668E-3</v>
      </c>
      <c r="O9" s="41">
        <v>3.02256074822554E-2</v>
      </c>
      <c r="P9" s="46">
        <v>1.00826061330862</v>
      </c>
      <c r="Q9" s="41">
        <v>8</v>
      </c>
      <c r="R9" s="41"/>
      <c r="S9" s="41"/>
      <c r="T9" s="41"/>
      <c r="U9" s="41"/>
      <c r="V9" s="41"/>
      <c r="W9" s="41"/>
      <c r="X9" s="41"/>
      <c r="Y9" s="101">
        <v>21477.449976615899</v>
      </c>
      <c r="AA9" s="101">
        <v>4.26174701794668E-2</v>
      </c>
      <c r="AB9" s="101">
        <v>0.99999985728410801</v>
      </c>
      <c r="AC9" s="101">
        <v>0.99999983876447096</v>
      </c>
      <c r="AD9" s="101">
        <v>63.241040803115098</v>
      </c>
      <c r="AE9" s="101">
        <v>0.99999991809706401</v>
      </c>
      <c r="AF9" s="102">
        <v>-2.3635894055271899E-2</v>
      </c>
      <c r="AG9" s="101">
        <v>7.4475693556391095E-2</v>
      </c>
      <c r="AI9" s="101">
        <v>4.2628931580646699E-2</v>
      </c>
    </row>
    <row r="10" spans="1:46" x14ac:dyDescent="0.25">
      <c r="A10" s="43">
        <v>44147</v>
      </c>
      <c r="B10" s="101" t="s">
        <v>53</v>
      </c>
      <c r="C10" s="41">
        <v>12.293749999999999</v>
      </c>
      <c r="D10" s="41"/>
      <c r="E10" s="41"/>
      <c r="F10" s="47">
        <v>24738</v>
      </c>
      <c r="G10" s="41">
        <v>18277.953091108899</v>
      </c>
      <c r="H10" s="41"/>
      <c r="I10" s="41">
        <v>0.38653652480939199</v>
      </c>
      <c r="J10" s="41">
        <v>0.14861734862296599</v>
      </c>
      <c r="K10" s="41">
        <v>1.0861531553574399</v>
      </c>
      <c r="L10" s="41">
        <v>101.336817527791</v>
      </c>
      <c r="M10" s="41">
        <v>0.42064541356360302</v>
      </c>
      <c r="N10" s="41">
        <v>1.51824661543254E-3</v>
      </c>
      <c r="O10" s="41">
        <v>2.5719412556223301E-2</v>
      </c>
      <c r="P10" s="46">
        <v>1.00750112003019</v>
      </c>
      <c r="Q10" s="41">
        <v>9</v>
      </c>
      <c r="R10" s="41"/>
      <c r="S10" s="41"/>
      <c r="T10" s="41"/>
      <c r="U10" s="41"/>
      <c r="V10" s="41"/>
      <c r="W10" s="41"/>
      <c r="X10" s="41"/>
      <c r="Y10" s="101">
        <v>21682.238694460098</v>
      </c>
      <c r="AA10" s="101">
        <v>4.2620037281310398E-2</v>
      </c>
      <c r="AB10" s="102">
        <v>0.99999985522078105</v>
      </c>
      <c r="AC10" s="101">
        <v>0.99999995642286599</v>
      </c>
      <c r="AD10" s="102">
        <v>63.240694631364697</v>
      </c>
      <c r="AE10" s="101">
        <v>0.99999999961124098</v>
      </c>
      <c r="AF10" s="102">
        <v>-2.36599198644094E-2</v>
      </c>
      <c r="AG10" s="101">
        <v>7.4475648794464097E-2</v>
      </c>
      <c r="AI10" s="101">
        <v>4.2628931580646699E-2</v>
      </c>
    </row>
    <row r="11" spans="1:46" x14ac:dyDescent="0.25">
      <c r="A11" s="43">
        <v>44148</v>
      </c>
      <c r="B11" s="101" t="s">
        <v>53</v>
      </c>
      <c r="C11" s="41">
        <v>14.231249999999999</v>
      </c>
      <c r="D11" s="41"/>
      <c r="E11" s="41"/>
      <c r="F11" s="47">
        <v>22261</v>
      </c>
      <c r="G11" s="41">
        <v>18500.7965748565</v>
      </c>
      <c r="H11" s="41"/>
      <c r="I11" s="45">
        <v>0.34991510152684202</v>
      </c>
      <c r="J11" s="41">
        <v>0.32223495650466999</v>
      </c>
      <c r="K11" s="41">
        <v>1.8255558823737399</v>
      </c>
      <c r="L11" s="41">
        <v>84.780921509619404</v>
      </c>
      <c r="M11" s="41">
        <v>0.55764153570823904</v>
      </c>
      <c r="N11" s="41">
        <v>1.5182531168646E-3</v>
      </c>
      <c r="O11" s="41">
        <v>2.5719412458248998E-2</v>
      </c>
      <c r="P11" s="46">
        <v>1.00678431073732</v>
      </c>
      <c r="Q11" s="41">
        <v>10</v>
      </c>
      <c r="R11" s="41"/>
      <c r="S11" s="41"/>
      <c r="T11" s="41"/>
      <c r="U11" s="41"/>
      <c r="V11" s="41"/>
      <c r="W11" s="41"/>
      <c r="X11" s="41"/>
      <c r="Y11" s="101">
        <v>21370.7524321684</v>
      </c>
      <c r="AA11" s="101">
        <v>4.2649103907171998E-2</v>
      </c>
      <c r="AB11" s="102">
        <v>0.99999979101621495</v>
      </c>
      <c r="AC11" s="101">
        <v>0.99999981532696902</v>
      </c>
      <c r="AD11" s="102">
        <v>63.240682452999501</v>
      </c>
      <c r="AE11" s="101">
        <v>0.99999986139018904</v>
      </c>
      <c r="AF11" s="102">
        <v>-2.35712840072833E-2</v>
      </c>
      <c r="AG11" s="101">
        <v>7.4475577047806496E-2</v>
      </c>
      <c r="AI11" s="101">
        <v>4.2628931580646699E-2</v>
      </c>
    </row>
    <row r="12" spans="1:46" x14ac:dyDescent="0.25">
      <c r="A12" s="43">
        <v>44149</v>
      </c>
      <c r="B12" s="101" t="s">
        <v>53</v>
      </c>
      <c r="C12" s="41">
        <v>12</v>
      </c>
      <c r="D12" s="41"/>
      <c r="E12" s="41"/>
      <c r="F12" s="47">
        <v>14640</v>
      </c>
      <c r="G12" s="41">
        <v>20225.801212220798</v>
      </c>
      <c r="H12" s="41"/>
      <c r="I12" s="41">
        <v>0.86021386605974204</v>
      </c>
      <c r="J12" s="41">
        <v>0.20285475868376299</v>
      </c>
      <c r="K12" s="41">
        <v>1.8888710541223099</v>
      </c>
      <c r="L12" s="41">
        <v>159.50212292142899</v>
      </c>
      <c r="M12" s="45">
        <v>0.94856029924446394</v>
      </c>
      <c r="N12" s="41">
        <v>1.5183060439897299E-3</v>
      </c>
      <c r="O12" s="41">
        <v>2.5719412418557699E-2</v>
      </c>
      <c r="P12" s="46">
        <v>1.0061113773331101</v>
      </c>
      <c r="Q12" s="41">
        <v>11</v>
      </c>
      <c r="R12" s="41"/>
      <c r="S12" s="41"/>
      <c r="T12" s="41"/>
      <c r="U12" s="41"/>
      <c r="V12" s="41"/>
      <c r="W12" s="41"/>
      <c r="X12" s="41"/>
      <c r="Y12" s="101">
        <v>21012.597039243301</v>
      </c>
      <c r="AA12" s="101">
        <v>4.2653561412655402E-2</v>
      </c>
      <c r="AB12" s="101">
        <v>0.99999623188582698</v>
      </c>
      <c r="AC12" s="101">
        <v>0.99999622123563403</v>
      </c>
      <c r="AD12" s="101">
        <v>63.241493052084401</v>
      </c>
      <c r="AE12" s="101">
        <v>0.99999639320404698</v>
      </c>
      <c r="AF12" s="102">
        <v>-2.36232470249962E-2</v>
      </c>
      <c r="AG12" s="101">
        <v>7.4474743257557194E-2</v>
      </c>
      <c r="AI12" s="101">
        <v>4.2628931580646699E-2</v>
      </c>
    </row>
    <row r="13" spans="1:46" x14ac:dyDescent="0.25">
      <c r="A13" s="43">
        <v>44150</v>
      </c>
      <c r="B13" s="101" t="s">
        <v>53</v>
      </c>
      <c r="C13" s="41">
        <v>7.9312500000000004</v>
      </c>
      <c r="D13" s="41"/>
      <c r="E13" s="41"/>
      <c r="F13" s="47">
        <v>3213</v>
      </c>
      <c r="G13" s="41">
        <v>18071.606914682001</v>
      </c>
      <c r="H13" s="41"/>
      <c r="I13" s="41">
        <v>0.41129517542396998</v>
      </c>
      <c r="J13" s="41">
        <v>0.482470392479248</v>
      </c>
      <c r="K13" s="41">
        <v>1.63541191144594</v>
      </c>
      <c r="L13" s="41">
        <v>128.69536424488001</v>
      </c>
      <c r="M13" s="45">
        <v>0.77925742520678398</v>
      </c>
      <c r="N13" s="45">
        <v>1.5183355228823899E-3</v>
      </c>
      <c r="O13" s="41">
        <v>2.5719410147781799E-2</v>
      </c>
      <c r="P13" s="46">
        <v>1.0054827830416799</v>
      </c>
      <c r="Q13" s="41">
        <v>12</v>
      </c>
      <c r="R13" s="41"/>
      <c r="S13" s="41"/>
      <c r="T13" s="41"/>
      <c r="U13" s="41"/>
      <c r="V13" s="41"/>
      <c r="W13" s="41"/>
      <c r="X13" s="41"/>
      <c r="Y13" s="101">
        <v>19924.078608410699</v>
      </c>
      <c r="AA13" s="101">
        <v>4.2637470595413798E-2</v>
      </c>
      <c r="AB13" s="102">
        <v>0.99999981574271002</v>
      </c>
      <c r="AC13" s="101">
        <v>0.99999974434934102</v>
      </c>
      <c r="AD13" s="102">
        <v>63.2400091661668</v>
      </c>
      <c r="AE13" s="101">
        <v>0.99999980181202497</v>
      </c>
      <c r="AF13" s="102">
        <v>-2.3392584683422198E-2</v>
      </c>
      <c r="AG13" s="101">
        <v>7.4474732352418097E-2</v>
      </c>
      <c r="AI13" s="101">
        <v>4.2628931580646699E-2</v>
      </c>
    </row>
    <row r="14" spans="1:46" x14ac:dyDescent="0.25">
      <c r="A14" s="43">
        <v>44151</v>
      </c>
      <c r="B14" s="101" t="s">
        <v>53</v>
      </c>
      <c r="C14" s="41">
        <v>7.3750000000000009</v>
      </c>
      <c r="D14" s="41"/>
      <c r="E14" s="41"/>
      <c r="F14" s="47">
        <v>14580</v>
      </c>
      <c r="G14" s="41">
        <v>13960.145209082601</v>
      </c>
      <c r="H14" s="41"/>
      <c r="I14" s="41">
        <v>0.49032196389569899</v>
      </c>
      <c r="J14" s="41">
        <v>0.28515382205534201</v>
      </c>
      <c r="K14" s="41">
        <v>1.88277894577877</v>
      </c>
      <c r="L14" s="41">
        <v>140.25949458917901</v>
      </c>
      <c r="M14" s="45">
        <v>0.66096711770205396</v>
      </c>
      <c r="N14" s="45">
        <v>1.5183797751721099E-3</v>
      </c>
      <c r="O14" s="41">
        <v>2.5719405844340001E-2</v>
      </c>
      <c r="P14" s="46">
        <v>1.0048983411768699</v>
      </c>
      <c r="Q14" s="41">
        <v>13</v>
      </c>
      <c r="R14" s="41"/>
      <c r="S14" s="41"/>
      <c r="T14" s="41"/>
      <c r="U14" s="41"/>
      <c r="V14" s="41"/>
      <c r="W14" s="41"/>
      <c r="X14" s="41"/>
      <c r="Y14" s="101">
        <v>21070.848875749401</v>
      </c>
      <c r="AA14" s="101">
        <v>4.2669342823558699E-2</v>
      </c>
      <c r="AB14" s="102">
        <v>0.99999612428238205</v>
      </c>
      <c r="AC14" s="101">
        <v>0.999999984510482</v>
      </c>
      <c r="AD14" s="101">
        <v>63.239414497204997</v>
      </c>
      <c r="AE14" s="101">
        <v>0.99999994691211602</v>
      </c>
      <c r="AF14" s="102">
        <v>-2.3570121347920501E-2</v>
      </c>
      <c r="AG14" s="101">
        <v>7.4474119716203796E-2</v>
      </c>
      <c r="AI14" s="101">
        <v>4.2628931580646699E-2</v>
      </c>
    </row>
    <row r="15" spans="1:46" x14ac:dyDescent="0.25">
      <c r="A15" s="43">
        <v>44152</v>
      </c>
      <c r="B15" s="101" t="s">
        <v>53</v>
      </c>
      <c r="C15" s="41">
        <v>10.425000000000001</v>
      </c>
      <c r="D15" s="41"/>
      <c r="E15" s="41"/>
      <c r="F15" s="47">
        <v>26231</v>
      </c>
      <c r="G15" s="41">
        <v>13161.840736010499</v>
      </c>
      <c r="H15" s="41"/>
      <c r="I15" s="41">
        <v>0.27367164107686398</v>
      </c>
      <c r="J15" s="41">
        <v>0.35018572708675899</v>
      </c>
      <c r="K15" s="41">
        <v>1.0102365357972001</v>
      </c>
      <c r="L15" s="41">
        <v>140.035865774657</v>
      </c>
      <c r="M15" s="45">
        <v>0.50934851893579303</v>
      </c>
      <c r="N15" s="41">
        <v>1.5180558088833101E-3</v>
      </c>
      <c r="O15" s="41">
        <v>2.5719404960762301E-2</v>
      </c>
      <c r="P15" s="46">
        <v>1.0043573043309999</v>
      </c>
      <c r="Q15" s="41">
        <v>14</v>
      </c>
      <c r="R15" s="41"/>
      <c r="S15" s="41"/>
      <c r="T15" s="41"/>
      <c r="U15" s="41"/>
      <c r="V15" s="41"/>
      <c r="W15" s="41"/>
      <c r="X15" s="41"/>
      <c r="Y15" s="101">
        <v>22707.662480504801</v>
      </c>
      <c r="AA15" s="101">
        <v>4.26743527362844E-2</v>
      </c>
      <c r="AB15" s="101">
        <v>1</v>
      </c>
      <c r="AC15" s="101">
        <v>0.999999937384767</v>
      </c>
      <c r="AD15" s="101">
        <v>63.241062705078697</v>
      </c>
      <c r="AE15" s="101">
        <v>0.99999994141429105</v>
      </c>
      <c r="AF15" s="102">
        <v>-2.3635702633703699E-2</v>
      </c>
      <c r="AG15" s="101">
        <v>7.4474046728309595E-2</v>
      </c>
      <c r="AI15" s="101">
        <v>4.2628931580646699E-2</v>
      </c>
    </row>
    <row r="16" spans="1:46" x14ac:dyDescent="0.25">
      <c r="A16" s="43">
        <v>44153</v>
      </c>
      <c r="B16" s="101" t="s">
        <v>53</v>
      </c>
      <c r="C16" s="41">
        <v>12.7</v>
      </c>
      <c r="D16" s="41"/>
      <c r="E16" s="41"/>
      <c r="F16" s="47">
        <v>23727</v>
      </c>
      <c r="G16" s="41">
        <v>16031.8961149887</v>
      </c>
      <c r="H16" s="41"/>
      <c r="I16" s="41">
        <v>0.90726847203724903</v>
      </c>
      <c r="J16" s="41">
        <v>0.158147225541452</v>
      </c>
      <c r="K16" s="41">
        <v>1.7187117316910101</v>
      </c>
      <c r="L16" s="41">
        <v>111.543581323252</v>
      </c>
      <c r="M16" s="41">
        <v>0.95090713821343298</v>
      </c>
      <c r="N16" s="41">
        <v>1.51798146459625E-3</v>
      </c>
      <c r="O16" s="41">
        <v>2.5719398639444599E-2</v>
      </c>
      <c r="P16" s="46">
        <v>1.0038584580407</v>
      </c>
      <c r="Q16" s="41">
        <v>15</v>
      </c>
      <c r="R16" s="41"/>
      <c r="S16" s="41"/>
      <c r="T16" s="41"/>
      <c r="U16" s="41"/>
      <c r="V16" s="41"/>
      <c r="W16" s="41"/>
      <c r="X16" s="41"/>
      <c r="Y16" s="101">
        <v>22681.228505094499</v>
      </c>
      <c r="AA16" s="101">
        <v>4.2611799458219003E-2</v>
      </c>
      <c r="AB16" s="101">
        <v>0.99999896432729196</v>
      </c>
      <c r="AC16" s="101">
        <v>0.99998938128600801</v>
      </c>
      <c r="AD16" s="101">
        <v>63.239861314453996</v>
      </c>
      <c r="AE16" s="101">
        <v>0.99999953700727895</v>
      </c>
      <c r="AF16" s="102">
        <v>-2.3326056989210399E-2</v>
      </c>
      <c r="AG16" s="101">
        <v>7.4473811071824603E-2</v>
      </c>
      <c r="AI16" s="101">
        <v>4.2628931580646699E-2</v>
      </c>
    </row>
    <row r="17" spans="1:35" x14ac:dyDescent="0.25">
      <c r="A17" s="43">
        <v>44154</v>
      </c>
      <c r="B17" s="101" t="s">
        <v>53</v>
      </c>
      <c r="C17" s="41">
        <v>9.5250000000000004</v>
      </c>
      <c r="D17" s="41"/>
      <c r="E17" s="41"/>
      <c r="F17" s="47">
        <v>24041</v>
      </c>
      <c r="G17" s="41">
        <v>18280.013419981799</v>
      </c>
      <c r="H17" s="41"/>
      <c r="I17" s="41">
        <v>0.48453108477308099</v>
      </c>
      <c r="J17" s="41">
        <v>5.0928547862522197E-2</v>
      </c>
      <c r="K17" s="41">
        <v>0.72413742973678397</v>
      </c>
      <c r="L17" s="41">
        <v>146.54881664599</v>
      </c>
      <c r="M17" s="41">
        <v>0.42095083375863501</v>
      </c>
      <c r="N17" s="45">
        <v>1.51794213321099E-3</v>
      </c>
      <c r="O17" s="41">
        <v>2.5719397588447698E-2</v>
      </c>
      <c r="P17" s="46">
        <v>1.00340021391756</v>
      </c>
      <c r="Q17" s="41">
        <v>16</v>
      </c>
      <c r="R17" s="41"/>
      <c r="S17" s="41"/>
      <c r="T17" s="41"/>
      <c r="U17" s="41"/>
      <c r="V17" s="41"/>
      <c r="W17" s="41"/>
      <c r="X17" s="41"/>
      <c r="Y17" s="101">
        <v>20897.966830242302</v>
      </c>
      <c r="AA17" s="101">
        <v>4.2682965908594099E-2</v>
      </c>
      <c r="AB17" s="102">
        <v>0.99999852682030299</v>
      </c>
      <c r="AC17" s="101">
        <v>0.99999963768381495</v>
      </c>
      <c r="AD17" s="102">
        <v>63.241366110702003</v>
      </c>
      <c r="AE17" s="101">
        <v>0.99999795338985198</v>
      </c>
      <c r="AF17" s="102">
        <v>-2.3679314549041899E-2</v>
      </c>
      <c r="AG17" s="101">
        <v>7.4472938753082502E-2</v>
      </c>
      <c r="AI17" s="101">
        <v>4.2628931580646699E-2</v>
      </c>
    </row>
    <row r="18" spans="1:35" x14ac:dyDescent="0.25">
      <c r="A18" s="43">
        <v>44155</v>
      </c>
      <c r="B18" s="101" t="s">
        <v>53</v>
      </c>
      <c r="C18" s="41">
        <v>13.887499999999999</v>
      </c>
      <c r="D18" s="41"/>
      <c r="E18" s="41"/>
      <c r="F18" s="47">
        <v>22593</v>
      </c>
      <c r="G18" s="41">
        <v>14901.470651473401</v>
      </c>
      <c r="H18" s="41"/>
      <c r="I18" s="41">
        <v>0.27394699244370901</v>
      </c>
      <c r="J18" s="41">
        <v>0.83047173880120295</v>
      </c>
      <c r="K18" s="41">
        <v>1.7348223203072</v>
      </c>
      <c r="L18" s="41">
        <v>89.065710036558897</v>
      </c>
      <c r="M18" s="41">
        <v>0.98991018473369297</v>
      </c>
      <c r="N18" s="45">
        <v>1.5185694669342901E-3</v>
      </c>
      <c r="O18" s="41">
        <v>2.5719392680414101E-2</v>
      </c>
      <c r="P18" s="46">
        <v>1.00298069832082</v>
      </c>
      <c r="Q18" s="41">
        <v>17</v>
      </c>
      <c r="R18" s="41"/>
      <c r="S18" s="41"/>
      <c r="T18" s="41"/>
      <c r="U18" s="41"/>
      <c r="V18" s="41"/>
      <c r="W18" s="41"/>
      <c r="X18" s="41"/>
      <c r="Y18" s="101">
        <v>19925.112480372802</v>
      </c>
      <c r="AA18" s="101">
        <v>4.2680324616204697E-2</v>
      </c>
      <c r="AB18" s="101">
        <v>0.99998982136298298</v>
      </c>
      <c r="AC18" s="102">
        <v>0.99999780293311702</v>
      </c>
      <c r="AD18" s="101">
        <v>63.2410280324954</v>
      </c>
      <c r="AE18" s="101">
        <v>0.99999756652651095</v>
      </c>
      <c r="AF18" s="102">
        <v>-2.3746392070741501E-2</v>
      </c>
      <c r="AG18" s="101">
        <v>7.4472810560502298E-2</v>
      </c>
      <c r="AI18" s="101">
        <v>4.2628931580646699E-2</v>
      </c>
    </row>
    <row r="19" spans="1:35" x14ac:dyDescent="0.25">
      <c r="A19" s="43">
        <v>44156</v>
      </c>
      <c r="B19" s="101" t="s">
        <v>53</v>
      </c>
      <c r="C19" s="41">
        <v>12.8125</v>
      </c>
      <c r="D19" s="41"/>
      <c r="E19" s="41"/>
      <c r="F19" s="47">
        <v>13872</v>
      </c>
      <c r="G19" s="41">
        <v>19498.161482330601</v>
      </c>
      <c r="H19" s="41"/>
      <c r="I19" s="41">
        <v>0.13998836378641799</v>
      </c>
      <c r="J19" s="41">
        <v>0.29594315696596601</v>
      </c>
      <c r="K19" s="41">
        <v>1.9967828939035599</v>
      </c>
      <c r="L19" s="41">
        <v>82.664646239572505</v>
      </c>
      <c r="M19" s="41">
        <v>0.32142246932525398</v>
      </c>
      <c r="N19" s="41">
        <v>1.51769670017354E-3</v>
      </c>
      <c r="O19" s="41">
        <v>2.5719367884818801E-2</v>
      </c>
      <c r="P19" s="46">
        <v>1.0025978337596999</v>
      </c>
      <c r="Q19" s="41">
        <v>18</v>
      </c>
      <c r="R19" s="41"/>
      <c r="S19" s="41"/>
      <c r="T19" s="41"/>
      <c r="U19" s="41"/>
      <c r="V19" s="41"/>
      <c r="W19" s="41"/>
      <c r="X19" s="41"/>
      <c r="Y19" s="101">
        <v>21505.029837393999</v>
      </c>
      <c r="AA19" s="101">
        <v>4.2563235057562002E-2</v>
      </c>
      <c r="AB19" s="102">
        <v>0.99999990193478405</v>
      </c>
      <c r="AC19" s="101">
        <v>0.99999990808773098</v>
      </c>
      <c r="AD19" s="101">
        <v>63.239459376629299</v>
      </c>
      <c r="AE19" s="101">
        <v>0.99999991133037702</v>
      </c>
      <c r="AF19" s="102">
        <v>-2.3462966776207399E-2</v>
      </c>
      <c r="AG19" s="101">
        <v>7.4472072516100302E-2</v>
      </c>
      <c r="AI19" s="101">
        <v>4.2628931580646699E-2</v>
      </c>
    </row>
    <row r="20" spans="1:35" x14ac:dyDescent="0.25">
      <c r="A20" s="43">
        <v>44157</v>
      </c>
      <c r="B20" s="101" t="s">
        <v>53</v>
      </c>
      <c r="C20" s="41">
        <v>10.025</v>
      </c>
      <c r="D20" s="41"/>
      <c r="E20" s="41"/>
      <c r="F20" s="47">
        <v>4377</v>
      </c>
      <c r="G20" s="41">
        <v>18394.578681508399</v>
      </c>
      <c r="H20" s="41"/>
      <c r="I20" s="41">
        <v>0.93111032799670801</v>
      </c>
      <c r="J20" s="41">
        <v>0.137729735452888</v>
      </c>
      <c r="K20" s="41">
        <v>1.96280918867763</v>
      </c>
      <c r="L20" s="41">
        <v>193.06884707962601</v>
      </c>
      <c r="M20" s="41">
        <v>0.95433211156700204</v>
      </c>
      <c r="N20" s="41">
        <v>1.5189668360827699E-3</v>
      </c>
      <c r="O20" s="41">
        <v>2.5719347175752999E-2</v>
      </c>
      <c r="P20" s="46">
        <v>1.0022494112434099</v>
      </c>
      <c r="Q20" s="41">
        <v>19</v>
      </c>
      <c r="R20" s="41"/>
      <c r="S20" s="41"/>
      <c r="T20" s="41"/>
      <c r="U20" s="41"/>
      <c r="V20" s="41"/>
      <c r="W20" s="41"/>
      <c r="X20" s="41"/>
      <c r="Y20" s="101">
        <v>18953.6675552944</v>
      </c>
      <c r="AA20" s="101">
        <v>4.2618256533944E-2</v>
      </c>
      <c r="AB20" s="101">
        <v>0.99999956470370799</v>
      </c>
      <c r="AC20" s="101">
        <v>0.999999670877039</v>
      </c>
      <c r="AD20" s="101">
        <v>63.239083779239103</v>
      </c>
      <c r="AE20" s="101">
        <v>0.99999909941339504</v>
      </c>
      <c r="AF20" s="102">
        <v>-2.31990794590782E-2</v>
      </c>
      <c r="AG20" s="101">
        <v>7.4471857131999594E-2</v>
      </c>
      <c r="AI20" s="101">
        <v>4.2628931580646699E-2</v>
      </c>
    </row>
    <row r="21" spans="1:35" x14ac:dyDescent="0.25">
      <c r="A21" s="43">
        <v>44158</v>
      </c>
      <c r="B21" s="101" t="s">
        <v>53</v>
      </c>
      <c r="C21" s="41">
        <v>14.96875</v>
      </c>
      <c r="D21" s="41"/>
      <c r="E21" s="41"/>
      <c r="F21" s="47">
        <v>14455</v>
      </c>
      <c r="G21" s="41">
        <v>15306.906876454001</v>
      </c>
      <c r="H21" s="41"/>
      <c r="I21" s="41">
        <v>1.2830212570672701E-2</v>
      </c>
      <c r="J21" s="41">
        <v>0.84782904683454696</v>
      </c>
      <c r="K21" s="41">
        <v>0.78259366960306798</v>
      </c>
      <c r="L21" s="41">
        <v>188.05573141771899</v>
      </c>
      <c r="M21" s="41">
        <v>0.74614988040866304</v>
      </c>
      <c r="N21" s="41">
        <v>1.5175492815326899E-3</v>
      </c>
      <c r="O21" s="41">
        <v>2.5719342531955701E-2</v>
      </c>
      <c r="P21" s="46">
        <v>1.00193315268268</v>
      </c>
      <c r="Q21" s="41">
        <v>20</v>
      </c>
      <c r="R21" s="41"/>
      <c r="S21" s="41"/>
      <c r="T21" s="41"/>
      <c r="U21" s="41"/>
      <c r="V21" s="41"/>
      <c r="W21" s="41"/>
      <c r="X21" s="41"/>
      <c r="Y21" s="101">
        <v>19939.7095963129</v>
      </c>
      <c r="AA21" s="101">
        <v>4.2672852659900999E-2</v>
      </c>
      <c r="AB21" s="101">
        <v>0.99999112217934905</v>
      </c>
      <c r="AC21" s="101">
        <v>0.999989535409051</v>
      </c>
      <c r="AD21" s="101">
        <v>63.242110155176498</v>
      </c>
      <c r="AE21" s="101">
        <v>0.99998741304296501</v>
      </c>
      <c r="AF21" s="102">
        <v>-2.3839413035417398E-2</v>
      </c>
      <c r="AG21" s="101">
        <v>7.4470808522383303E-2</v>
      </c>
      <c r="AI21" s="101">
        <v>4.2628931580646699E-2</v>
      </c>
    </row>
    <row r="22" spans="1:35" x14ac:dyDescent="0.25">
      <c r="A22" s="43">
        <v>44159</v>
      </c>
      <c r="B22" s="101" t="s">
        <v>53</v>
      </c>
      <c r="C22" s="41">
        <v>13.275</v>
      </c>
      <c r="D22" s="41"/>
      <c r="E22" s="41"/>
      <c r="F22" s="47">
        <v>16370</v>
      </c>
      <c r="G22" s="41">
        <v>20925.789525083401</v>
      </c>
      <c r="H22" s="41"/>
      <c r="I22" s="41">
        <v>0.46734696373771101</v>
      </c>
      <c r="J22" s="45">
        <v>0.47898081054430902</v>
      </c>
      <c r="K22" s="41">
        <v>1.80304561043455</v>
      </c>
      <c r="L22" s="41">
        <v>156.06979320596901</v>
      </c>
      <c r="M22" s="41">
        <v>0.83182170529459798</v>
      </c>
      <c r="N22" s="45">
        <v>1.5190891182873499E-3</v>
      </c>
      <c r="O22" s="41">
        <v>2.5719239461605901E-2</v>
      </c>
      <c r="P22" s="46">
        <v>1.0016467631585499</v>
      </c>
      <c r="Q22" s="41">
        <v>21</v>
      </c>
      <c r="R22" s="41"/>
      <c r="S22" s="41"/>
      <c r="T22" s="41"/>
      <c r="U22" s="41"/>
      <c r="V22" s="41"/>
      <c r="W22" s="41"/>
      <c r="X22" s="41"/>
      <c r="Y22" s="101">
        <v>20932.890956923999</v>
      </c>
      <c r="AA22" s="101">
        <v>4.2548540108196899E-2</v>
      </c>
      <c r="AB22" s="102">
        <v>0.99999868716039997</v>
      </c>
      <c r="AC22" s="101">
        <v>0.99999750692042899</v>
      </c>
      <c r="AD22" s="102">
        <v>63.238770819065302</v>
      </c>
      <c r="AE22" s="101">
        <v>0.99999973395995601</v>
      </c>
      <c r="AF22" s="102">
        <v>-2.3355593178119999E-2</v>
      </c>
      <c r="AG22" s="101">
        <v>7.4469780939647096E-2</v>
      </c>
      <c r="AI22" s="101">
        <v>4.2628931580646699E-2</v>
      </c>
    </row>
    <row r="23" spans="1:35" x14ac:dyDescent="0.25">
      <c r="A23" s="43">
        <v>44160</v>
      </c>
      <c r="B23" s="101" t="s">
        <v>53</v>
      </c>
      <c r="C23" s="41">
        <v>12.80625</v>
      </c>
      <c r="D23" s="41"/>
      <c r="E23" s="41"/>
      <c r="F23" s="47">
        <v>32687</v>
      </c>
      <c r="G23" s="41">
        <v>19134.876104565101</v>
      </c>
      <c r="H23" s="41"/>
      <c r="I23" s="41">
        <v>0.41385830762887899</v>
      </c>
      <c r="J23" s="41">
        <v>0.481468293547543</v>
      </c>
      <c r="K23" s="41">
        <v>1.8757148243777</v>
      </c>
      <c r="L23" s="41">
        <v>169.628252267824</v>
      </c>
      <c r="M23" s="41">
        <v>0.78081965638267903</v>
      </c>
      <c r="N23" s="45">
        <v>1.5194630751174101E-3</v>
      </c>
      <c r="O23" s="41">
        <v>2.5719231927697699E-2</v>
      </c>
      <c r="P23" s="46">
        <v>1.00138797340664</v>
      </c>
      <c r="Q23" s="41">
        <v>22</v>
      </c>
      <c r="R23" s="41"/>
      <c r="S23" s="41"/>
      <c r="T23" s="41"/>
      <c r="U23" s="41"/>
      <c r="V23" s="41"/>
      <c r="W23" s="41"/>
      <c r="X23" s="41"/>
      <c r="Y23" s="101">
        <v>18231.331750339701</v>
      </c>
      <c r="AA23" s="101">
        <v>4.26211787981211E-2</v>
      </c>
      <c r="AB23" s="102">
        <v>0.99999808469534701</v>
      </c>
      <c r="AC23" s="101">
        <v>0.99999855256442405</v>
      </c>
      <c r="AD23" s="101">
        <v>63.2385657291481</v>
      </c>
      <c r="AE23" s="101">
        <v>0.999997578367117</v>
      </c>
      <c r="AF23" s="102">
        <v>-2.3119716317323801E-2</v>
      </c>
      <c r="AG23" s="101">
        <v>7.44695010413986E-2</v>
      </c>
      <c r="AI23" s="101">
        <v>4.2628931580646699E-2</v>
      </c>
    </row>
    <row r="24" spans="1:35" x14ac:dyDescent="0.25">
      <c r="A24" s="43">
        <v>44161</v>
      </c>
      <c r="B24" s="101" t="s">
        <v>53</v>
      </c>
      <c r="C24" s="41">
        <v>14.81875</v>
      </c>
      <c r="D24" s="41"/>
      <c r="E24" s="41"/>
      <c r="F24" s="47">
        <v>21951</v>
      </c>
      <c r="G24" s="41">
        <v>18703.734292146</v>
      </c>
      <c r="H24" s="41"/>
      <c r="I24" s="41">
        <v>0.91271471862680398</v>
      </c>
      <c r="J24" s="41">
        <v>4.4690580622246699E-2</v>
      </c>
      <c r="K24" s="41">
        <v>1.6872136251015799</v>
      </c>
      <c r="L24" s="41">
        <v>87.611473429021302</v>
      </c>
      <c r="M24" s="41">
        <v>0.84289452266450204</v>
      </c>
      <c r="N24" s="45">
        <v>1.5180706977844199E-3</v>
      </c>
      <c r="O24" s="41">
        <v>2.57192082885273E-2</v>
      </c>
      <c r="P24" s="46">
        <v>1.00115457323193</v>
      </c>
      <c r="Q24" s="41">
        <v>23</v>
      </c>
      <c r="R24" s="41"/>
      <c r="S24" s="41"/>
      <c r="T24" s="41"/>
      <c r="U24" s="41"/>
      <c r="V24" s="41"/>
      <c r="W24" s="41"/>
      <c r="X24" s="41"/>
      <c r="Y24" s="101">
        <v>19579.726569946401</v>
      </c>
      <c r="AA24" s="101">
        <v>4.2684618880983599E-2</v>
      </c>
      <c r="AB24" s="102">
        <v>0.99999881685216796</v>
      </c>
      <c r="AC24" s="101">
        <v>0.99999664398805399</v>
      </c>
      <c r="AD24" s="102">
        <v>63.243367560197697</v>
      </c>
      <c r="AE24" s="101">
        <v>0.99999417628943199</v>
      </c>
      <c r="AF24" s="102">
        <v>-2.4078086058916901E-2</v>
      </c>
      <c r="AG24" s="101">
        <v>7.4466878938346803E-2</v>
      </c>
      <c r="AI24" s="101">
        <v>4.2628931580646699E-2</v>
      </c>
    </row>
    <row r="25" spans="1:35" x14ac:dyDescent="0.25">
      <c r="A25" s="43">
        <v>44162</v>
      </c>
      <c r="B25" s="101" t="s">
        <v>53</v>
      </c>
      <c r="C25" s="41">
        <v>14.4375</v>
      </c>
      <c r="D25" s="41"/>
      <c r="E25" s="41"/>
      <c r="F25" s="47">
        <v>20819</v>
      </c>
      <c r="G25" s="41">
        <v>21277.793238026599</v>
      </c>
      <c r="H25" s="41"/>
      <c r="I25" s="41">
        <v>0.63068228387591896</v>
      </c>
      <c r="J25" s="41">
        <v>7.8245358682353897E-2</v>
      </c>
      <c r="K25" s="45">
        <v>0.88109173328565904</v>
      </c>
      <c r="L25" s="41">
        <v>152.25835358676801</v>
      </c>
      <c r="M25" s="41">
        <v>0.59442023379862596</v>
      </c>
      <c r="N25" s="45">
        <v>1.51956953385612E-3</v>
      </c>
      <c r="O25" s="41">
        <v>2.5719186853683199E-2</v>
      </c>
      <c r="P25" s="46">
        <v>1.00094443679309</v>
      </c>
      <c r="Q25" s="41">
        <v>24</v>
      </c>
      <c r="R25" s="41"/>
      <c r="S25" s="41"/>
      <c r="T25" s="41"/>
      <c r="U25" s="41"/>
      <c r="V25" s="41"/>
      <c r="W25" s="41"/>
      <c r="X25" s="41"/>
      <c r="Y25" s="101">
        <v>19392.594388297199</v>
      </c>
      <c r="AA25" s="101">
        <v>4.2526219473590102E-2</v>
      </c>
      <c r="AB25" s="101">
        <v>0.99999978744046303</v>
      </c>
      <c r="AC25" s="102">
        <v>0.99999959417122497</v>
      </c>
      <c r="AD25" s="101">
        <v>63.239738458532202</v>
      </c>
      <c r="AE25" s="101">
        <v>0.99999899876703902</v>
      </c>
      <c r="AF25" s="102">
        <v>-2.3483484005779799E-2</v>
      </c>
      <c r="AG25" s="101">
        <v>7.4465849101008702E-2</v>
      </c>
      <c r="AI25" s="101">
        <v>4.2628931580646699E-2</v>
      </c>
    </row>
    <row r="26" spans="1:35" x14ac:dyDescent="0.25">
      <c r="A26" s="43">
        <v>44163</v>
      </c>
      <c r="B26" s="101" t="s">
        <v>53</v>
      </c>
      <c r="C26" s="41">
        <v>12</v>
      </c>
      <c r="D26" s="41"/>
      <c r="E26" s="41"/>
      <c r="F26" s="47">
        <v>13845</v>
      </c>
      <c r="G26" s="41">
        <v>21044.1005825918</v>
      </c>
      <c r="H26" s="41"/>
      <c r="I26" s="41">
        <v>0.40984923776736099</v>
      </c>
      <c r="J26" s="41">
        <v>0.55994948932316002</v>
      </c>
      <c r="K26" s="41">
        <v>0.72977022474224196</v>
      </c>
      <c r="L26" s="41">
        <v>188.27121868232899</v>
      </c>
      <c r="M26" s="41">
        <v>0.85529221795607002</v>
      </c>
      <c r="N26" s="45">
        <v>1.5197103791103599E-3</v>
      </c>
      <c r="O26" s="41">
        <v>2.5719146269042901E-2</v>
      </c>
      <c r="P26" s="46">
        <v>1.0007555408050599</v>
      </c>
      <c r="Q26" s="41">
        <v>25</v>
      </c>
      <c r="R26" s="41"/>
      <c r="S26" s="41"/>
      <c r="T26" s="41"/>
      <c r="U26" s="41"/>
      <c r="V26" s="41"/>
      <c r="W26" s="41"/>
      <c r="X26" s="41"/>
      <c r="Y26" s="101">
        <v>18411.174329746798</v>
      </c>
      <c r="AA26" s="101">
        <v>4.2558206517304499E-2</v>
      </c>
      <c r="AB26" s="102">
        <v>0.99999981237065405</v>
      </c>
      <c r="AC26" s="101">
        <v>0.99999967240175802</v>
      </c>
      <c r="AD26" s="101">
        <v>63.240502972725501</v>
      </c>
      <c r="AE26" s="101">
        <v>0.99999849386449502</v>
      </c>
      <c r="AF26" s="102">
        <v>-2.3909376226411101E-2</v>
      </c>
      <c r="AG26" s="101">
        <v>7.4464373704134001E-2</v>
      </c>
      <c r="AI26" s="101">
        <v>4.2628931580646803E-2</v>
      </c>
    </row>
    <row r="27" spans="1:35" x14ac:dyDescent="0.25">
      <c r="A27" s="43">
        <v>44164</v>
      </c>
      <c r="B27" s="101" t="s">
        <v>53</v>
      </c>
      <c r="C27" s="41">
        <v>8.4625000000000004</v>
      </c>
      <c r="D27" s="41"/>
      <c r="E27" s="41"/>
      <c r="F27" s="47">
        <v>3197</v>
      </c>
      <c r="G27" s="41">
        <v>18190.4624152135</v>
      </c>
      <c r="H27" s="41"/>
      <c r="I27" s="41">
        <v>0.63657146983537205</v>
      </c>
      <c r="J27" s="41">
        <v>0.46512433275631399</v>
      </c>
      <c r="K27" s="41">
        <v>1.25654287651608</v>
      </c>
      <c r="L27" s="41">
        <v>194.56669773797199</v>
      </c>
      <c r="M27" s="41">
        <v>0.98718516528606404</v>
      </c>
      <c r="N27" s="41">
        <v>1.51679348256428E-3</v>
      </c>
      <c r="O27" s="41">
        <v>2.5719115798069798E-2</v>
      </c>
      <c r="P27" s="46">
        <v>1.0005859767313401</v>
      </c>
      <c r="Q27" s="41">
        <v>26</v>
      </c>
      <c r="R27" s="41"/>
      <c r="S27" s="41"/>
      <c r="T27" s="41"/>
      <c r="U27" s="41"/>
      <c r="V27" s="41"/>
      <c r="W27" s="41"/>
      <c r="X27" s="41"/>
      <c r="Y27" s="101">
        <v>18739.333488053799</v>
      </c>
      <c r="AA27" s="101">
        <v>4.25132510111772E-2</v>
      </c>
      <c r="AB27" s="101">
        <v>0.99999961620123401</v>
      </c>
      <c r="AC27" s="102">
        <v>0.99999972852538199</v>
      </c>
      <c r="AD27" s="101">
        <v>63.239265271237997</v>
      </c>
      <c r="AE27" s="101">
        <v>0.999999747362328</v>
      </c>
      <c r="AF27" s="102">
        <v>-2.3426807163254001E-2</v>
      </c>
      <c r="AG27" s="101">
        <v>7.4463485025902595E-2</v>
      </c>
      <c r="AI27" s="101">
        <v>4.2628931580646803E-2</v>
      </c>
    </row>
    <row r="28" spans="1:35" x14ac:dyDescent="0.25">
      <c r="A28" s="43">
        <v>44165</v>
      </c>
      <c r="B28" s="101" t="s">
        <v>53</v>
      </c>
      <c r="C28" s="41">
        <v>14.84375</v>
      </c>
      <c r="D28" s="41"/>
      <c r="E28" s="41"/>
      <c r="F28" s="47">
        <v>14221</v>
      </c>
      <c r="G28" s="41">
        <v>13763.258234716501</v>
      </c>
      <c r="H28" s="41"/>
      <c r="I28" s="41">
        <v>0.41939105084238398</v>
      </c>
      <c r="J28" s="41">
        <v>0.30339133229610898</v>
      </c>
      <c r="K28" s="41">
        <v>1.4547418329566499</v>
      </c>
      <c r="L28" s="41">
        <v>171.46523258171399</v>
      </c>
      <c r="M28" s="41">
        <v>0.60827582961829696</v>
      </c>
      <c r="N28" s="41">
        <v>1.5198509205303101E-3</v>
      </c>
      <c r="O28" s="41">
        <v>2.5719094074092699E-2</v>
      </c>
      <c r="P28" s="46">
        <v>1.0004339579989801</v>
      </c>
      <c r="Q28" s="41">
        <v>27</v>
      </c>
      <c r="R28" s="41"/>
      <c r="S28" s="41"/>
      <c r="T28" s="41"/>
      <c r="U28" s="41"/>
      <c r="V28" s="41"/>
      <c r="W28" s="41"/>
      <c r="X28" s="41"/>
      <c r="Y28" s="101">
        <v>19638.735821064201</v>
      </c>
      <c r="AA28" s="101">
        <v>4.2788644540440998E-2</v>
      </c>
      <c r="AB28" s="101">
        <v>0.99999874111570697</v>
      </c>
      <c r="AC28" s="101">
        <v>0.99999752483461102</v>
      </c>
      <c r="AD28" s="101">
        <v>63.239224238855499</v>
      </c>
      <c r="AE28" s="101">
        <v>0.999999131198822</v>
      </c>
      <c r="AF28" s="102">
        <v>-2.38819751282651E-2</v>
      </c>
      <c r="AG28" s="101">
        <v>7.44507931539162E-2</v>
      </c>
      <c r="AI28" s="101">
        <v>4.26289315806469E-2</v>
      </c>
    </row>
    <row r="29" spans="1:35" x14ac:dyDescent="0.25">
      <c r="A29" s="43">
        <v>44166</v>
      </c>
      <c r="B29" s="101" t="s">
        <v>53</v>
      </c>
      <c r="C29" s="41">
        <v>13.856249999999999</v>
      </c>
      <c r="D29" s="41"/>
      <c r="E29" s="41"/>
      <c r="F29" s="47">
        <v>24766</v>
      </c>
      <c r="G29" s="41">
        <v>22123.840847056799</v>
      </c>
      <c r="H29" s="41"/>
      <c r="I29" s="41">
        <v>0.15889831704920299</v>
      </c>
      <c r="J29" s="41">
        <v>0.71914190419171398</v>
      </c>
      <c r="K29" s="41">
        <v>1.2771960981369701</v>
      </c>
      <c r="L29" s="41">
        <v>99.259956095430695</v>
      </c>
      <c r="M29" s="41">
        <v>0.76353400175402397</v>
      </c>
      <c r="N29" s="41">
        <v>1.51986504466006E-3</v>
      </c>
      <c r="O29" s="41">
        <v>2.5719083182792101E-2</v>
      </c>
      <c r="P29" s="46">
        <v>1.00029782319075</v>
      </c>
      <c r="Q29" s="41">
        <v>28</v>
      </c>
      <c r="R29" s="41"/>
      <c r="S29" s="41"/>
      <c r="T29" s="41"/>
      <c r="U29" s="41"/>
      <c r="V29" s="41"/>
      <c r="W29" s="41"/>
      <c r="X29" s="41"/>
      <c r="Y29" s="101">
        <v>20999.438680345898</v>
      </c>
      <c r="AA29" s="101">
        <v>4.2797920136702701E-2</v>
      </c>
      <c r="AB29" s="101">
        <v>0.99999692407940199</v>
      </c>
      <c r="AC29" s="101">
        <v>0.99999800572499897</v>
      </c>
      <c r="AD29" s="101">
        <v>63.244171800132897</v>
      </c>
      <c r="AE29" s="101">
        <v>0.99999959308381703</v>
      </c>
      <c r="AF29" s="102">
        <v>-2.4297794822998799E-2</v>
      </c>
      <c r="AG29" s="101">
        <v>7.4443368379926197E-2</v>
      </c>
      <c r="AI29" s="101">
        <v>4.2628931580647199E-2</v>
      </c>
    </row>
    <row r="30" spans="1:35" x14ac:dyDescent="0.25">
      <c r="A30" s="43">
        <v>44167</v>
      </c>
      <c r="B30" s="101" t="s">
        <v>53</v>
      </c>
      <c r="C30" s="41">
        <v>12.71875</v>
      </c>
      <c r="D30" s="41"/>
      <c r="E30" s="41"/>
      <c r="F30" s="47">
        <v>23275</v>
      </c>
      <c r="G30" s="41">
        <v>21113.9782821177</v>
      </c>
      <c r="H30" s="41"/>
      <c r="I30" s="41">
        <v>0.39382914236104699</v>
      </c>
      <c r="J30" s="41">
        <v>0.38269598155373602</v>
      </c>
      <c r="K30" s="41">
        <v>1.24893403105298</v>
      </c>
      <c r="L30" s="41">
        <v>112.89080066743701</v>
      </c>
      <c r="M30" s="41">
        <v>0.66201878356163302</v>
      </c>
      <c r="N30" s="41">
        <v>1.52000033902755E-3</v>
      </c>
      <c r="O30" s="41">
        <v>2.5719030299627001E-2</v>
      </c>
      <c r="P30" s="46">
        <v>1.00017603606813</v>
      </c>
      <c r="Q30" s="41">
        <v>29</v>
      </c>
      <c r="R30" s="41"/>
      <c r="S30" s="41"/>
      <c r="T30" s="41"/>
      <c r="U30" s="41"/>
      <c r="V30" s="41"/>
      <c r="W30" s="41"/>
      <c r="X30" s="41"/>
      <c r="Y30" s="101">
        <v>17574.907693593399</v>
      </c>
      <c r="AA30" s="101">
        <v>4.2312999283503398E-2</v>
      </c>
      <c r="AB30" s="102">
        <v>0.99999210719690002</v>
      </c>
      <c r="AC30" s="101">
        <v>0.716517308468132</v>
      </c>
      <c r="AD30" s="102">
        <v>64.537298089049301</v>
      </c>
      <c r="AE30" s="101">
        <v>0.99999408936711698</v>
      </c>
      <c r="AF30" s="102">
        <v>-2.60195380728445E-2</v>
      </c>
      <c r="AG30" s="101">
        <v>5.21435050154644E-2</v>
      </c>
      <c r="AI30" s="101">
        <v>4.2628931580648101E-2</v>
      </c>
    </row>
    <row r="31" spans="1:35" x14ac:dyDescent="0.25">
      <c r="A31" s="43">
        <v>44168</v>
      </c>
      <c r="B31" s="101" t="s">
        <v>53</v>
      </c>
      <c r="C31" s="41">
        <v>12.375</v>
      </c>
      <c r="D31" s="41"/>
      <c r="E31" s="41"/>
      <c r="F31" s="47">
        <v>23591</v>
      </c>
      <c r="G31" s="41">
        <v>19838.535402465899</v>
      </c>
      <c r="H31" s="41"/>
      <c r="I31" s="41">
        <v>0.39139174268822502</v>
      </c>
      <c r="J31" s="41">
        <v>0.63357958347037502</v>
      </c>
      <c r="K31" s="41">
        <v>1.66194186338649</v>
      </c>
      <c r="L31" s="41">
        <v>180.987255855863</v>
      </c>
      <c r="M31" s="41">
        <v>0.91046524782484906</v>
      </c>
      <c r="N31" s="41">
        <v>1.5203667631585899E-3</v>
      </c>
      <c r="O31" s="41">
        <v>2.5718849249112701E-2</v>
      </c>
      <c r="P31" s="46">
        <v>1.0000671831677901</v>
      </c>
      <c r="Q31" s="41">
        <v>30</v>
      </c>
      <c r="R31" s="41"/>
      <c r="S31" s="41"/>
      <c r="T31" s="41"/>
      <c r="U31" s="41"/>
      <c r="V31" s="41"/>
      <c r="W31" s="41"/>
      <c r="X31" s="41"/>
      <c r="Y31" s="101">
        <v>18791.006758786702</v>
      </c>
      <c r="AA31" s="101">
        <v>3.4088050128538001E-2</v>
      </c>
      <c r="AB31" s="101">
        <v>1.8875512154264001E-2</v>
      </c>
      <c r="AC31" s="101">
        <v>0.99999999537693995</v>
      </c>
      <c r="AD31" s="101">
        <v>24.537318441780702</v>
      </c>
      <c r="AE31" s="101">
        <v>0.99999994256494695</v>
      </c>
      <c r="AF31" s="102">
        <v>-1.8232608397429101E-2</v>
      </c>
      <c r="AG31" s="101">
        <v>3.2197167220057797E-2</v>
      </c>
      <c r="AI31" s="101">
        <v>4.2628931580650398E-2</v>
      </c>
    </row>
    <row r="32" spans="1:35" x14ac:dyDescent="0.25">
      <c r="A32" s="43">
        <v>44169</v>
      </c>
      <c r="B32" s="101" t="s">
        <v>53</v>
      </c>
      <c r="C32" s="41">
        <v>12.90625</v>
      </c>
      <c r="D32" s="41"/>
      <c r="E32" s="41"/>
      <c r="F32" s="47">
        <v>15970</v>
      </c>
      <c r="G32" s="41">
        <v>19592.252019649601</v>
      </c>
      <c r="H32" s="41"/>
      <c r="I32" s="41">
        <v>0.22912820788681099</v>
      </c>
      <c r="J32" s="41">
        <v>0.42304454336020503</v>
      </c>
      <c r="K32" s="41">
        <v>1.8188185831403101</v>
      </c>
      <c r="L32" s="41">
        <v>168.82722429595299</v>
      </c>
      <c r="M32" s="41">
        <v>0.53766663440998197</v>
      </c>
      <c r="N32" s="41">
        <v>1.52042728611035E-3</v>
      </c>
      <c r="O32" s="41">
        <v>2.57188143827504E-2</v>
      </c>
      <c r="P32" s="46">
        <v>0.99996996960292095</v>
      </c>
      <c r="Q32" s="41">
        <v>31</v>
      </c>
      <c r="R32" s="41"/>
      <c r="S32" s="41"/>
      <c r="T32" s="41"/>
      <c r="U32" s="41"/>
      <c r="V32" s="41"/>
      <c r="W32" s="41"/>
      <c r="X32" s="41"/>
      <c r="Y32" s="101">
        <v>18911.416269196801</v>
      </c>
      <c r="AA32" s="101">
        <v>3.40105584700299E-2</v>
      </c>
      <c r="AB32" s="101">
        <v>1.8967821935422902E-2</v>
      </c>
      <c r="AC32" s="101">
        <v>0.99999937811375905</v>
      </c>
      <c r="AD32" s="101">
        <v>24.524796669611298</v>
      </c>
      <c r="AE32" s="101">
        <v>0.99999929472460203</v>
      </c>
      <c r="AF32" s="101">
        <v>-1.8140836622441599E-2</v>
      </c>
      <c r="AG32" s="101">
        <v>3.2188136452315101E-2</v>
      </c>
      <c r="AI32" s="101">
        <v>4.2628931580656698E-2</v>
      </c>
    </row>
    <row r="33" spans="1:35" x14ac:dyDescent="0.25">
      <c r="A33" s="43">
        <v>44170</v>
      </c>
      <c r="B33" s="101" t="s">
        <v>53</v>
      </c>
      <c r="C33" s="41">
        <v>14.38125</v>
      </c>
      <c r="D33" s="41"/>
      <c r="E33" s="41"/>
      <c r="F33" s="47">
        <v>26126</v>
      </c>
      <c r="G33" s="41">
        <v>20566.7794761445</v>
      </c>
      <c r="H33" s="41"/>
      <c r="I33" s="41">
        <v>0.71978891371745302</v>
      </c>
      <c r="J33" s="41">
        <v>0.18829577132894401</v>
      </c>
      <c r="K33" s="41">
        <v>1.70450029001072</v>
      </c>
      <c r="L33" s="41">
        <v>108.542519349421</v>
      </c>
      <c r="M33" s="41">
        <v>0.79357899521478403</v>
      </c>
      <c r="N33" s="41">
        <v>1.52058862616433E-3</v>
      </c>
      <c r="O33" s="41">
        <v>2.5718723549706599E-2</v>
      </c>
      <c r="P33" s="46">
        <v>0.99988321359443899</v>
      </c>
      <c r="Q33" s="41">
        <v>32</v>
      </c>
      <c r="R33" s="41"/>
      <c r="S33" s="41"/>
      <c r="T33" s="41"/>
      <c r="U33" s="41"/>
      <c r="V33" s="41"/>
      <c r="W33" s="41"/>
      <c r="X33" s="41"/>
      <c r="Y33" s="101">
        <v>18942.305970122699</v>
      </c>
      <c r="AA33" s="101">
        <v>3.4096104453321299E-2</v>
      </c>
      <c r="AB33" s="101">
        <v>1.9049344325678001E-2</v>
      </c>
      <c r="AC33" s="101">
        <v>0.99998887132347003</v>
      </c>
      <c r="AD33" s="101">
        <v>24.563532045263901</v>
      </c>
      <c r="AE33" s="101">
        <v>0.99999863461673599</v>
      </c>
      <c r="AF33" s="101">
        <v>-1.8072041695320801E-2</v>
      </c>
      <c r="AG33" s="101">
        <v>3.2169937010593203E-2</v>
      </c>
      <c r="AI33" s="101">
        <v>4.2628931580673803E-2</v>
      </c>
    </row>
    <row r="34" spans="1:35" x14ac:dyDescent="0.25">
      <c r="A34" s="43">
        <v>44171</v>
      </c>
      <c r="B34" s="101" t="s">
        <v>53</v>
      </c>
      <c r="C34" s="41">
        <v>11.237500000000001</v>
      </c>
      <c r="D34" s="41"/>
      <c r="E34" s="41"/>
      <c r="F34" s="47">
        <v>10910</v>
      </c>
      <c r="G34" s="41">
        <v>22946.101172669201</v>
      </c>
      <c r="H34" s="41"/>
      <c r="I34" s="41">
        <v>0.377233546991043</v>
      </c>
      <c r="J34" s="41">
        <v>0.29201013745945997</v>
      </c>
      <c r="K34" s="41">
        <v>1.77558261078484</v>
      </c>
      <c r="L34" s="41">
        <v>117.35983266832601</v>
      </c>
      <c r="M34" s="41">
        <v>0.55473164099998695</v>
      </c>
      <c r="N34" s="41">
        <v>1.5160333583814601E-3</v>
      </c>
      <c r="O34" s="41">
        <v>2.5718715000862199E-2</v>
      </c>
      <c r="P34" s="46">
        <v>0.99980584016075902</v>
      </c>
      <c r="Q34" s="41">
        <v>33</v>
      </c>
      <c r="R34" s="41"/>
      <c r="S34" s="41"/>
      <c r="T34" s="41"/>
      <c r="U34" s="41"/>
      <c r="V34" s="41"/>
      <c r="W34" s="41"/>
      <c r="X34" s="41"/>
      <c r="Y34" s="101">
        <v>18601.103191378799</v>
      </c>
      <c r="AA34" s="101">
        <v>1.7640409441731501E-2</v>
      </c>
      <c r="AB34" s="101">
        <v>3.5868140115069197E-2</v>
      </c>
      <c r="AC34" s="101">
        <v>0.102845720306439</v>
      </c>
      <c r="AD34" s="101">
        <v>12.174415873389099</v>
      </c>
      <c r="AE34" s="101">
        <v>0.99999116054305603</v>
      </c>
      <c r="AF34" s="101">
        <v>-1.7895294485257101E-2</v>
      </c>
      <c r="AG34" s="101">
        <v>2.5037026809904099E-2</v>
      </c>
      <c r="AI34" s="101">
        <v>4.26289315807203E-2</v>
      </c>
    </row>
    <row r="35" spans="1:35" x14ac:dyDescent="0.25">
      <c r="A35" s="43">
        <v>44172</v>
      </c>
      <c r="B35" s="101" t="s">
        <v>53</v>
      </c>
      <c r="C35" s="41">
        <v>13.206250000000001</v>
      </c>
      <c r="D35" s="41"/>
      <c r="E35" s="41"/>
      <c r="F35" s="47">
        <v>5456</v>
      </c>
      <c r="G35" s="41">
        <v>18706.690976513801</v>
      </c>
      <c r="H35" s="41"/>
      <c r="I35" s="41">
        <v>0.475899122279758</v>
      </c>
      <c r="J35" s="41">
        <v>9.3384515479486799E-2</v>
      </c>
      <c r="K35" s="41">
        <v>0.78325890129242004</v>
      </c>
      <c r="L35" s="41">
        <v>178.69008918576299</v>
      </c>
      <c r="M35" s="41">
        <v>0.45477841970149202</v>
      </c>
      <c r="N35" s="41">
        <v>1.5210117125530301E-3</v>
      </c>
      <c r="O35" s="41">
        <v>2.5718447320626201E-2</v>
      </c>
      <c r="P35" s="46">
        <v>0.99973687430848601</v>
      </c>
      <c r="Q35" s="41">
        <v>34</v>
      </c>
      <c r="R35" s="41"/>
      <c r="S35" s="41"/>
      <c r="T35" s="41"/>
      <c r="U35" s="41"/>
      <c r="V35" s="41"/>
      <c r="W35" s="41"/>
      <c r="X35" s="41"/>
      <c r="Y35" s="101">
        <v>17932.613953161799</v>
      </c>
      <c r="AA35" s="101">
        <v>4.23012574315558E-2</v>
      </c>
      <c r="AB35" s="101">
        <v>0.99999520592187296</v>
      </c>
      <c r="AC35" s="101">
        <v>0.42418849737199998</v>
      </c>
      <c r="AD35" s="101">
        <v>67.789019925136898</v>
      </c>
      <c r="AE35" s="101">
        <v>0.99999271933849998</v>
      </c>
      <c r="AF35" s="101">
        <v>-2.37866788281107E-2</v>
      </c>
      <c r="AG35" s="101">
        <v>1.62955659809353E-2</v>
      </c>
      <c r="AI35" s="101">
        <v>4.2628931580846699E-2</v>
      </c>
    </row>
    <row r="36" spans="1:35" x14ac:dyDescent="0.25">
      <c r="A36" s="43">
        <v>44173</v>
      </c>
      <c r="B36" s="101" t="s">
        <v>53</v>
      </c>
      <c r="C36" s="41">
        <v>13.862500000000001</v>
      </c>
      <c r="D36" s="41"/>
      <c r="E36" s="41"/>
      <c r="F36" s="47">
        <v>29263</v>
      </c>
      <c r="G36" s="41">
        <v>21837.667567953798</v>
      </c>
      <c r="H36" s="41"/>
      <c r="I36" s="41">
        <v>0.69882134299605703</v>
      </c>
      <c r="J36" s="41">
        <v>0.30577725043083698</v>
      </c>
      <c r="K36" s="41">
        <v>1.1765692829930601</v>
      </c>
      <c r="L36" s="41">
        <v>97.718924704021703</v>
      </c>
      <c r="M36" s="41">
        <v>0.89009339073419202</v>
      </c>
      <c r="N36" s="41">
        <v>1.5211005055559799E-3</v>
      </c>
      <c r="O36" s="41">
        <v>2.5718382953242799E-2</v>
      </c>
      <c r="P36" s="46">
        <v>0.99967543399255199</v>
      </c>
      <c r="Q36" s="41">
        <v>35</v>
      </c>
      <c r="R36" s="41"/>
      <c r="S36" s="41"/>
      <c r="T36" s="41"/>
      <c r="U36" s="41"/>
      <c r="V36" s="41"/>
      <c r="W36" s="41"/>
      <c r="X36" s="41"/>
      <c r="Y36" s="101">
        <v>19339.493839367598</v>
      </c>
      <c r="AA36" s="101">
        <v>5.5055382030377896E-4</v>
      </c>
      <c r="AB36" s="101">
        <v>0.156085052811159</v>
      </c>
      <c r="AC36" s="101">
        <v>1.5354301493113801E-2</v>
      </c>
      <c r="AD36" s="101">
        <v>91.308500732625006</v>
      </c>
      <c r="AE36" s="101">
        <v>0.99999999482924795</v>
      </c>
      <c r="AF36" s="101">
        <v>-1.2170342593837501E-2</v>
      </c>
      <c r="AG36" s="101">
        <v>1.09888013933919E-2</v>
      </c>
      <c r="AI36" s="101">
        <v>4.2628931581190299E-2</v>
      </c>
    </row>
    <row r="37" spans="1:35" x14ac:dyDescent="0.25">
      <c r="A37" s="43">
        <v>44174</v>
      </c>
      <c r="B37" s="101" t="s">
        <v>53</v>
      </c>
      <c r="C37" s="41">
        <v>13.356249999999999</v>
      </c>
      <c r="D37" s="41"/>
      <c r="E37" s="41"/>
      <c r="F37" s="47">
        <v>25089</v>
      </c>
      <c r="G37" s="41">
        <v>23145.443341038801</v>
      </c>
      <c r="H37" s="41"/>
      <c r="I37" s="41">
        <v>0.556523617716152</v>
      </c>
      <c r="J37" s="41">
        <v>0.37893246085889798</v>
      </c>
      <c r="K37" s="41">
        <v>1.6310273855183799</v>
      </c>
      <c r="L37" s="41">
        <v>178.65176664478599</v>
      </c>
      <c r="M37" s="41">
        <v>0.82094171658876403</v>
      </c>
      <c r="N37" s="41">
        <v>1.51687912177145E-3</v>
      </c>
      <c r="O37" s="41">
        <v>2.57183324063004E-2</v>
      </c>
      <c r="P37" s="46">
        <v>0.99962072305133898</v>
      </c>
      <c r="Q37" s="41">
        <v>36</v>
      </c>
      <c r="R37" s="41"/>
      <c r="S37" s="41"/>
      <c r="T37" s="41"/>
      <c r="U37" s="41"/>
      <c r="V37" s="41"/>
      <c r="W37" s="41"/>
      <c r="X37" s="41"/>
      <c r="Y37" s="101">
        <v>18093.173001244799</v>
      </c>
      <c r="AA37" s="101">
        <v>1.38835633489065E-3</v>
      </c>
      <c r="AB37" s="101">
        <v>0.151592222233917</v>
      </c>
      <c r="AC37" s="101">
        <v>1.59311985431815E-2</v>
      </c>
      <c r="AD37" s="101">
        <v>88.196579358119607</v>
      </c>
      <c r="AE37" s="101">
        <v>0.99999991682625899</v>
      </c>
      <c r="AF37" s="101">
        <v>-1.18584249020635E-2</v>
      </c>
      <c r="AG37" s="101">
        <v>1.09392971841054E-2</v>
      </c>
      <c r="AI37" s="101">
        <v>4.2628931582124302E-2</v>
      </c>
    </row>
    <row r="38" spans="1:35" x14ac:dyDescent="0.25">
      <c r="A38" s="43">
        <v>44175</v>
      </c>
      <c r="B38" s="101" t="s">
        <v>53</v>
      </c>
      <c r="C38" s="41">
        <v>12.293749999999999</v>
      </c>
      <c r="D38" s="41"/>
      <c r="E38" s="41"/>
      <c r="F38" s="47">
        <v>32734</v>
      </c>
      <c r="G38" s="41">
        <v>22729.872712787899</v>
      </c>
      <c r="H38" s="41"/>
      <c r="I38" s="41">
        <v>0.227908740247797</v>
      </c>
      <c r="J38" s="41">
        <v>0.150979960088169</v>
      </c>
      <c r="K38" s="45">
        <v>0.38011625648890901</v>
      </c>
      <c r="L38" s="41">
        <v>197.56312739663599</v>
      </c>
      <c r="M38" s="45">
        <v>0.26438429945651798</v>
      </c>
      <c r="N38" s="41">
        <v>1.5217214199485501E-3</v>
      </c>
      <c r="O38" s="41">
        <v>2.57178796029165E-2</v>
      </c>
      <c r="P38" s="46">
        <v>0.99957202427019898</v>
      </c>
      <c r="Q38" s="41">
        <v>37</v>
      </c>
      <c r="R38" s="41"/>
      <c r="S38" s="41"/>
      <c r="T38" s="41"/>
      <c r="U38" s="41"/>
      <c r="V38" s="41"/>
      <c r="W38" s="41"/>
      <c r="X38" s="41"/>
      <c r="Y38" s="101">
        <v>17998.332139089001</v>
      </c>
      <c r="AA38" s="101">
        <v>7.1415543905714004E-3</v>
      </c>
      <c r="AB38" s="101">
        <v>0.15162554108764401</v>
      </c>
      <c r="AC38" s="101">
        <v>1.6814547037627501E-2</v>
      </c>
      <c r="AD38" s="101">
        <v>96.880414526825206</v>
      </c>
      <c r="AE38" s="101">
        <v>0.99999978785764299</v>
      </c>
      <c r="AF38" s="101">
        <v>-1.27338482102575E-2</v>
      </c>
      <c r="AG38" s="101">
        <v>1.004840306101E-2</v>
      </c>
      <c r="AI38" s="101">
        <v>4.2628931584663299E-2</v>
      </c>
    </row>
    <row r="39" spans="1:35" x14ac:dyDescent="0.25">
      <c r="A39" s="43">
        <v>44176</v>
      </c>
      <c r="B39" s="101" t="s">
        <v>53</v>
      </c>
      <c r="C39" s="41">
        <v>12.012499999999999</v>
      </c>
      <c r="D39" s="41"/>
      <c r="E39" s="41"/>
      <c r="F39" s="47">
        <v>27217</v>
      </c>
      <c r="G39" s="41">
        <v>21411.943633307001</v>
      </c>
      <c r="H39" s="41"/>
      <c r="I39" s="41">
        <v>0.44366099072965798</v>
      </c>
      <c r="J39" s="41">
        <v>0.15900051548277999</v>
      </c>
      <c r="K39" s="41">
        <v>1.7882292180409001</v>
      </c>
      <c r="L39" s="41">
        <v>178.530894479078</v>
      </c>
      <c r="M39" s="41">
        <v>0.488157588699064</v>
      </c>
      <c r="N39" s="41">
        <v>1.52191339242191E-3</v>
      </c>
      <c r="O39" s="41">
        <v>2.5717701536682399E-2</v>
      </c>
      <c r="P39" s="46">
        <v>0.99952869268412903</v>
      </c>
      <c r="Q39" s="41">
        <v>38</v>
      </c>
      <c r="R39" s="41"/>
      <c r="S39" s="41"/>
      <c r="T39" s="41"/>
      <c r="U39" s="41"/>
      <c r="V39" s="41"/>
      <c r="W39" s="41"/>
      <c r="X39" s="41"/>
      <c r="Y39" s="101">
        <v>18145.166974702399</v>
      </c>
      <c r="AA39" s="101">
        <v>6.2516648699933999E-3</v>
      </c>
      <c r="AB39" s="101">
        <v>0.165932965393354</v>
      </c>
      <c r="AC39" s="101">
        <v>1.5906929330485799E-2</v>
      </c>
      <c r="AD39" s="101">
        <v>106.28598748392</v>
      </c>
      <c r="AE39" s="101">
        <v>0.99999949377637498</v>
      </c>
      <c r="AF39" s="101">
        <v>-1.2024788508105301E-2</v>
      </c>
      <c r="AG39" s="101">
        <v>9.9512793478586693E-3</v>
      </c>
      <c r="AI39" s="101">
        <v>4.2628931591564799E-2</v>
      </c>
    </row>
    <row r="40" spans="1:35" x14ac:dyDescent="0.25">
      <c r="A40" s="43">
        <v>44177</v>
      </c>
      <c r="B40" s="101" t="s">
        <v>53</v>
      </c>
      <c r="C40" s="41">
        <v>11.5625</v>
      </c>
      <c r="D40" s="41"/>
      <c r="E40" s="41"/>
      <c r="F40" s="47">
        <v>21792</v>
      </c>
      <c r="G40" s="41">
        <v>21264.392650777801</v>
      </c>
      <c r="H40" s="41"/>
      <c r="I40" s="41">
        <v>0.21630441422708899</v>
      </c>
      <c r="J40" s="41">
        <v>0.46510518121158201</v>
      </c>
      <c r="K40" s="41">
        <v>0.86243473463920095</v>
      </c>
      <c r="L40" s="41">
        <v>187.74230527124399</v>
      </c>
      <c r="M40" s="41">
        <v>0.56690682559422301</v>
      </c>
      <c r="N40" s="41">
        <v>1.5233555374569701E-3</v>
      </c>
      <c r="O40" s="41">
        <v>2.5716070315758101E-2</v>
      </c>
      <c r="P40" s="46">
        <v>0.99949014919602797</v>
      </c>
      <c r="Q40" s="41">
        <v>39</v>
      </c>
      <c r="R40" s="41"/>
      <c r="S40" s="41"/>
      <c r="T40" s="41"/>
      <c r="U40" s="41"/>
      <c r="V40" s="41"/>
      <c r="W40" s="41"/>
      <c r="X40" s="41"/>
      <c r="Y40" s="101">
        <v>18474.4377300509</v>
      </c>
      <c r="AA40" s="101">
        <v>8.2956142104874103E-3</v>
      </c>
      <c r="AB40" s="101">
        <v>0.16321474737861999</v>
      </c>
      <c r="AC40" s="101">
        <v>1.6469571648942499E-2</v>
      </c>
      <c r="AD40" s="101">
        <v>106.713057917057</v>
      </c>
      <c r="AE40" s="101">
        <v>0.99999991811473898</v>
      </c>
      <c r="AF40" s="101">
        <v>-1.31905972272042E-2</v>
      </c>
      <c r="AG40" s="101">
        <v>9.6387506186643695E-3</v>
      </c>
      <c r="AI40" s="101">
        <v>4.2628931610325098E-2</v>
      </c>
    </row>
    <row r="41" spans="1:35" x14ac:dyDescent="0.25">
      <c r="A41" s="43">
        <v>44178</v>
      </c>
      <c r="B41" s="101" t="s">
        <v>53</v>
      </c>
      <c r="C41" s="41">
        <v>9.1187500000000004</v>
      </c>
      <c r="D41" s="41"/>
      <c r="E41" s="41"/>
      <c r="F41" s="47">
        <v>14709</v>
      </c>
      <c r="G41" s="41">
        <v>20831.040691198301</v>
      </c>
      <c r="H41" s="41"/>
      <c r="I41" s="41">
        <v>0.36654921317141897</v>
      </c>
      <c r="J41" s="45">
        <v>0.62261777174180399</v>
      </c>
      <c r="K41" s="41">
        <v>1.03145042505752</v>
      </c>
      <c r="L41" s="41">
        <v>146.82900685394401</v>
      </c>
      <c r="M41" s="41">
        <v>0.87466650474840202</v>
      </c>
      <c r="N41" s="41">
        <v>1.52497900031179E-3</v>
      </c>
      <c r="O41" s="41">
        <v>2.5713596702499002E-2</v>
      </c>
      <c r="P41" s="46">
        <v>0.99945587455986595</v>
      </c>
      <c r="Q41" s="41">
        <v>40</v>
      </c>
      <c r="R41" s="41"/>
      <c r="S41" s="41"/>
      <c r="T41" s="41"/>
      <c r="U41" s="41"/>
      <c r="V41" s="41"/>
      <c r="W41" s="41"/>
      <c r="X41" s="41"/>
      <c r="Y41" s="101">
        <v>18435.4905366821</v>
      </c>
      <c r="AA41" s="101">
        <v>2.50374186883742E-2</v>
      </c>
      <c r="AB41" s="101">
        <v>0.765115505666353</v>
      </c>
      <c r="AC41" s="101">
        <v>2.5430554389487499E-2</v>
      </c>
      <c r="AD41" s="101">
        <v>176.292707435371</v>
      </c>
      <c r="AE41" s="101">
        <v>0.99999993266064802</v>
      </c>
      <c r="AF41" s="101">
        <v>-1.10658256152743E-2</v>
      </c>
      <c r="AG41" s="101">
        <v>2.33979500613879E-3</v>
      </c>
      <c r="AI41" s="101">
        <v>4.2628931661320799E-2</v>
      </c>
    </row>
    <row r="42" spans="1:35" x14ac:dyDescent="0.25">
      <c r="A42" s="43">
        <v>44179</v>
      </c>
      <c r="B42" s="101" t="s">
        <v>53</v>
      </c>
      <c r="C42" s="41">
        <v>12.512499999999999</v>
      </c>
      <c r="D42" s="41"/>
      <c r="E42" s="41"/>
      <c r="F42" s="47">
        <v>6451</v>
      </c>
      <c r="G42" s="41">
        <v>17092.822496043798</v>
      </c>
      <c r="H42" s="41"/>
      <c r="I42" s="41">
        <v>0.130689923882015</v>
      </c>
      <c r="J42" s="41">
        <v>0.90038685973708998</v>
      </c>
      <c r="K42" s="41">
        <v>1.76907636659328</v>
      </c>
      <c r="L42" s="41">
        <v>194.96537346759899</v>
      </c>
      <c r="M42" s="41">
        <v>0.91657685533510103</v>
      </c>
      <c r="N42" s="41">
        <v>1.5251956439811299E-3</v>
      </c>
      <c r="O42" s="41">
        <v>2.5713209498804301E-2</v>
      </c>
      <c r="P42" s="46">
        <v>0.99942540375693101</v>
      </c>
      <c r="Q42" s="41">
        <v>41</v>
      </c>
      <c r="R42" s="41"/>
      <c r="S42" s="41"/>
      <c r="T42" s="41"/>
      <c r="U42" s="41"/>
      <c r="V42" s="41"/>
      <c r="W42" s="41"/>
      <c r="X42" s="41"/>
      <c r="Y42" s="101">
        <v>18543.3072906454</v>
      </c>
      <c r="AA42" s="101">
        <v>3.1995171859593198E-2</v>
      </c>
      <c r="AB42" s="101">
        <v>0.52184499864666101</v>
      </c>
      <c r="AC42" s="101">
        <v>3.8286699003386597E-2</v>
      </c>
      <c r="AD42" s="101">
        <v>131.434047097936</v>
      </c>
      <c r="AE42" s="101">
        <v>0.99999888718935004</v>
      </c>
      <c r="AF42" s="101">
        <v>-1.2138693075352E-2</v>
      </c>
      <c r="AG42" s="101">
        <v>-4.1240085390215099E-3</v>
      </c>
      <c r="AI42" s="101">
        <v>4.2628931799941698E-2</v>
      </c>
    </row>
    <row r="43" spans="1:35" x14ac:dyDescent="0.25">
      <c r="A43" s="43">
        <v>44180</v>
      </c>
      <c r="B43" s="101" t="s">
        <v>53</v>
      </c>
      <c r="C43" s="41">
        <v>14.775</v>
      </c>
      <c r="D43" s="41"/>
      <c r="E43" s="41"/>
      <c r="F43" s="47">
        <v>33825</v>
      </c>
      <c r="G43" s="41">
        <v>22920.516651102</v>
      </c>
      <c r="H43" s="41"/>
      <c r="I43" s="41">
        <v>0.176220194963459</v>
      </c>
      <c r="J43" s="41">
        <v>0.54759035313916804</v>
      </c>
      <c r="K43" s="41">
        <v>1.7966323078212201</v>
      </c>
      <c r="L43" s="41">
        <v>122.587458247016</v>
      </c>
      <c r="M43" s="41">
        <v>0.60931126749890197</v>
      </c>
      <c r="N43" s="41">
        <v>1.52587890625E-3</v>
      </c>
      <c r="O43" s="41">
        <v>2.57119266547698E-2</v>
      </c>
      <c r="P43" s="46">
        <v>0.99939832077719004</v>
      </c>
      <c r="Q43" s="41">
        <v>42</v>
      </c>
      <c r="R43" s="41"/>
      <c r="S43" s="41"/>
      <c r="T43" s="41"/>
      <c r="U43" s="41"/>
      <c r="V43" s="41"/>
      <c r="W43" s="41"/>
      <c r="X43" s="41"/>
      <c r="Y43" s="101">
        <v>19495.830811099499</v>
      </c>
      <c r="AA43" s="101">
        <v>3.1311254634069502E-2</v>
      </c>
      <c r="AB43" s="101">
        <v>0.41496960371482799</v>
      </c>
      <c r="AC43" s="101">
        <v>3.9536603009822299E-2</v>
      </c>
      <c r="AD43" s="101">
        <v>121.542832216307</v>
      </c>
      <c r="AE43" s="101">
        <v>0.99999905153518898</v>
      </c>
      <c r="AF43" s="101">
        <v>-9.8689016030664208E-3</v>
      </c>
      <c r="AG43" s="101">
        <v>-4.8691116321257803E-3</v>
      </c>
      <c r="AI43" s="101">
        <v>4.26289321767521E-2</v>
      </c>
    </row>
    <row r="44" spans="1:35" x14ac:dyDescent="0.25">
      <c r="A44" s="43">
        <v>44181</v>
      </c>
      <c r="B44" s="101" t="s">
        <v>53</v>
      </c>
      <c r="C44" s="41">
        <v>13.975</v>
      </c>
      <c r="D44" s="41"/>
      <c r="E44" s="41"/>
      <c r="F44" s="47">
        <v>32744</v>
      </c>
      <c r="G44" s="41">
        <v>27099.564730216302</v>
      </c>
      <c r="H44" s="41"/>
      <c r="I44" s="41">
        <v>0.59765899146635104</v>
      </c>
      <c r="J44" s="41">
        <v>0.419184398187125</v>
      </c>
      <c r="K44" s="41">
        <v>1.4964607616849901</v>
      </c>
      <c r="L44" s="41">
        <v>105.067105536813</v>
      </c>
      <c r="M44" s="41">
        <v>0.90234578784191399</v>
      </c>
      <c r="N44" s="41">
        <v>1.52740321161216E-3</v>
      </c>
      <c r="O44" s="41">
        <v>2.570862093795E-2</v>
      </c>
      <c r="P44" s="46">
        <v>0.99937425380573897</v>
      </c>
      <c r="Q44" s="41">
        <v>43</v>
      </c>
      <c r="R44" s="41"/>
      <c r="S44" s="41"/>
      <c r="T44" s="41"/>
      <c r="U44" s="41"/>
      <c r="V44" s="41"/>
      <c r="W44" s="41"/>
      <c r="X44" s="41"/>
      <c r="Y44" s="101">
        <v>17711.842141480702</v>
      </c>
      <c r="AA44" s="101">
        <v>3.2961949095617803E-2</v>
      </c>
      <c r="AB44" s="101">
        <v>0.32158527890839</v>
      </c>
      <c r="AC44" s="101">
        <v>4.21965934869791E-2</v>
      </c>
      <c r="AD44" s="101">
        <v>113.10828368230899</v>
      </c>
      <c r="AE44" s="101">
        <v>0.99999921952104198</v>
      </c>
      <c r="AF44" s="101">
        <v>-1.2058679723459399E-2</v>
      </c>
      <c r="AG44" s="101">
        <v>-5.6285215761398E-3</v>
      </c>
      <c r="AI44" s="101">
        <v>4.2628933201029201E-2</v>
      </c>
    </row>
    <row r="45" spans="1:35" x14ac:dyDescent="0.25">
      <c r="A45" s="43">
        <v>44182</v>
      </c>
      <c r="B45" s="101" t="s">
        <v>53</v>
      </c>
      <c r="C45" s="41">
        <v>12.96875</v>
      </c>
      <c r="D45" s="41"/>
      <c r="E45" s="41"/>
      <c r="F45" s="47">
        <v>30179</v>
      </c>
      <c r="G45" s="41">
        <v>26213.598277596</v>
      </c>
      <c r="H45" s="41"/>
      <c r="I45" s="41">
        <v>0.38539787985276402</v>
      </c>
      <c r="J45" s="41">
        <v>9.6897672201240098E-2</v>
      </c>
      <c r="K45" s="41">
        <v>1.3865154204335799</v>
      </c>
      <c r="L45" s="41">
        <v>190.31330374994101</v>
      </c>
      <c r="M45" s="41">
        <v>0.36779953644903002</v>
      </c>
      <c r="N45" s="41">
        <v>1.5278458595275901E-3</v>
      </c>
      <c r="O45" s="41">
        <v>2.5707493325329799E-2</v>
      </c>
      <c r="P45" s="46">
        <v>0.99935287080549695</v>
      </c>
      <c r="Q45" s="41">
        <v>44</v>
      </c>
      <c r="R45" s="41"/>
      <c r="S45" s="41"/>
      <c r="T45" s="41"/>
      <c r="U45" s="41"/>
      <c r="V45" s="41"/>
      <c r="W45" s="41"/>
      <c r="X45" s="41"/>
      <c r="Y45" s="101">
        <v>17044.737736124</v>
      </c>
      <c r="AA45" s="101">
        <v>3.3731734675996598E-2</v>
      </c>
      <c r="AB45" s="101">
        <v>0.57412327848526601</v>
      </c>
      <c r="AC45" s="101">
        <v>4.3203750469193697E-2</v>
      </c>
      <c r="AD45" s="101">
        <v>126.84292192926701</v>
      </c>
      <c r="AE45" s="101">
        <v>0.99999951355740602</v>
      </c>
      <c r="AF45" s="101">
        <v>-1.15065054902155E-2</v>
      </c>
      <c r="AG45" s="101">
        <v>-6.72065755650286E-3</v>
      </c>
      <c r="AI45" s="101">
        <v>4.2628935985302797E-2</v>
      </c>
    </row>
    <row r="46" spans="1:35" x14ac:dyDescent="0.25">
      <c r="A46" s="43">
        <v>44183</v>
      </c>
      <c r="B46" s="101" t="s">
        <v>53</v>
      </c>
      <c r="C46" s="41">
        <v>14.293749999999999</v>
      </c>
      <c r="D46" s="41"/>
      <c r="E46" s="41"/>
      <c r="F46" s="47">
        <v>32830</v>
      </c>
      <c r="G46" s="41">
        <v>24899.0215779188</v>
      </c>
      <c r="H46" s="41"/>
      <c r="I46" s="41">
        <v>0.45954254650086201</v>
      </c>
      <c r="J46" s="41">
        <v>0.62913041422018001</v>
      </c>
      <c r="K46" s="41">
        <v>1.6018233431447</v>
      </c>
      <c r="L46" s="41">
        <v>102.801864395964</v>
      </c>
      <c r="M46" s="41">
        <v>0.97417831159003199</v>
      </c>
      <c r="N46" s="41">
        <v>1.52992965675669E-3</v>
      </c>
      <c r="O46" s="41">
        <v>2.5701810423412599E-2</v>
      </c>
      <c r="P46" s="46">
        <v>0.99933387548109798</v>
      </c>
      <c r="Q46" s="41">
        <v>45</v>
      </c>
      <c r="R46" s="41"/>
      <c r="S46" s="41"/>
      <c r="T46" s="41"/>
      <c r="U46" s="41"/>
      <c r="V46" s="41"/>
      <c r="W46" s="41"/>
      <c r="X46" s="41"/>
      <c r="Y46" s="101">
        <v>17456.032814291899</v>
      </c>
      <c r="AA46" s="101">
        <v>3.3729472684413397E-2</v>
      </c>
      <c r="AB46" s="101">
        <v>0.42880586687393302</v>
      </c>
      <c r="AC46" s="101">
        <v>4.4600888542217998E-2</v>
      </c>
      <c r="AD46" s="101">
        <v>117.52733439713499</v>
      </c>
      <c r="AE46" s="101">
        <v>0.99999953768820904</v>
      </c>
      <c r="AF46" s="101">
        <v>-1.2009151161157101E-2</v>
      </c>
      <c r="AG46" s="101">
        <v>-7.1677392788691598E-3</v>
      </c>
      <c r="AI46" s="101">
        <v>4.2628943553743102E-2</v>
      </c>
    </row>
    <row r="47" spans="1:35" x14ac:dyDescent="0.25">
      <c r="A47" s="43">
        <v>44184</v>
      </c>
      <c r="B47" s="101" t="s">
        <v>53</v>
      </c>
      <c r="C47" s="41">
        <v>11.69375</v>
      </c>
      <c r="D47" s="41"/>
      <c r="E47" s="41"/>
      <c r="F47" s="47">
        <v>21679</v>
      </c>
      <c r="G47" s="41">
        <v>27671.932855895098</v>
      </c>
      <c r="H47" s="41"/>
      <c r="I47" s="41">
        <v>6.8873775527499695E-2</v>
      </c>
      <c r="J47" s="41">
        <v>0.38350749967348702</v>
      </c>
      <c r="K47" s="41">
        <v>1.7192136447934201</v>
      </c>
      <c r="L47" s="41">
        <v>170.44954715344599</v>
      </c>
      <c r="M47" s="41">
        <v>0.33788691756001599</v>
      </c>
      <c r="N47" s="41">
        <v>1.5302553249890701E-3</v>
      </c>
      <c r="O47" s="41">
        <v>2.5700811352214199E-2</v>
      </c>
      <c r="P47" s="46">
        <v>0.99931700360480402</v>
      </c>
      <c r="Q47" s="41">
        <v>46</v>
      </c>
      <c r="R47" s="41"/>
      <c r="S47" s="41"/>
      <c r="T47" s="41"/>
      <c r="U47" s="41"/>
      <c r="V47" s="41"/>
      <c r="W47" s="41"/>
      <c r="X47" s="41"/>
      <c r="Y47" s="101">
        <v>17684.321149937099</v>
      </c>
      <c r="AA47" s="101">
        <v>3.4082199049033597E-2</v>
      </c>
      <c r="AB47" s="101">
        <v>0.356729788586995</v>
      </c>
      <c r="AC47" s="101">
        <v>4.4451585262946902E-2</v>
      </c>
      <c r="AD47" s="101">
        <v>112.73126632979</v>
      </c>
      <c r="AE47" s="101">
        <v>0.99999964568958299</v>
      </c>
      <c r="AF47" s="101">
        <v>-1.2741847345557399E-2</v>
      </c>
      <c r="AG47" s="101">
        <v>-7.2756464232524003E-3</v>
      </c>
      <c r="AI47" s="101">
        <v>4.2628964126896103E-2</v>
      </c>
    </row>
    <row r="48" spans="1:35" x14ac:dyDescent="0.25">
      <c r="A48" s="43">
        <v>44185</v>
      </c>
      <c r="B48" s="101" t="s">
        <v>53</v>
      </c>
      <c r="C48" s="41">
        <v>10.887499999999999</v>
      </c>
      <c r="D48" s="41"/>
      <c r="E48" s="41"/>
      <c r="F48" s="47">
        <v>6444</v>
      </c>
      <c r="G48" s="41">
        <v>23430.030610696798</v>
      </c>
      <c r="H48" s="41"/>
      <c r="I48" s="41">
        <v>0.54206886942181298</v>
      </c>
      <c r="J48" s="41">
        <v>0.57195871639946905</v>
      </c>
      <c r="K48" s="41">
        <v>1.0148576262845801</v>
      </c>
      <c r="L48" s="41">
        <v>104.384898585027</v>
      </c>
      <c r="M48" s="41">
        <v>0.99953352055556599</v>
      </c>
      <c r="N48" s="41">
        <v>1.53040383152447E-3</v>
      </c>
      <c r="O48" s="41">
        <v>2.5700347249094601E-2</v>
      </c>
      <c r="P48" s="46">
        <v>0.99930201968265198</v>
      </c>
      <c r="Q48" s="41"/>
      <c r="R48" s="41"/>
      <c r="S48" s="41"/>
      <c r="T48" s="41"/>
      <c r="U48" s="41"/>
      <c r="V48" s="41"/>
      <c r="W48" s="41"/>
      <c r="X48" s="41"/>
      <c r="Y48" s="101">
        <v>16992.3867396079</v>
      </c>
      <c r="AA48" s="101">
        <v>3.6781064445231097E-2</v>
      </c>
      <c r="AB48" s="101">
        <v>0.46755341286877</v>
      </c>
      <c r="AC48" s="101">
        <v>5.8967607047388598E-2</v>
      </c>
      <c r="AD48" s="101">
        <v>106.487686905234</v>
      </c>
      <c r="AE48" s="101">
        <v>0.99999925986496596</v>
      </c>
      <c r="AF48" s="101">
        <v>-1.29691038475017E-2</v>
      </c>
      <c r="AG48" s="101">
        <v>-1.3754788899069901E-2</v>
      </c>
      <c r="AI48" s="101">
        <v>4.2629020050519301E-2</v>
      </c>
    </row>
    <row r="49" spans="1:35" x14ac:dyDescent="0.25">
      <c r="A49" s="43">
        <v>44186</v>
      </c>
      <c r="B49" s="101" t="s">
        <v>53</v>
      </c>
      <c r="C49" s="41">
        <v>11.793749999999999</v>
      </c>
      <c r="D49" s="41"/>
      <c r="E49" s="41"/>
      <c r="F49" s="47">
        <v>19256</v>
      </c>
      <c r="G49" s="41">
        <v>22282.278177038799</v>
      </c>
      <c r="H49" s="41"/>
      <c r="I49" s="41">
        <v>0.22428178433028501</v>
      </c>
      <c r="J49" s="41">
        <v>0.59859821125757096</v>
      </c>
      <c r="K49" s="41">
        <v>1.9286792283446399</v>
      </c>
      <c r="L49" s="41">
        <v>96.058707729188299</v>
      </c>
      <c r="M49" s="41">
        <v>0.70839169103608102</v>
      </c>
      <c r="N49" s="41">
        <v>1.5349684221353001E-3</v>
      </c>
      <c r="O49" s="41">
        <v>2.5683265366102399E-2</v>
      </c>
      <c r="P49" s="46">
        <v>0.99928871393770602</v>
      </c>
      <c r="Q49" s="40"/>
      <c r="R49" s="40"/>
      <c r="S49" s="40"/>
      <c r="T49" s="40"/>
      <c r="U49" s="40"/>
      <c r="V49" s="40"/>
      <c r="W49" s="40"/>
      <c r="X49" s="40"/>
      <c r="Y49" s="101">
        <v>18120.783968411099</v>
      </c>
      <c r="AA49" s="101">
        <v>4.0909678245840499E-2</v>
      </c>
      <c r="AB49" s="101">
        <v>0.99999843406669198</v>
      </c>
      <c r="AC49" s="101">
        <v>0.103829897218269</v>
      </c>
      <c r="AD49" s="101">
        <v>95.338958385607995</v>
      </c>
      <c r="AE49" s="101">
        <v>0.99999638290606296</v>
      </c>
      <c r="AF49" s="101">
        <v>-1.9962721698309802E-2</v>
      </c>
      <c r="AG49" s="101">
        <v>-2.44970038494494E-2</v>
      </c>
      <c r="AI49" s="101">
        <v>4.2629172066655001E-2</v>
      </c>
    </row>
    <row r="50" spans="1:35" x14ac:dyDescent="0.25">
      <c r="A50" s="43">
        <v>44187</v>
      </c>
      <c r="B50" s="101" t="s">
        <v>53</v>
      </c>
      <c r="C50" s="41">
        <v>6.7125000000000004</v>
      </c>
      <c r="D50" s="41"/>
      <c r="E50" s="41"/>
      <c r="F50" s="47">
        <v>36153</v>
      </c>
      <c r="G50" s="41">
        <v>24291.6245095212</v>
      </c>
      <c r="H50" s="41"/>
      <c r="I50" s="41">
        <v>0.158733846396126</v>
      </c>
      <c r="J50" s="41">
        <v>0.37294422926384302</v>
      </c>
      <c r="K50" s="41">
        <v>0.78070421307301197</v>
      </c>
      <c r="L50" s="41">
        <v>130.129043791914</v>
      </c>
      <c r="M50" s="41">
        <v>0.41719277363406898</v>
      </c>
      <c r="N50" s="41">
        <v>1.5378961959563501E-3</v>
      </c>
      <c r="O50" s="41">
        <v>2.5669464231656201E-2</v>
      </c>
      <c r="P50" s="46">
        <v>0.999276899586792</v>
      </c>
      <c r="Q50" s="40"/>
      <c r="R50" s="40"/>
      <c r="S50" s="40"/>
      <c r="T50" s="40"/>
      <c r="U50" s="40"/>
      <c r="V50" s="40"/>
      <c r="W50" s="40"/>
      <c r="X50" s="40"/>
      <c r="Y50" s="101">
        <v>18160.5335179494</v>
      </c>
      <c r="AA50" s="101">
        <v>4.0926980877694599E-2</v>
      </c>
      <c r="AB50" s="101">
        <v>0.99972329394034098</v>
      </c>
      <c r="AC50" s="101">
        <v>0.11626599632531399</v>
      </c>
      <c r="AD50" s="101">
        <v>91.201967713110804</v>
      </c>
      <c r="AE50" s="101">
        <v>0.99999052541003697</v>
      </c>
      <c r="AF50" s="101">
        <v>-1.9559520074749599E-2</v>
      </c>
      <c r="AG50" s="101">
        <v>-2.5248555989769099E-2</v>
      </c>
      <c r="AI50" s="101">
        <v>4.26295852891172E-2</v>
      </c>
    </row>
    <row r="51" spans="1:35" x14ac:dyDescent="0.25">
      <c r="A51" s="43">
        <v>44188</v>
      </c>
      <c r="B51" s="101" t="s">
        <v>53</v>
      </c>
      <c r="C51" s="41">
        <v>11.418749999999999</v>
      </c>
      <c r="D51" s="41"/>
      <c r="E51" s="41"/>
      <c r="F51" s="47">
        <v>33758</v>
      </c>
      <c r="G51" s="41">
        <v>14960.430233172799</v>
      </c>
      <c r="H51" s="41"/>
      <c r="I51" s="41">
        <v>0.28159791441508097</v>
      </c>
      <c r="J51" s="41">
        <v>0.14089022271475601</v>
      </c>
      <c r="K51" s="41">
        <v>1.7448309666099</v>
      </c>
      <c r="L51" s="41">
        <v>95.894340413349695</v>
      </c>
      <c r="M51" s="41">
        <v>0.30800675832762098</v>
      </c>
      <c r="N51" s="41">
        <v>1.5411376953125E-3</v>
      </c>
      <c r="O51" s="41">
        <v>2.5651574670835502E-2</v>
      </c>
      <c r="P51" s="46">
        <v>0.99926641038730901</v>
      </c>
      <c r="Q51" s="40"/>
      <c r="R51" s="40"/>
      <c r="S51" s="40"/>
      <c r="T51" s="40"/>
      <c r="U51" s="40"/>
      <c r="V51" s="40"/>
      <c r="W51" s="40"/>
      <c r="X51" s="40"/>
      <c r="Y51" s="101">
        <v>17670.521982891201</v>
      </c>
      <c r="AA51" s="101">
        <v>4.1441666138650003E-2</v>
      </c>
      <c r="AB51" s="101">
        <v>0.98669802242525895</v>
      </c>
      <c r="AC51" s="101">
        <v>0.116342707607963</v>
      </c>
      <c r="AD51" s="101">
        <v>91.389948617645999</v>
      </c>
      <c r="AE51" s="101">
        <v>0.99999526498080304</v>
      </c>
      <c r="AF51" s="101">
        <v>-2.0700862353583999E-2</v>
      </c>
      <c r="AG51" s="101">
        <v>-2.5328967900584799E-2</v>
      </c>
      <c r="AI51" s="101">
        <v>4.2630708542491798E-2</v>
      </c>
    </row>
    <row r="52" spans="1:35" x14ac:dyDescent="0.25">
      <c r="A52" s="43">
        <v>44189</v>
      </c>
      <c r="B52" s="101" t="s">
        <v>53</v>
      </c>
      <c r="C52" s="41">
        <v>4.8250000000000002</v>
      </c>
      <c r="D52" s="41"/>
      <c r="E52" s="41"/>
      <c r="F52" s="47">
        <v>26467</v>
      </c>
      <c r="G52" s="41">
        <v>24153.578739068202</v>
      </c>
      <c r="H52" s="41"/>
      <c r="I52" s="41"/>
      <c r="J52" s="41"/>
      <c r="K52" s="41"/>
      <c r="L52" s="41"/>
      <c r="M52" s="41"/>
      <c r="N52" s="41"/>
      <c r="O52" s="41"/>
      <c r="P52" s="46">
        <v>0.99925709843133403</v>
      </c>
      <c r="Q52" s="40"/>
      <c r="R52" s="40"/>
      <c r="S52" s="40"/>
      <c r="T52" s="40"/>
      <c r="U52" s="40"/>
      <c r="V52" s="40"/>
      <c r="W52" s="40"/>
      <c r="X52" s="40"/>
      <c r="Y52" s="101">
        <v>19789.236441434099</v>
      </c>
      <c r="AI52" s="101">
        <v>4.2633761848950201E-2</v>
      </c>
    </row>
    <row r="53" spans="1:35" x14ac:dyDescent="0.25">
      <c r="A53" s="43">
        <v>44190</v>
      </c>
      <c r="B53" s="101" t="s">
        <v>53</v>
      </c>
      <c r="C53" s="41">
        <v>5.4125000000000014</v>
      </c>
      <c r="D53" s="41"/>
      <c r="E53" s="41"/>
      <c r="F53" s="47">
        <v>2140</v>
      </c>
      <c r="G53" s="41">
        <v>11611.1394687007</v>
      </c>
      <c r="H53" s="41"/>
      <c r="I53" s="41"/>
      <c r="J53" s="41"/>
      <c r="K53" s="41"/>
      <c r="L53" s="41"/>
      <c r="M53" s="41"/>
      <c r="N53" s="41"/>
      <c r="O53" s="41"/>
      <c r="P53" s="46">
        <v>0.99924883216527605</v>
      </c>
      <c r="Q53" s="40"/>
      <c r="R53" s="40"/>
      <c r="S53" s="40"/>
      <c r="T53" s="40"/>
      <c r="U53" s="40"/>
      <c r="V53" s="40"/>
      <c r="W53" s="40"/>
      <c r="X53" s="40"/>
      <c r="Y53" s="101">
        <v>17338.797531370601</v>
      </c>
      <c r="AI53" s="101">
        <v>4.2642061502114401E-2</v>
      </c>
    </row>
    <row r="54" spans="1:35" x14ac:dyDescent="0.25">
      <c r="A54" s="43">
        <v>44191</v>
      </c>
      <c r="B54" s="101" t="s">
        <v>53</v>
      </c>
      <c r="C54" s="41">
        <v>7.3812499999999996</v>
      </c>
      <c r="D54" s="41"/>
      <c r="E54" s="41"/>
      <c r="F54" s="47">
        <v>13504</v>
      </c>
      <c r="G54" s="41">
        <v>12839.397113814301</v>
      </c>
      <c r="H54" s="41"/>
      <c r="I54" s="41"/>
      <c r="J54" s="41"/>
      <c r="K54" s="41"/>
      <c r="L54" s="41"/>
      <c r="M54" s="41"/>
      <c r="N54" s="41"/>
      <c r="O54" s="41"/>
      <c r="P54" s="46">
        <v>0.99924149461447198</v>
      </c>
      <c r="Q54" s="40"/>
      <c r="R54" s="40"/>
      <c r="S54" s="40"/>
      <c r="T54" s="40"/>
      <c r="U54" s="40"/>
      <c r="V54" s="40"/>
      <c r="W54" s="40"/>
      <c r="X54" s="40"/>
      <c r="Y54" s="101">
        <v>20387.668833436299</v>
      </c>
      <c r="AI54" s="101">
        <v>4.2664621602075202E-2</v>
      </c>
    </row>
    <row r="55" spans="1:35" x14ac:dyDescent="0.25">
      <c r="A55" s="43">
        <v>44192</v>
      </c>
      <c r="B55" s="101" t="s">
        <v>53</v>
      </c>
      <c r="C55" s="41">
        <v>5.1562500000000009</v>
      </c>
      <c r="D55" s="41"/>
      <c r="E55" s="41"/>
      <c r="F55" s="47">
        <v>12399</v>
      </c>
      <c r="G55" s="41">
        <v>16839.180245523799</v>
      </c>
      <c r="H55" s="41"/>
      <c r="I55" s="41"/>
      <c r="J55" s="41"/>
      <c r="K55" s="41"/>
      <c r="L55" s="41"/>
      <c r="M55" s="41"/>
      <c r="N55" s="41"/>
      <c r="O55" s="41"/>
      <c r="P55" s="46">
        <v>0.99923498179347303</v>
      </c>
      <c r="Q55" s="40"/>
      <c r="R55" s="40"/>
      <c r="S55" s="40"/>
      <c r="T55" s="40"/>
      <c r="U55" s="40"/>
      <c r="V55" s="40"/>
      <c r="W55" s="40"/>
      <c r="X55" s="40"/>
      <c r="Y55" s="101">
        <v>19918.913101036898</v>
      </c>
      <c r="AI55" s="101">
        <v>4.2725941167355598E-2</v>
      </c>
    </row>
    <row r="56" spans="1:35" x14ac:dyDescent="0.25">
      <c r="A56" s="43">
        <v>44193</v>
      </c>
      <c r="B56" s="101" t="s">
        <v>53</v>
      </c>
      <c r="C56" s="41">
        <v>9.85</v>
      </c>
      <c r="D56" s="41"/>
      <c r="E56" s="41"/>
      <c r="F56" s="47">
        <v>14004</v>
      </c>
      <c r="G56" s="41">
        <v>12538.601207858501</v>
      </c>
      <c r="H56" s="41"/>
      <c r="I56" s="41"/>
      <c r="J56" s="41"/>
      <c r="K56" s="41"/>
      <c r="L56" s="41"/>
      <c r="M56" s="41"/>
      <c r="N56" s="41"/>
      <c r="O56" s="41"/>
      <c r="P56" s="46">
        <v>0.99922920128412596</v>
      </c>
      <c r="Q56" s="40"/>
      <c r="R56" s="40"/>
      <c r="S56" s="40"/>
      <c r="T56" s="40"/>
      <c r="U56" s="40"/>
      <c r="V56" s="40"/>
      <c r="W56" s="40"/>
      <c r="X56" s="40"/>
      <c r="Y56" s="101">
        <v>18904.597394953002</v>
      </c>
      <c r="AI56" s="101">
        <v>4.2892587026439201E-2</v>
      </c>
    </row>
    <row r="57" spans="1:35" x14ac:dyDescent="0.25">
      <c r="A57" s="43">
        <v>44194</v>
      </c>
      <c r="B57" s="101" t="s">
        <v>53</v>
      </c>
      <c r="C57" s="41">
        <v>9.8562500000000011</v>
      </c>
      <c r="D57" s="41"/>
      <c r="E57" s="41"/>
      <c r="F57" s="47">
        <v>19112</v>
      </c>
      <c r="G57" s="41">
        <v>22113.936955647201</v>
      </c>
      <c r="H57" s="41"/>
      <c r="I57" s="41"/>
      <c r="J57" s="41"/>
      <c r="K57" s="41"/>
      <c r="L57" s="41"/>
      <c r="M57" s="41"/>
      <c r="N57" s="41"/>
      <c r="O57" s="41"/>
      <c r="P57" s="46">
        <v>0.99922407096493804</v>
      </c>
      <c r="Q57" s="40"/>
      <c r="R57" s="40"/>
      <c r="S57" s="40"/>
      <c r="T57" s="40"/>
      <c r="U57" s="40"/>
      <c r="V57" s="40"/>
      <c r="W57" s="40"/>
      <c r="X57" s="40"/>
      <c r="Y57" s="101">
        <v>19886.461640457299</v>
      </c>
      <c r="AI57" s="101">
        <v>4.3345296843671603E-2</v>
      </c>
    </row>
    <row r="58" spans="1:35" x14ac:dyDescent="0.25">
      <c r="A58" s="43">
        <v>44195</v>
      </c>
      <c r="B58" s="101" t="s">
        <v>53</v>
      </c>
      <c r="C58" s="41">
        <v>10.9625</v>
      </c>
      <c r="D58" s="41"/>
      <c r="E58" s="41"/>
      <c r="F58" s="47">
        <v>31941</v>
      </c>
      <c r="G58" s="41">
        <v>22413.408313407599</v>
      </c>
      <c r="H58" s="41"/>
      <c r="I58" s="41"/>
      <c r="J58" s="41"/>
      <c r="K58" s="41"/>
      <c r="L58" s="41"/>
      <c r="M58" s="41"/>
      <c r="N58" s="41"/>
      <c r="O58" s="41"/>
      <c r="P58" s="46">
        <v>0.99921951787657803</v>
      </c>
      <c r="Q58" s="40"/>
      <c r="R58" s="40"/>
      <c r="S58" s="40"/>
      <c r="T58" s="40"/>
      <c r="U58" s="40"/>
      <c r="V58" s="40"/>
      <c r="W58" s="40"/>
      <c r="X58" s="40"/>
      <c r="Y58" s="101">
        <v>17555.5792608353</v>
      </c>
      <c r="AI58" s="101">
        <v>4.4573820243567402E-2</v>
      </c>
    </row>
    <row r="59" spans="1:35" x14ac:dyDescent="0.25">
      <c r="A59" s="43">
        <v>44196</v>
      </c>
      <c r="B59" s="101" t="s">
        <v>53</v>
      </c>
      <c r="C59" s="41">
        <v>9.4187499999999975</v>
      </c>
      <c r="D59" s="41"/>
      <c r="E59" s="41"/>
      <c r="F59" s="47">
        <v>23233</v>
      </c>
      <c r="G59" s="41">
        <v>25001.6093242596</v>
      </c>
      <c r="H59" s="41"/>
      <c r="I59" s="41"/>
      <c r="J59" s="41"/>
      <c r="K59" s="41"/>
      <c r="L59" s="41"/>
      <c r="M59" s="41"/>
      <c r="N59" s="41"/>
      <c r="O59" s="41"/>
      <c r="P59" s="46">
        <v>0.99921547720966397</v>
      </c>
      <c r="Q59" s="40"/>
      <c r="R59" s="40"/>
      <c r="S59" s="40"/>
      <c r="T59" s="40"/>
      <c r="U59" s="40"/>
      <c r="V59" s="40"/>
      <c r="W59" s="40"/>
      <c r="X59" s="40"/>
      <c r="Y59" s="101">
        <v>17820.5483405288</v>
      </c>
      <c r="AI59" s="101">
        <v>4.7898078259162799E-2</v>
      </c>
    </row>
    <row r="60" spans="1:35" x14ac:dyDescent="0.25">
      <c r="A60" s="43">
        <v>44197</v>
      </c>
      <c r="B60" s="101" t="s">
        <v>53</v>
      </c>
      <c r="C60" s="41">
        <v>10.487500000000001</v>
      </c>
      <c r="D60" s="41"/>
      <c r="E60" s="41"/>
      <c r="F60" s="47">
        <v>15575</v>
      </c>
      <c r="G60" s="41">
        <v>22110.190468090401</v>
      </c>
      <c r="H60" s="41"/>
      <c r="I60" s="41"/>
      <c r="J60" s="41"/>
      <c r="K60" s="41"/>
      <c r="L60" s="41"/>
      <c r="M60" s="41"/>
      <c r="N60" s="41"/>
      <c r="O60" s="41"/>
      <c r="P60" s="46">
        <v>0.99921189140224298</v>
      </c>
      <c r="Q60" s="40"/>
      <c r="R60" s="40"/>
      <c r="S60" s="40"/>
      <c r="T60" s="40"/>
      <c r="U60" s="40"/>
      <c r="V60" s="40"/>
      <c r="W60" s="40"/>
      <c r="X60" s="40"/>
      <c r="Y60" s="101">
        <v>17286.396049366798</v>
      </c>
      <c r="AI60" s="101">
        <v>5.6823441746291399E-2</v>
      </c>
    </row>
    <row r="61" spans="1:35" x14ac:dyDescent="0.25">
      <c r="A61" s="43">
        <v>44198</v>
      </c>
      <c r="B61" s="101" t="s">
        <v>53</v>
      </c>
      <c r="C61" s="41">
        <v>10.3375</v>
      </c>
      <c r="D61" s="41"/>
      <c r="E61" s="41"/>
      <c r="F61" s="47">
        <v>11036</v>
      </c>
      <c r="G61" s="41">
        <v>24667.4320072337</v>
      </c>
      <c r="H61" s="41"/>
      <c r="I61" s="41"/>
      <c r="J61" s="41"/>
      <c r="K61" s="41"/>
      <c r="L61" s="41"/>
      <c r="M61" s="41"/>
      <c r="N61" s="41"/>
      <c r="O61" s="41"/>
      <c r="P61" s="46">
        <v>0.99920870933554096</v>
      </c>
      <c r="Q61" s="40"/>
      <c r="R61" s="40"/>
      <c r="S61" s="40"/>
      <c r="T61" s="40"/>
      <c r="U61" s="40"/>
      <c r="V61" s="40"/>
      <c r="W61" s="40"/>
      <c r="X61" s="40"/>
      <c r="Y61" s="101">
        <v>18074.5076993609</v>
      </c>
      <c r="AI61" s="101">
        <v>8.0294930217266594E-2</v>
      </c>
    </row>
    <row r="62" spans="1:35" x14ac:dyDescent="0.25">
      <c r="A62" s="43">
        <v>44199</v>
      </c>
      <c r="B62" s="101" t="s">
        <v>53</v>
      </c>
      <c r="C62" s="41">
        <v>6.9937500000000004</v>
      </c>
      <c r="D62" s="41"/>
      <c r="E62" s="41"/>
      <c r="F62" s="47">
        <v>10356</v>
      </c>
      <c r="G62" s="41">
        <v>24685.3856865126</v>
      </c>
      <c r="H62" s="41"/>
      <c r="I62" s="41"/>
      <c r="J62" s="41"/>
      <c r="K62" s="41"/>
      <c r="L62" s="41"/>
      <c r="M62" s="41"/>
      <c r="N62" s="41"/>
      <c r="O62" s="41"/>
      <c r="P62" s="46">
        <v>0.99920588561762502</v>
      </c>
      <c r="Q62" s="40"/>
      <c r="R62" s="40"/>
      <c r="S62" s="40"/>
      <c r="T62" s="40"/>
      <c r="U62" s="40"/>
      <c r="V62" s="40"/>
      <c r="W62" s="40"/>
      <c r="X62" s="40"/>
      <c r="Y62" s="101">
        <v>17835.156143321499</v>
      </c>
      <c r="AI62" s="101">
        <v>0.13879198070458401</v>
      </c>
    </row>
    <row r="63" spans="1:35" x14ac:dyDescent="0.25">
      <c r="A63" s="43">
        <v>44200</v>
      </c>
      <c r="B63" s="101" t="s">
        <v>53</v>
      </c>
      <c r="C63" s="41">
        <v>8.5187500000000007</v>
      </c>
      <c r="D63" s="41"/>
      <c r="E63" s="41"/>
      <c r="F63" s="47">
        <v>12320</v>
      </c>
      <c r="G63" s="41">
        <v>17688.627546719101</v>
      </c>
      <c r="H63" s="41"/>
      <c r="I63" s="41"/>
      <c r="J63" s="41"/>
      <c r="K63" s="41"/>
      <c r="L63" s="41"/>
      <c r="M63" s="41"/>
      <c r="N63" s="41"/>
      <c r="O63" s="41"/>
      <c r="P63" s="46">
        <v>0.99920337994567698</v>
      </c>
      <c r="Q63" s="40"/>
      <c r="R63" s="40"/>
      <c r="S63" s="40"/>
      <c r="T63" s="40"/>
      <c r="U63" s="40"/>
      <c r="V63" s="40"/>
      <c r="W63" s="40"/>
      <c r="X63" s="40"/>
      <c r="Y63" s="101">
        <v>18943.283267291099</v>
      </c>
      <c r="AI63" s="101">
        <v>0.26695983220692598</v>
      </c>
    </row>
    <row r="64" spans="1:35" x14ac:dyDescent="0.25">
      <c r="A64" s="43">
        <v>44201</v>
      </c>
      <c r="B64" s="101" t="s">
        <v>53</v>
      </c>
      <c r="C64" s="41">
        <v>8.4124999999999996</v>
      </c>
      <c r="D64" s="41"/>
      <c r="E64" s="41"/>
      <c r="F64" s="47">
        <v>18349</v>
      </c>
      <c r="G64" s="41">
        <v>21236.638214570801</v>
      </c>
      <c r="H64" s="41"/>
      <c r="I64" s="41"/>
      <c r="J64" s="41"/>
      <c r="K64" s="41"/>
      <c r="L64" s="41"/>
      <c r="M64" s="41"/>
      <c r="N64" s="41"/>
      <c r="O64" s="41"/>
      <c r="P64" s="46">
        <v>0.99920115653845698</v>
      </c>
      <c r="Q64" s="40"/>
      <c r="R64" s="40"/>
      <c r="S64" s="40"/>
      <c r="T64" s="40"/>
      <c r="U64" s="40"/>
      <c r="V64" s="40"/>
      <c r="W64" s="40"/>
      <c r="X64" s="40"/>
      <c r="Y64" s="101">
        <v>23020.721678019399</v>
      </c>
      <c r="AI64" s="101">
        <v>0.48276648194522698</v>
      </c>
    </row>
    <row r="65" spans="1:35" x14ac:dyDescent="0.25">
      <c r="A65" s="43">
        <v>44202</v>
      </c>
      <c r="B65" s="101" t="s">
        <v>53</v>
      </c>
      <c r="C65" s="41">
        <v>9.1</v>
      </c>
      <c r="D65" s="41"/>
      <c r="E65" s="41"/>
      <c r="F65" s="47">
        <v>26663</v>
      </c>
      <c r="G65" s="41">
        <v>21242.921110966199</v>
      </c>
      <c r="H65" s="41"/>
      <c r="I65" s="41"/>
      <c r="J65" s="41"/>
      <c r="K65" s="41"/>
      <c r="L65" s="41"/>
      <c r="M65" s="41"/>
      <c r="N65" s="41"/>
      <c r="O65" s="41"/>
      <c r="P65" s="46">
        <v>0.99919918363140803</v>
      </c>
      <c r="Q65" s="40"/>
      <c r="R65" s="40"/>
      <c r="S65" s="40"/>
      <c r="T65" s="40"/>
      <c r="U65" s="40"/>
      <c r="V65" s="40"/>
      <c r="W65" s="40"/>
      <c r="X65" s="40"/>
      <c r="Y65" s="101">
        <v>28674.1475746297</v>
      </c>
      <c r="AI65" s="101">
        <v>0.72385154249490502</v>
      </c>
    </row>
    <row r="66" spans="1:35" x14ac:dyDescent="0.25">
      <c r="A66" s="43">
        <v>44203</v>
      </c>
      <c r="B66" s="101" t="s">
        <v>53</v>
      </c>
      <c r="C66" s="41">
        <v>10.456250000000001</v>
      </c>
      <c r="D66" s="41"/>
      <c r="E66" s="41"/>
      <c r="F66" s="47">
        <v>45333</v>
      </c>
      <c r="G66" s="41">
        <v>23043.756500170199</v>
      </c>
      <c r="H66" s="41"/>
      <c r="I66" s="41"/>
      <c r="J66" s="41"/>
      <c r="K66" s="41"/>
      <c r="L66" s="41"/>
      <c r="M66" s="41"/>
      <c r="N66" s="41"/>
      <c r="O66" s="41"/>
      <c r="P66" s="46">
        <v>0</v>
      </c>
      <c r="Q66" s="40"/>
      <c r="R66" s="40"/>
      <c r="S66" s="40"/>
      <c r="T66" s="40"/>
      <c r="U66" s="40"/>
      <c r="V66" s="40"/>
      <c r="W66" s="40"/>
      <c r="X66" s="40"/>
      <c r="Y66" s="101">
        <v>42075.085026397603</v>
      </c>
      <c r="AI66" s="101">
        <v>0</v>
      </c>
    </row>
    <row r="67" spans="1:35" x14ac:dyDescent="0.25">
      <c r="Y67" s="101"/>
    </row>
    <row r="68" spans="1:35" x14ac:dyDescent="0.25">
      <c r="Y68" s="101"/>
    </row>
    <row r="69" spans="1:35" x14ac:dyDescent="0.25">
      <c r="Y69" s="101"/>
    </row>
    <row r="70" spans="1:35" x14ac:dyDescent="0.25">
      <c r="Y70" s="101"/>
    </row>
    <row r="71" spans="1:35" x14ac:dyDescent="0.25">
      <c r="Y71" s="101"/>
    </row>
    <row r="72" spans="1:35" x14ac:dyDescent="0.25">
      <c r="Y72" s="101"/>
    </row>
    <row r="73" spans="1:35" x14ac:dyDescent="0.25">
      <c r="Y73" s="101"/>
    </row>
    <row r="74" spans="1:35" x14ac:dyDescent="0.25">
      <c r="Y74" s="101"/>
    </row>
    <row r="75" spans="1:35" x14ac:dyDescent="0.25">
      <c r="Y75" s="101"/>
    </row>
    <row r="76" spans="1:35" x14ac:dyDescent="0.25">
      <c r="Y76" s="101"/>
    </row>
    <row r="77" spans="1:35" x14ac:dyDescent="0.25">
      <c r="Y77" s="101"/>
    </row>
    <row r="78" spans="1:35" x14ac:dyDescent="0.25">
      <c r="Y78" s="101"/>
    </row>
    <row r="79" spans="1:35" x14ac:dyDescent="0.25">
      <c r="Y79" s="101"/>
    </row>
    <row r="80" spans="1:35" x14ac:dyDescent="0.25">
      <c r="Y80" s="101"/>
    </row>
    <row r="81" spans="25:25" x14ac:dyDescent="0.25">
      <c r="Y81" s="101"/>
    </row>
    <row r="82" spans="25:25" x14ac:dyDescent="0.25">
      <c r="Y82" s="101"/>
    </row>
    <row r="83" spans="25:25" x14ac:dyDescent="0.25">
      <c r="Y83" s="101"/>
    </row>
    <row r="84" spans="25:25" x14ac:dyDescent="0.25">
      <c r="Y84" s="101"/>
    </row>
    <row r="85" spans="25:25" x14ac:dyDescent="0.25">
      <c r="Y85" s="101"/>
    </row>
    <row r="86" spans="25:25" x14ac:dyDescent="0.25">
      <c r="Y86" s="101"/>
    </row>
    <row r="87" spans="25:25" x14ac:dyDescent="0.25">
      <c r="Y87" s="101"/>
    </row>
    <row r="88" spans="25:25" x14ac:dyDescent="0.25">
      <c r="Y88" s="101"/>
    </row>
    <row r="89" spans="25:25" x14ac:dyDescent="0.25">
      <c r="Y89" s="101"/>
    </row>
    <row r="90" spans="25:25" x14ac:dyDescent="0.25">
      <c r="Y90" s="101"/>
    </row>
    <row r="91" spans="25:25" x14ac:dyDescent="0.25">
      <c r="Y91" s="101"/>
    </row>
    <row r="92" spans="25:25" x14ac:dyDescent="0.25">
      <c r="Y92" s="101"/>
    </row>
    <row r="93" spans="25:25" x14ac:dyDescent="0.25">
      <c r="Y93" s="101"/>
    </row>
    <row r="94" spans="25:25" x14ac:dyDescent="0.25">
      <c r="Y94" s="101"/>
    </row>
    <row r="95" spans="25:25" x14ac:dyDescent="0.25">
      <c r="Y95" s="101"/>
    </row>
    <row r="96" spans="25:25" x14ac:dyDescent="0.25">
      <c r="Y96" s="101"/>
    </row>
    <row r="97" spans="25:25" x14ac:dyDescent="0.25">
      <c r="Y97" s="101"/>
    </row>
    <row r="98" spans="25:25" x14ac:dyDescent="0.25">
      <c r="Y98" s="101"/>
    </row>
    <row r="99" spans="25:25" x14ac:dyDescent="0.25">
      <c r="Y99" s="101"/>
    </row>
    <row r="100" spans="25:25" x14ac:dyDescent="0.25">
      <c r="Y100" s="101"/>
    </row>
    <row r="101" spans="25:25" x14ac:dyDescent="0.25">
      <c r="Y101" s="101"/>
    </row>
    <row r="102" spans="25:25" x14ac:dyDescent="0.25">
      <c r="Y102" s="101"/>
    </row>
    <row r="103" spans="25:25" x14ac:dyDescent="0.25">
      <c r="Y103" s="101"/>
    </row>
    <row r="104" spans="25:25" x14ac:dyDescent="0.25">
      <c r="Y104" s="101"/>
    </row>
    <row r="105" spans="25:25" x14ac:dyDescent="0.25">
      <c r="Y105" s="101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topLeftCell="E1" zoomScaleNormal="100" workbookViewId="0">
      <selection activeCell="I2" sqref="I2"/>
    </sheetView>
  </sheetViews>
  <sheetFormatPr defaultRowHeight="14.4" x14ac:dyDescent="0.25"/>
  <cols>
    <col min="1" max="1" width="14.33203125" customWidth="1"/>
    <col min="9" max="13" width="9" bestFit="1" customWidth="1"/>
    <col min="14" max="14" width="10.77734375" bestFit="1" customWidth="1"/>
    <col min="15" max="15" width="9" style="8" bestFit="1" customWidth="1"/>
    <col min="16" max="16" width="8.88671875" style="101"/>
    <col min="17" max="17" width="14.33203125" style="11" customWidth="1"/>
    <col min="18" max="18" width="8.88671875" style="8"/>
    <col min="20" max="20" width="9.5546875" bestFit="1" customWidth="1"/>
    <col min="33" max="33" width="11.44140625" customWidth="1"/>
    <col min="34" max="34" width="8.88671875" style="101"/>
  </cols>
  <sheetData>
    <row r="1" spans="1:47" s="8" customFormat="1" x14ac:dyDescent="0.25">
      <c r="A1" s="51" t="s">
        <v>1</v>
      </c>
      <c r="B1" s="49" t="s">
        <v>2</v>
      </c>
      <c r="C1" s="48" t="s">
        <v>3</v>
      </c>
      <c r="D1" s="48" t="s">
        <v>0</v>
      </c>
      <c r="E1" s="48" t="s">
        <v>4</v>
      </c>
      <c r="F1" s="48" t="s">
        <v>30</v>
      </c>
      <c r="G1" s="48" t="s">
        <v>31</v>
      </c>
      <c r="H1" s="48"/>
      <c r="I1" s="112" t="s">
        <v>36</v>
      </c>
      <c r="J1" s="112"/>
      <c r="K1" s="112"/>
      <c r="L1" s="112"/>
      <c r="M1" s="112"/>
      <c r="N1" s="112"/>
      <c r="O1" s="48"/>
      <c r="P1" s="101"/>
      <c r="Q1" s="53" t="s">
        <v>33</v>
      </c>
      <c r="R1" s="48" t="s">
        <v>34</v>
      </c>
      <c r="S1" s="48"/>
      <c r="T1" s="112" t="s">
        <v>35</v>
      </c>
      <c r="U1" s="112"/>
      <c r="V1" s="112"/>
      <c r="W1" s="112"/>
      <c r="X1" s="112"/>
      <c r="Y1" s="48"/>
      <c r="Z1" s="101" t="s">
        <v>48</v>
      </c>
      <c r="AA1" s="101"/>
      <c r="AB1" s="112" t="s">
        <v>36</v>
      </c>
      <c r="AC1" s="112"/>
      <c r="AD1" s="112"/>
      <c r="AE1" s="112"/>
      <c r="AF1" s="112"/>
      <c r="AG1" s="112"/>
      <c r="AH1" s="105"/>
      <c r="AI1" s="101"/>
      <c r="AJ1" s="95" t="s">
        <v>33</v>
      </c>
      <c r="AK1" s="101" t="s">
        <v>34</v>
      </c>
      <c r="AL1" s="101"/>
      <c r="AM1" s="112" t="s">
        <v>35</v>
      </c>
      <c r="AN1" s="112"/>
      <c r="AO1" s="112"/>
      <c r="AP1" s="112"/>
      <c r="AQ1" s="112"/>
    </row>
    <row r="2" spans="1:47" x14ac:dyDescent="0.25">
      <c r="A2" s="50">
        <v>44203</v>
      </c>
      <c r="B2" s="101" t="s">
        <v>53</v>
      </c>
      <c r="C2" s="48">
        <v>10.456250000000001</v>
      </c>
      <c r="D2" s="48"/>
      <c r="E2" s="48"/>
      <c r="F2" s="54">
        <v>45333</v>
      </c>
      <c r="G2" s="101">
        <v>23043.7565</v>
      </c>
      <c r="H2" s="48"/>
      <c r="I2" s="103">
        <v>0.450156380686902</v>
      </c>
      <c r="J2" s="103">
        <v>0.15634421414831001</v>
      </c>
      <c r="K2" s="103">
        <v>9.4056129455566406E-3</v>
      </c>
      <c r="L2" s="103">
        <v>199.72628557800499</v>
      </c>
      <c r="M2" s="103">
        <v>0.47732611805681702</v>
      </c>
      <c r="N2" s="104">
        <v>5.5795734481556298E-6</v>
      </c>
      <c r="O2" s="103">
        <v>0.33092484712618597</v>
      </c>
      <c r="Q2" s="95">
        <v>0.58560660227730299</v>
      </c>
      <c r="R2" s="48">
        <v>1</v>
      </c>
      <c r="S2" s="48"/>
      <c r="T2" s="101">
        <v>2290425.56324373</v>
      </c>
      <c r="U2" s="101">
        <v>19201698.8101166</v>
      </c>
      <c r="V2" s="101">
        <v>7142.9342524141302</v>
      </c>
      <c r="W2" s="101">
        <v>0.450156380686902</v>
      </c>
      <c r="X2" s="101">
        <v>9.9263810999999993E-2</v>
      </c>
      <c r="Y2" s="48"/>
      <c r="Z2" s="101">
        <v>42075.085026397603</v>
      </c>
      <c r="AB2" s="102">
        <v>3.6688989213384799E-7</v>
      </c>
      <c r="AC2" s="101">
        <v>2.3476388320117999E-2</v>
      </c>
      <c r="AD2" s="101">
        <v>0.99999931975287804</v>
      </c>
      <c r="AE2" s="101">
        <v>29.297365957939601</v>
      </c>
      <c r="AF2" s="101">
        <v>0.99999938472242</v>
      </c>
      <c r="AG2" s="102">
        <v>-8.2492518561986902E-2</v>
      </c>
      <c r="AH2" s="101">
        <v>-2.3459925189737501</v>
      </c>
      <c r="AJ2" s="101">
        <v>2.3476755209998101E-2</v>
      </c>
      <c r="AM2" s="101">
        <v>50332735.070553698</v>
      </c>
      <c r="AN2" s="101">
        <v>3203340.1255953899</v>
      </c>
      <c r="AO2" s="101">
        <v>470742.48106992099</v>
      </c>
      <c r="AP2" s="101">
        <v>463631.14515900001</v>
      </c>
      <c r="AQ2" s="101">
        <v>139793.97925926</v>
      </c>
      <c r="AR2" s="101">
        <v>41256352.336773001</v>
      </c>
      <c r="AS2" s="101">
        <v>7198.5063435182001</v>
      </c>
      <c r="AT2" s="102">
        <v>1.31E-7</v>
      </c>
      <c r="AU2" s="101">
        <v>1.7614613000000001E-2</v>
      </c>
    </row>
    <row r="3" spans="1:47" x14ac:dyDescent="0.25">
      <c r="A3" s="50">
        <v>44204</v>
      </c>
      <c r="B3" s="101" t="s">
        <v>53</v>
      </c>
      <c r="C3" s="48">
        <v>10.42307692307692</v>
      </c>
      <c r="D3" s="48"/>
      <c r="E3" s="48"/>
      <c r="F3" s="54">
        <v>19077</v>
      </c>
      <c r="G3" s="101">
        <v>16959.409938537799</v>
      </c>
      <c r="H3" s="48"/>
      <c r="I3" s="101">
        <v>0.38295364658446601</v>
      </c>
      <c r="J3" s="101">
        <v>8.9506900954143195E-2</v>
      </c>
      <c r="K3" s="101">
        <v>2.7686222682779999E-2</v>
      </c>
      <c r="L3" s="101">
        <v>102.09217689207</v>
      </c>
      <c r="M3" s="101">
        <v>0.359164224353475</v>
      </c>
      <c r="N3" s="102">
        <v>-1.0577436387881901E-5</v>
      </c>
      <c r="O3" s="101">
        <v>0.32925310406043101</v>
      </c>
      <c r="Q3" s="95">
        <v>0.58543575725821895</v>
      </c>
      <c r="R3" s="48">
        <v>2</v>
      </c>
      <c r="S3" s="48"/>
      <c r="T3" s="48"/>
      <c r="U3" s="48"/>
      <c r="V3" s="48"/>
      <c r="W3" s="48"/>
      <c r="X3" s="48"/>
      <c r="Y3" s="48"/>
      <c r="Z3" s="101">
        <v>59737.299747607103</v>
      </c>
      <c r="AB3" s="101">
        <v>4.7118739114182501E-4</v>
      </c>
      <c r="AC3" s="102">
        <v>2.29034423828125E-2</v>
      </c>
      <c r="AD3" s="101">
        <v>0.99999256833800199</v>
      </c>
      <c r="AE3" s="102">
        <v>29.2923867971035</v>
      </c>
      <c r="AF3" s="101">
        <v>0.99999865829894696</v>
      </c>
      <c r="AG3" s="102">
        <v>-8.2626298200607198E-2</v>
      </c>
      <c r="AH3" s="101">
        <v>-2.3460334976141199</v>
      </c>
      <c r="AJ3" s="101">
        <v>2.3476755209977399E-2</v>
      </c>
    </row>
    <row r="4" spans="1:47" x14ac:dyDescent="0.25">
      <c r="A4" s="50">
        <v>44205</v>
      </c>
      <c r="B4" s="101" t="s">
        <v>53</v>
      </c>
      <c r="C4" s="48">
        <v>10.40769230769231</v>
      </c>
      <c r="D4" s="48"/>
      <c r="E4" s="48"/>
      <c r="F4" s="54">
        <v>22824</v>
      </c>
      <c r="G4" s="101">
        <v>16787.871223415801</v>
      </c>
      <c r="H4" s="48"/>
      <c r="I4" s="101">
        <v>0.670343781506477</v>
      </c>
      <c r="J4" s="101">
        <v>0.28566342746288897</v>
      </c>
      <c r="K4" s="101">
        <v>2.5842718595597499E-2</v>
      </c>
      <c r="L4" s="101">
        <v>155.792217546481</v>
      </c>
      <c r="M4" s="101">
        <v>0.84276502162933598</v>
      </c>
      <c r="N4" s="102">
        <v>-5.5940116445718502E-6</v>
      </c>
      <c r="O4" s="101">
        <v>0.32902967919954701</v>
      </c>
      <c r="Q4" s="95">
        <v>0.58526373430664802</v>
      </c>
      <c r="R4" s="48">
        <v>3</v>
      </c>
      <c r="S4" s="48"/>
      <c r="T4" s="48"/>
      <c r="U4" s="48"/>
      <c r="V4" s="48"/>
      <c r="W4" s="48"/>
      <c r="X4" s="48"/>
      <c r="Y4" s="48"/>
      <c r="Z4" s="101">
        <v>67380.125566024493</v>
      </c>
      <c r="AB4" s="101">
        <v>5.7877277471618505E-4</v>
      </c>
      <c r="AC4" s="102">
        <v>2.2746763730430199E-2</v>
      </c>
      <c r="AD4" s="101">
        <v>0.99999996690336401</v>
      </c>
      <c r="AE4" s="102">
        <v>29.303872798921901</v>
      </c>
      <c r="AF4" s="101">
        <v>0.99999990372736303</v>
      </c>
      <c r="AG4" s="102">
        <v>-8.2576777607433094E-2</v>
      </c>
      <c r="AH4" s="101">
        <v>-2.3460401213508999</v>
      </c>
      <c r="AJ4" s="101">
        <v>2.3476755209920999E-2</v>
      </c>
    </row>
    <row r="5" spans="1:47" x14ac:dyDescent="0.25">
      <c r="A5" s="50">
        <v>44206</v>
      </c>
      <c r="B5" s="101" t="s">
        <v>53</v>
      </c>
      <c r="C5" s="48">
        <v>12.31875</v>
      </c>
      <c r="D5" s="48"/>
      <c r="E5" s="48"/>
      <c r="F5" s="54">
        <v>948</v>
      </c>
      <c r="G5" s="101">
        <v>16606.978186236302</v>
      </c>
      <c r="H5" s="48"/>
      <c r="I5" s="101">
        <v>0.217939995557491</v>
      </c>
      <c r="J5" s="101">
        <v>0.340966574662736</v>
      </c>
      <c r="K5" s="102">
        <v>2.7866420875970702E-2</v>
      </c>
      <c r="L5" s="101">
        <v>155.397211107857</v>
      </c>
      <c r="M5" s="101">
        <v>0.446278685519714</v>
      </c>
      <c r="N5" s="102">
        <v>-1.0984048183893001E-5</v>
      </c>
      <c r="O5" s="101">
        <v>0.32864704398356098</v>
      </c>
      <c r="Q5" s="95">
        <v>0.58509052888604995</v>
      </c>
      <c r="R5" s="48">
        <v>4</v>
      </c>
      <c r="S5" s="48"/>
      <c r="T5" s="48"/>
      <c r="U5" s="48"/>
      <c r="V5" s="48"/>
      <c r="W5" s="48"/>
      <c r="X5" s="48"/>
      <c r="Y5" s="48"/>
      <c r="Z5" s="101">
        <v>51346.167108666399</v>
      </c>
      <c r="AB5" s="101">
        <v>9.771968470971839E-4</v>
      </c>
      <c r="AC5" s="102">
        <v>2.2396533328438301E-2</v>
      </c>
      <c r="AD5" s="101">
        <v>0.99999939158423201</v>
      </c>
      <c r="AE5" s="102">
        <v>29.270562559067699</v>
      </c>
      <c r="AF5" s="101">
        <v>0.99999996105717404</v>
      </c>
      <c r="AG5" s="101">
        <v>-8.2661733644987107E-2</v>
      </c>
      <c r="AH5" s="101">
        <v>-2.3460651695122698</v>
      </c>
      <c r="AJ5" s="101">
        <v>2.3476755209768E-2</v>
      </c>
    </row>
    <row r="6" spans="1:47" x14ac:dyDescent="0.25">
      <c r="A6" s="50">
        <v>44207</v>
      </c>
      <c r="B6" s="101" t="s">
        <v>53</v>
      </c>
      <c r="C6" s="48">
        <v>13.737500000000001</v>
      </c>
      <c r="D6" s="48"/>
      <c r="E6" s="48"/>
      <c r="F6" s="54">
        <v>11706</v>
      </c>
      <c r="G6" s="101">
        <v>16437.237902250701</v>
      </c>
      <c r="H6" s="48"/>
      <c r="I6" s="101">
        <v>0.87920632764958995</v>
      </c>
      <c r="J6" s="101">
        <v>0.20346948752402</v>
      </c>
      <c r="K6" s="101">
        <v>3.04703946752614E-2</v>
      </c>
      <c r="L6" s="101">
        <v>128.800422442545</v>
      </c>
      <c r="M6" s="101">
        <v>0.97056291760759805</v>
      </c>
      <c r="N6" s="102">
        <v>-6.7912547963011596E-6</v>
      </c>
      <c r="O6" s="101">
        <v>0.32830250370670599</v>
      </c>
      <c r="Q6" s="95">
        <v>0.58491613650263197</v>
      </c>
      <c r="R6" s="48">
        <v>5</v>
      </c>
      <c r="S6" s="48"/>
      <c r="T6" s="48"/>
      <c r="U6" s="48"/>
      <c r="V6" s="48"/>
      <c r="W6" s="48"/>
      <c r="X6" s="48"/>
      <c r="Y6" s="48"/>
      <c r="Z6" s="101">
        <v>42812.362577998698</v>
      </c>
      <c r="AB6" s="101">
        <v>1.75775253835719E-3</v>
      </c>
      <c r="AC6" s="102">
        <v>2.1683156468177901E-2</v>
      </c>
      <c r="AD6" s="101">
        <v>0.999999090355292</v>
      </c>
      <c r="AE6" s="102">
        <v>29.2348161956238</v>
      </c>
      <c r="AF6" s="101">
        <v>0.99999991847155001</v>
      </c>
      <c r="AG6" s="102">
        <v>-8.2620603047743005E-2</v>
      </c>
      <c r="AH6" s="101">
        <v>-2.3461272612358899</v>
      </c>
      <c r="AJ6" s="101">
        <v>2.3476755209351802E-2</v>
      </c>
    </row>
    <row r="7" spans="1:47" x14ac:dyDescent="0.25">
      <c r="A7" s="50">
        <v>44208</v>
      </c>
      <c r="B7" s="101" t="s">
        <v>53</v>
      </c>
      <c r="C7" s="48">
        <v>8.6375000000000011</v>
      </c>
      <c r="D7" s="48"/>
      <c r="E7" s="48"/>
      <c r="F7" s="54">
        <v>27210</v>
      </c>
      <c r="G7" s="101">
        <v>16253.021661169099</v>
      </c>
      <c r="H7" s="48"/>
      <c r="I7" s="101">
        <v>0.497738028536229</v>
      </c>
      <c r="J7" s="101">
        <v>0.53031353978446205</v>
      </c>
      <c r="K7" s="101">
        <v>4.3834451887381998E-2</v>
      </c>
      <c r="L7" s="101">
        <v>126.93847299603701</v>
      </c>
      <c r="M7" s="101">
        <v>0.91810671573678304</v>
      </c>
      <c r="N7" s="102">
        <v>-1.8503580506035201E-5</v>
      </c>
      <c r="O7" s="101">
        <v>0.32509838139361003</v>
      </c>
      <c r="Q7" s="95">
        <v>0.58474055270652303</v>
      </c>
      <c r="R7" s="48">
        <v>6</v>
      </c>
      <c r="S7" s="48"/>
      <c r="T7" s="48"/>
      <c r="U7" s="48"/>
      <c r="V7" s="48"/>
      <c r="W7" s="48"/>
      <c r="X7" s="48"/>
      <c r="Y7" s="48"/>
      <c r="Z7" s="101">
        <v>28569.602136064299</v>
      </c>
      <c r="AB7" s="101">
        <v>1.7005463777001E-2</v>
      </c>
      <c r="AC7" s="102">
        <v>5.7501494884491001E-3</v>
      </c>
      <c r="AD7" s="101">
        <v>0.82828427456300202</v>
      </c>
      <c r="AE7" s="102">
        <v>85.443826359169705</v>
      </c>
      <c r="AF7" s="101">
        <v>0.99999999812811202</v>
      </c>
      <c r="AG7" s="102">
        <v>-8.3786421793773394E-2</v>
      </c>
      <c r="AH7" s="101">
        <v>-2.3498149966995001</v>
      </c>
      <c r="AJ7" s="101">
        <v>2.34767552082207E-2</v>
      </c>
    </row>
    <row r="8" spans="1:47" x14ac:dyDescent="0.25">
      <c r="A8" s="50">
        <v>44209</v>
      </c>
      <c r="B8" s="101" t="s">
        <v>53</v>
      </c>
      <c r="C8" s="48">
        <v>9.3812499999999996</v>
      </c>
      <c r="D8" s="48"/>
      <c r="E8" s="48"/>
      <c r="F8" s="54">
        <v>25566</v>
      </c>
      <c r="G8" s="101">
        <v>15988.0736004474</v>
      </c>
      <c r="H8" s="48"/>
      <c r="I8" s="101">
        <v>0.10528888900379101</v>
      </c>
      <c r="J8" s="102">
        <v>0.94855596900943995</v>
      </c>
      <c r="K8" s="101">
        <v>6.4742450299659901E-2</v>
      </c>
      <c r="L8" s="101">
        <v>108.08419355861901</v>
      </c>
      <c r="M8" s="101">
        <v>0.94541872107844205</v>
      </c>
      <c r="N8" s="102">
        <v>-1.86001506430333E-5</v>
      </c>
      <c r="O8" s="101">
        <v>0.31899533078272402</v>
      </c>
      <c r="Q8" s="95">
        <v>0.58456377309295804</v>
      </c>
      <c r="R8" s="48">
        <v>7</v>
      </c>
      <c r="S8" s="48"/>
      <c r="T8" s="48"/>
      <c r="U8" s="48"/>
      <c r="V8" s="48"/>
      <c r="W8" s="48"/>
      <c r="X8" s="48"/>
      <c r="Y8" s="48"/>
      <c r="Z8" s="101">
        <v>23022.025893165199</v>
      </c>
      <c r="AB8" s="101">
        <v>8.2489898931705791E-3</v>
      </c>
      <c r="AC8" s="102">
        <v>1.4503943640631499E-2</v>
      </c>
      <c r="AD8" s="101">
        <v>0.70736287671519804</v>
      </c>
      <c r="AE8" s="102">
        <v>79.150236055659207</v>
      </c>
      <c r="AF8" s="101">
        <v>0.99999999333561096</v>
      </c>
      <c r="AG8" s="101">
        <v>-8.3776609408283201E-2</v>
      </c>
      <c r="AH8" s="101">
        <v>-2.3498150109485598</v>
      </c>
      <c r="AJ8" s="101">
        <v>2.3476755205145899E-2</v>
      </c>
    </row>
    <row r="9" spans="1:47" x14ac:dyDescent="0.25">
      <c r="A9" s="50">
        <v>44210</v>
      </c>
      <c r="B9" s="101" t="s">
        <v>53</v>
      </c>
      <c r="C9" s="48">
        <v>11.09375</v>
      </c>
      <c r="D9" s="48"/>
      <c r="E9" s="48"/>
      <c r="F9" s="54">
        <v>21343</v>
      </c>
      <c r="G9" s="101">
        <v>15776.562065690199</v>
      </c>
      <c r="H9" s="48"/>
      <c r="I9" s="101">
        <v>0.226317880628958</v>
      </c>
      <c r="J9" s="101">
        <v>0.87286981126924201</v>
      </c>
      <c r="K9" s="101">
        <v>6.5812457995484394E-2</v>
      </c>
      <c r="L9" s="101">
        <v>105.509264459345</v>
      </c>
      <c r="M9" s="101">
        <v>0.99077875619542599</v>
      </c>
      <c r="N9" s="102">
        <v>-2.3983946986661001E-5</v>
      </c>
      <c r="O9" s="101">
        <v>0.318644709277208</v>
      </c>
      <c r="Q9" s="95">
        <v>0.58438579330348095</v>
      </c>
      <c r="R9" s="48">
        <v>8</v>
      </c>
      <c r="S9" s="48"/>
      <c r="T9" s="48"/>
      <c r="U9" s="48"/>
      <c r="V9" s="48"/>
      <c r="W9" s="48"/>
      <c r="X9" s="48"/>
      <c r="Y9" s="48"/>
      <c r="Z9" s="101">
        <v>29719.172683024801</v>
      </c>
      <c r="AB9" s="101">
        <v>2.2748155017992901E-2</v>
      </c>
      <c r="AC9" s="102">
        <v>1.27963450946567E-9</v>
      </c>
      <c r="AD9" s="101">
        <v>0.99999976305896798</v>
      </c>
      <c r="AE9" s="102">
        <v>5.9498487514630895E-7</v>
      </c>
      <c r="AF9" s="101">
        <v>0.99999999186622002</v>
      </c>
      <c r="AG9" s="102">
        <v>-8.3752646399004399E-2</v>
      </c>
      <c r="AH9" s="101">
        <v>-2.3498150404372402</v>
      </c>
      <c r="AJ9" s="101">
        <v>2.34767551967878E-2</v>
      </c>
    </row>
    <row r="10" spans="1:47" x14ac:dyDescent="0.25">
      <c r="A10" s="50">
        <v>44211</v>
      </c>
      <c r="B10" s="101" t="s">
        <v>53</v>
      </c>
      <c r="C10" s="48">
        <v>11.512499999999999</v>
      </c>
      <c r="D10" s="48"/>
      <c r="E10" s="48"/>
      <c r="F10" s="54">
        <v>8593</v>
      </c>
      <c r="G10" s="101">
        <v>15566.270950804599</v>
      </c>
      <c r="H10" s="48"/>
      <c r="I10" s="101">
        <v>0.17822088886797399</v>
      </c>
      <c r="J10" s="101">
        <v>0.89506866397097096</v>
      </c>
      <c r="K10" s="101">
        <v>7.3465451951891705E-2</v>
      </c>
      <c r="L10" s="101">
        <v>98.660395205159404</v>
      </c>
      <c r="M10" s="101">
        <v>0.96519007897635301</v>
      </c>
      <c r="N10" s="102">
        <v>-2.7571458613540001E-5</v>
      </c>
      <c r="O10" s="101">
        <v>0.31610446281467203</v>
      </c>
      <c r="Q10" s="95">
        <v>0.58420660902715005</v>
      </c>
      <c r="R10" s="48">
        <v>9</v>
      </c>
      <c r="S10" s="48"/>
      <c r="T10" s="48"/>
      <c r="U10" s="48"/>
      <c r="V10" s="48"/>
      <c r="W10" s="48"/>
      <c r="X10" s="48"/>
      <c r="Y10" s="48"/>
      <c r="Z10" s="101">
        <v>23259.999673613798</v>
      </c>
      <c r="AB10" s="101">
        <v>2.27528425487937E-2</v>
      </c>
      <c r="AC10" s="102">
        <v>0</v>
      </c>
      <c r="AD10" s="101">
        <v>0.82782194913384999</v>
      </c>
      <c r="AE10" s="102">
        <v>4.2601327696536</v>
      </c>
      <c r="AF10" s="101">
        <v>0.99999993515716901</v>
      </c>
      <c r="AG10" s="101">
        <v>-8.3755302878709303E-2</v>
      </c>
      <c r="AH10" s="101">
        <v>-2.3498153508363102</v>
      </c>
      <c r="AJ10" s="101">
        <v>2.3476755174068099E-2</v>
      </c>
    </row>
    <row r="11" spans="1:47" x14ac:dyDescent="0.25">
      <c r="A11" s="50">
        <v>44212</v>
      </c>
      <c r="B11" s="101" t="s">
        <v>53</v>
      </c>
      <c r="C11" s="48">
        <v>10.69375</v>
      </c>
      <c r="D11" s="48"/>
      <c r="E11" s="48"/>
      <c r="F11" s="54">
        <v>14817</v>
      </c>
      <c r="G11" s="101">
        <v>15332.1236676155</v>
      </c>
      <c r="H11" s="48"/>
      <c r="I11" s="101">
        <v>0.22428135741034</v>
      </c>
      <c r="J11" s="101">
        <v>0.73649482927458998</v>
      </c>
      <c r="K11" s="101">
        <v>7.5234546927298293E-2</v>
      </c>
      <c r="L11" s="101">
        <v>94.505203583310305</v>
      </c>
      <c r="M11" s="101">
        <v>0.85272717354016203</v>
      </c>
      <c r="N11" s="102">
        <v>-2.9999013683834599E-5</v>
      </c>
      <c r="O11" s="101">
        <v>0.315505752650799</v>
      </c>
      <c r="Q11" s="95">
        <v>0.58402621600174998</v>
      </c>
      <c r="R11" s="48">
        <v>10</v>
      </c>
      <c r="S11" s="48"/>
      <c r="T11" s="48"/>
      <c r="U11" s="48"/>
      <c r="V11" s="48"/>
      <c r="W11" s="48"/>
      <c r="X11" s="48"/>
      <c r="Y11" s="48"/>
      <c r="Z11" s="101">
        <v>17185.433113551</v>
      </c>
      <c r="AB11" s="101">
        <v>2.0456426469473099E-2</v>
      </c>
      <c r="AC11" s="102">
        <v>4.6494627711264301E-3</v>
      </c>
      <c r="AD11" s="102">
        <v>3.2953259598844701E-7</v>
      </c>
      <c r="AE11" s="102">
        <v>1.2935150125814601E-4</v>
      </c>
      <c r="AF11" s="101">
        <v>0.99999996173823702</v>
      </c>
      <c r="AG11" s="101">
        <v>-8.3729901220022995E-2</v>
      </c>
      <c r="AH11" s="101">
        <v>-2.3498158747553402</v>
      </c>
      <c r="AJ11" s="101">
        <v>2.34767551123095E-2</v>
      </c>
    </row>
    <row r="12" spans="1:47" x14ac:dyDescent="0.25">
      <c r="A12" s="50">
        <v>44213</v>
      </c>
      <c r="B12" s="101" t="s">
        <v>53</v>
      </c>
      <c r="C12" s="48">
        <v>10.93125</v>
      </c>
      <c r="D12" s="48"/>
      <c r="E12" s="48"/>
      <c r="F12" s="54">
        <v>11484</v>
      </c>
      <c r="G12" s="101">
        <v>15074.288200418399</v>
      </c>
      <c r="H12" s="48"/>
      <c r="I12" s="101">
        <v>0.1664647293465</v>
      </c>
      <c r="J12" s="101">
        <v>0.72409474421126396</v>
      </c>
      <c r="K12" s="101">
        <v>8.6769171632620198E-2</v>
      </c>
      <c r="L12" s="101">
        <v>86.5367515297349</v>
      </c>
      <c r="M12" s="101">
        <v>0.78289535369359897</v>
      </c>
      <c r="N12" s="102">
        <v>-2.2113638566301199E-5</v>
      </c>
      <c r="O12" s="101">
        <v>0.31148817452319</v>
      </c>
      <c r="Q12" s="95">
        <v>0.58384461001502297</v>
      </c>
      <c r="R12" s="48">
        <v>11</v>
      </c>
      <c r="S12" s="48"/>
      <c r="T12" s="48"/>
      <c r="U12" s="48"/>
      <c r="V12" s="48"/>
      <c r="W12" s="48"/>
      <c r="X12" s="48"/>
      <c r="Y12" s="48"/>
      <c r="Z12" s="101">
        <v>15376.8254975363</v>
      </c>
      <c r="AB12" s="101">
        <v>2.2729776754513899E-2</v>
      </c>
      <c r="AC12" s="102">
        <v>8.8521402397123705E-7</v>
      </c>
      <c r="AD12" s="101">
        <v>0.99999987155067505</v>
      </c>
      <c r="AE12" s="102">
        <v>2.9010044948485401E-6</v>
      </c>
      <c r="AF12" s="101">
        <v>0.99999986768918403</v>
      </c>
      <c r="AG12" s="101">
        <v>-8.3691823261940093E-2</v>
      </c>
      <c r="AH12" s="101">
        <v>-2.3498166730017802</v>
      </c>
      <c r="AJ12" s="101">
        <v>2.3476754944432399E-2</v>
      </c>
    </row>
    <row r="13" spans="1:47" x14ac:dyDescent="0.25">
      <c r="A13" s="50">
        <v>44214</v>
      </c>
      <c r="B13" s="101" t="s">
        <v>53</v>
      </c>
      <c r="C13" s="48">
        <v>11.1625</v>
      </c>
      <c r="D13" s="48"/>
      <c r="E13" s="48"/>
      <c r="F13" s="54">
        <v>9253</v>
      </c>
      <c r="G13" s="101">
        <v>14818.4638926098</v>
      </c>
      <c r="H13" s="48"/>
      <c r="I13" s="101">
        <v>0.202851997818703</v>
      </c>
      <c r="J13" s="101">
        <v>0.55969336890376598</v>
      </c>
      <c r="K13" s="101">
        <v>8.6914394437350398E-2</v>
      </c>
      <c r="L13" s="101">
        <v>83.306833994260401</v>
      </c>
      <c r="M13" s="101">
        <v>0.65484209643059899</v>
      </c>
      <c r="N13" s="102">
        <v>-2.7724049565191999E-5</v>
      </c>
      <c r="O13" s="101">
        <v>0.31143544528575201</v>
      </c>
      <c r="Q13" s="95">
        <v>0.58366178690589798</v>
      </c>
      <c r="R13" s="48">
        <v>12</v>
      </c>
      <c r="S13" s="48"/>
      <c r="T13" s="48"/>
      <c r="U13" s="48"/>
      <c r="V13" s="48"/>
      <c r="W13" s="48"/>
      <c r="X13" s="48"/>
      <c r="Y13" s="48"/>
      <c r="Z13" s="101">
        <v>14813.2380892813</v>
      </c>
      <c r="AB13" s="101">
        <v>2.27920852237447E-2</v>
      </c>
      <c r="AC13" s="102">
        <v>9.1189662076995901E-7</v>
      </c>
      <c r="AD13" s="101">
        <v>0.99999814034786705</v>
      </c>
      <c r="AE13" s="102">
        <v>1.0133595467118901E-3</v>
      </c>
      <c r="AF13" s="101">
        <v>0.99999993457267899</v>
      </c>
      <c r="AG13" s="102">
        <v>-8.3733978113789395E-2</v>
      </c>
      <c r="AH13" s="101">
        <v>-2.3498169958191202</v>
      </c>
      <c r="AJ13" s="101">
        <v>2.3476754488095601E-2</v>
      </c>
    </row>
    <row r="14" spans="1:47" x14ac:dyDescent="0.25">
      <c r="A14" s="50">
        <v>44215</v>
      </c>
      <c r="B14" s="101" t="s">
        <v>53</v>
      </c>
      <c r="C14" s="48">
        <v>8.3625000000000007</v>
      </c>
      <c r="D14" s="48"/>
      <c r="E14" s="48"/>
      <c r="F14" s="54">
        <v>12233</v>
      </c>
      <c r="G14" s="101">
        <v>14552.819185574301</v>
      </c>
      <c r="H14" s="48"/>
      <c r="I14" s="101">
        <v>0.42200490277361602</v>
      </c>
      <c r="J14" s="101">
        <v>0.61248956847818004</v>
      </c>
      <c r="K14" s="101">
        <v>9.6552304527326299E-2</v>
      </c>
      <c r="L14" s="101">
        <v>79.532483799084503</v>
      </c>
      <c r="M14" s="101">
        <v>0.92705077065060004</v>
      </c>
      <c r="N14" s="102">
        <v>-1.7752161551865E-5</v>
      </c>
      <c r="O14" s="101">
        <v>0.30793550066495501</v>
      </c>
      <c r="Q14" s="95">
        <v>0.58347774256573803</v>
      </c>
      <c r="R14" s="48">
        <v>13</v>
      </c>
      <c r="S14" s="48"/>
      <c r="T14" s="48"/>
      <c r="U14" s="48"/>
      <c r="V14" s="48"/>
      <c r="W14" s="48"/>
      <c r="X14" s="48"/>
      <c r="Y14" s="48"/>
      <c r="Z14" s="101">
        <v>12986.3762029589</v>
      </c>
      <c r="AB14" s="101">
        <v>2.2706304083038802E-2</v>
      </c>
      <c r="AC14" s="102">
        <v>7.9971754440855104E-7</v>
      </c>
      <c r="AD14" s="102">
        <v>0.99999906419701301</v>
      </c>
      <c r="AE14" s="102">
        <v>2.06667235325142E-7</v>
      </c>
      <c r="AF14" s="101">
        <v>0.99999993956381505</v>
      </c>
      <c r="AG14" s="101">
        <v>-8.3885958691858803E-2</v>
      </c>
      <c r="AH14" s="101">
        <v>-2.3498172807403401</v>
      </c>
      <c r="AJ14" s="101">
        <v>2.3476753247644401E-2</v>
      </c>
    </row>
    <row r="15" spans="1:47" x14ac:dyDescent="0.25">
      <c r="A15" s="50">
        <v>44216</v>
      </c>
      <c r="B15" s="101" t="s">
        <v>53</v>
      </c>
      <c r="C15" s="48">
        <v>14.7</v>
      </c>
      <c r="D15" s="48"/>
      <c r="E15" s="48"/>
      <c r="F15" s="54">
        <v>29003</v>
      </c>
      <c r="G15" s="101">
        <v>14242.4149052659</v>
      </c>
      <c r="H15" s="48"/>
      <c r="I15" s="101">
        <v>0.24663098456441199</v>
      </c>
      <c r="J15" s="101">
        <v>0.78391556818852803</v>
      </c>
      <c r="K15" s="101">
        <v>0.13669173147135</v>
      </c>
      <c r="L15" s="101">
        <v>67.628144946796994</v>
      </c>
      <c r="M15" s="101">
        <v>0.92367106855663605</v>
      </c>
      <c r="N15" s="102">
        <v>-4.8337139578968902E-5</v>
      </c>
      <c r="O15" s="101">
        <v>0.29314335278941001</v>
      </c>
      <c r="Q15" s="95">
        <v>0.58329247293958897</v>
      </c>
      <c r="R15" s="48">
        <v>14</v>
      </c>
      <c r="S15" s="48"/>
      <c r="T15" s="48"/>
      <c r="U15" s="48"/>
      <c r="V15" s="48"/>
      <c r="W15" s="48"/>
      <c r="X15" s="48"/>
      <c r="Y15" s="48"/>
      <c r="Z15" s="101">
        <v>11855.239212381801</v>
      </c>
      <c r="AB15" s="101">
        <v>2.27373474394061E-2</v>
      </c>
      <c r="AC15" s="102">
        <v>9.3882882945539602E-7</v>
      </c>
      <c r="AD15" s="102">
        <v>0.99999957394267303</v>
      </c>
      <c r="AE15" s="101">
        <v>1.33629926736489E-4</v>
      </c>
      <c r="AF15" s="101">
        <v>0.99999966102444504</v>
      </c>
      <c r="AG15" s="102">
        <v>-8.3761593711413604E-2</v>
      </c>
      <c r="AH15" s="101">
        <v>-2.34981750921771</v>
      </c>
      <c r="AJ15" s="101">
        <v>2.3476749875751299E-2</v>
      </c>
    </row>
    <row r="16" spans="1:47" x14ac:dyDescent="0.25">
      <c r="A16" s="50">
        <v>44217</v>
      </c>
      <c r="B16" s="101" t="s">
        <v>53</v>
      </c>
      <c r="C16" s="48">
        <v>10.856249999999999</v>
      </c>
      <c r="D16" s="48"/>
      <c r="E16" s="48"/>
      <c r="F16" s="54">
        <v>8277</v>
      </c>
      <c r="G16" s="101">
        <v>14027.8595700318</v>
      </c>
      <c r="H16" s="48"/>
      <c r="I16" s="101">
        <v>0.883364640476347</v>
      </c>
      <c r="J16" s="101">
        <v>8.3296411726383995E-2</v>
      </c>
      <c r="K16" s="101">
        <v>0.15083346530112501</v>
      </c>
      <c r="L16" s="101">
        <v>48.879617192442502</v>
      </c>
      <c r="M16" s="101">
        <v>0.85987231397340003</v>
      </c>
      <c r="N16" s="102">
        <v>-1.9599652117507898E-5</v>
      </c>
      <c r="O16" s="101">
        <v>0.28923501847801197</v>
      </c>
      <c r="Q16" s="95">
        <v>0.58310597402744102</v>
      </c>
      <c r="R16" s="48">
        <v>15</v>
      </c>
      <c r="S16" s="48"/>
      <c r="T16" s="48"/>
      <c r="U16" s="48"/>
      <c r="V16" s="48"/>
      <c r="W16" s="48"/>
      <c r="X16" s="48"/>
      <c r="Y16" s="48"/>
      <c r="Z16" s="101">
        <v>13850.8845313451</v>
      </c>
      <c r="AB16" s="101">
        <v>1.9775390625E-2</v>
      </c>
      <c r="AC16" s="102">
        <v>6.0360273954575003E-3</v>
      </c>
      <c r="AD16" s="102">
        <v>2.1062845345643E-7</v>
      </c>
      <c r="AE16" s="102">
        <v>35.250881373626299</v>
      </c>
      <c r="AF16" s="101">
        <v>0.99999976001260404</v>
      </c>
      <c r="AG16" s="102">
        <v>-8.3746211179510199E-2</v>
      </c>
      <c r="AH16" s="101">
        <v>-2.34981770551674</v>
      </c>
      <c r="AJ16" s="101">
        <v>2.34767407100069E-2</v>
      </c>
    </row>
    <row r="17" spans="1:36" x14ac:dyDescent="0.25">
      <c r="A17" s="50">
        <v>44218</v>
      </c>
      <c r="B17" s="101" t="s">
        <v>53</v>
      </c>
      <c r="C17" s="48">
        <v>10.30625</v>
      </c>
      <c r="D17" s="48"/>
      <c r="E17" s="48"/>
      <c r="F17" s="54">
        <v>16366</v>
      </c>
      <c r="G17" s="101">
        <v>13685.816707448899</v>
      </c>
      <c r="H17" s="48"/>
      <c r="I17" s="101">
        <v>0.18375423523869699</v>
      </c>
      <c r="J17" s="101">
        <v>0.79451260822096603</v>
      </c>
      <c r="K17" s="101">
        <v>0.17863010226648199</v>
      </c>
      <c r="L17" s="101">
        <v>59.594648392686302</v>
      </c>
      <c r="M17" s="101">
        <v>0.87176550030044997</v>
      </c>
      <c r="N17" s="102">
        <v>-5.41706093508676E-5</v>
      </c>
      <c r="O17" s="101">
        <v>0.27932578543324099</v>
      </c>
      <c r="Q17" s="95">
        <v>0.58291824188549701</v>
      </c>
      <c r="R17" s="48">
        <v>16</v>
      </c>
      <c r="S17" s="48"/>
      <c r="T17" s="48"/>
      <c r="U17" s="48"/>
      <c r="V17" s="48"/>
      <c r="W17" s="48"/>
      <c r="X17" s="48"/>
      <c r="Y17" s="48"/>
      <c r="Z17" s="101">
        <v>5762.0863314928401</v>
      </c>
      <c r="AB17" s="101">
        <v>2.27752007391742E-2</v>
      </c>
      <c r="AC17" s="102">
        <v>1.93975438422811E-6</v>
      </c>
      <c r="AD17" s="101">
        <v>0.99999963909582001</v>
      </c>
      <c r="AE17" s="102">
        <v>2.33681932297891E-5</v>
      </c>
      <c r="AF17" s="101">
        <v>0.99999991834940505</v>
      </c>
      <c r="AG17" s="102">
        <v>-8.3459256153504593E-2</v>
      </c>
      <c r="AH17" s="101">
        <v>-2.3498178393506199</v>
      </c>
      <c r="AJ17" s="101">
        <v>2.3476715794983501E-2</v>
      </c>
    </row>
    <row r="18" spans="1:36" x14ac:dyDescent="0.25">
      <c r="A18" s="50">
        <v>44219</v>
      </c>
      <c r="B18" s="101" t="s">
        <v>53</v>
      </c>
      <c r="C18" s="48">
        <v>11.793749999999999</v>
      </c>
      <c r="D18" s="48"/>
      <c r="E18" s="48"/>
      <c r="F18" s="54">
        <v>12430</v>
      </c>
      <c r="G18" s="101">
        <v>13371.9977802995</v>
      </c>
      <c r="H18" s="48"/>
      <c r="I18" s="101">
        <v>0.90412713285009305</v>
      </c>
      <c r="J18" s="101">
        <v>4.6532455535194403E-2</v>
      </c>
      <c r="K18" s="101">
        <v>0.212098393565848</v>
      </c>
      <c r="L18" s="101">
        <v>41.222311618412199</v>
      </c>
      <c r="M18" s="101">
        <v>0.84418476836567202</v>
      </c>
      <c r="N18" s="102">
        <v>-7.1300741764535101E-5</v>
      </c>
      <c r="O18" s="101">
        <v>0.27200641869775699</v>
      </c>
      <c r="Q18" s="95">
        <v>0.582729272627451</v>
      </c>
      <c r="R18" s="48">
        <v>17</v>
      </c>
      <c r="S18" s="48"/>
      <c r="T18" s="48"/>
      <c r="U18" s="48"/>
      <c r="V18" s="48"/>
      <c r="W18" s="48"/>
      <c r="X18" s="48"/>
      <c r="Y18" s="48"/>
      <c r="Z18" s="101">
        <v>11326.381544035599</v>
      </c>
      <c r="AB18" s="101">
        <v>2.27545799288522E-2</v>
      </c>
      <c r="AC18" s="102">
        <v>1.83960947797157E-6</v>
      </c>
      <c r="AD18" s="102">
        <v>0.99999976915486499</v>
      </c>
      <c r="AE18" s="102">
        <v>4.6037299838985698E-7</v>
      </c>
      <c r="AF18" s="101">
        <v>0.99999963615922205</v>
      </c>
      <c r="AG18" s="102">
        <v>-8.3841142396464702E-2</v>
      </c>
      <c r="AH18" s="101">
        <v>-2.3498179434986501</v>
      </c>
      <c r="AJ18" s="101">
        <v>2.34766480692414E-2</v>
      </c>
    </row>
    <row r="19" spans="1:36" x14ac:dyDescent="0.25">
      <c r="A19" s="50">
        <v>44220</v>
      </c>
      <c r="B19" s="101" t="s">
        <v>53</v>
      </c>
      <c r="C19" s="48">
        <v>7.3375000000000004</v>
      </c>
      <c r="D19" s="48"/>
      <c r="E19" s="48"/>
      <c r="F19" s="54">
        <v>10078</v>
      </c>
      <c r="G19" s="101">
        <v>13072.567212595801</v>
      </c>
      <c r="H19" s="48"/>
      <c r="I19" s="101">
        <v>1.5889364117747402E-2</v>
      </c>
      <c r="J19" s="101">
        <v>0.88577546421617903</v>
      </c>
      <c r="K19" s="101">
        <v>0.20851516723632799</v>
      </c>
      <c r="L19" s="101">
        <v>56.066729395942197</v>
      </c>
      <c r="M19" s="101">
        <v>0.79528952161206801</v>
      </c>
      <c r="N19" s="102">
        <v>-4.81009483337402E-5</v>
      </c>
      <c r="O19" s="101">
        <v>0.27058668677150899</v>
      </c>
      <c r="Q19" s="95">
        <v>0.58253906242576903</v>
      </c>
      <c r="R19" s="48">
        <v>18</v>
      </c>
      <c r="S19" s="48"/>
      <c r="T19" s="48"/>
      <c r="U19" s="48"/>
      <c r="V19" s="48"/>
      <c r="W19" s="48"/>
      <c r="X19" s="48"/>
      <c r="Y19" s="48"/>
      <c r="Z19" s="101">
        <v>10102.969268199</v>
      </c>
      <c r="AB19" s="101">
        <v>2.2706911880098098E-2</v>
      </c>
      <c r="AC19" s="102">
        <v>1.74288947074608E-6</v>
      </c>
      <c r="AD19" s="101">
        <v>1</v>
      </c>
      <c r="AE19" s="102">
        <v>5.8480421748330401E-5</v>
      </c>
      <c r="AF19" s="101">
        <v>0.99999988239724602</v>
      </c>
      <c r="AG19" s="102">
        <v>-8.3747632361587596E-2</v>
      </c>
      <c r="AH19" s="101">
        <v>-2.3498180650800302</v>
      </c>
      <c r="AJ19" s="101">
        <v>2.3476463973687401E-2</v>
      </c>
    </row>
    <row r="20" spans="1:36" x14ac:dyDescent="0.25">
      <c r="A20" s="50">
        <v>44221</v>
      </c>
      <c r="B20" s="101" t="s">
        <v>53</v>
      </c>
      <c r="C20" s="48">
        <v>15.043749999999999</v>
      </c>
      <c r="D20" s="48"/>
      <c r="E20" s="48"/>
      <c r="F20" s="54">
        <v>6887</v>
      </c>
      <c r="G20" s="101">
        <v>12692.9291604464</v>
      </c>
      <c r="H20" s="48"/>
      <c r="I20" s="101">
        <v>0.36876479521668698</v>
      </c>
      <c r="J20" s="101">
        <v>0.46981310583031199</v>
      </c>
      <c r="K20" s="101">
        <v>0.209437201431035</v>
      </c>
      <c r="L20" s="101">
        <v>52.858344045264502</v>
      </c>
      <c r="M20" s="101">
        <v>0.73218542241880202</v>
      </c>
      <c r="N20" s="102">
        <v>-5.9191907802125203E-5</v>
      </c>
      <c r="O20" s="101">
        <v>0.27036916548908102</v>
      </c>
      <c r="Q20" s="95">
        <v>0.58234760751298098</v>
      </c>
      <c r="R20" s="48">
        <v>19</v>
      </c>
      <c r="S20" s="48"/>
      <c r="T20" s="48"/>
      <c r="U20" s="48"/>
      <c r="V20" s="48"/>
      <c r="W20" s="48"/>
      <c r="X20" s="48"/>
      <c r="Y20" s="48"/>
      <c r="Z20" s="101">
        <v>8675.8486082614909</v>
      </c>
      <c r="AB20" s="101">
        <v>2.2757219524617001E-2</v>
      </c>
      <c r="AC20" s="102">
        <v>3.0309549611251498E-6</v>
      </c>
      <c r="AD20" s="101">
        <v>0.99999992929542803</v>
      </c>
      <c r="AE20" s="102">
        <v>4.8253148542975999E-4</v>
      </c>
      <c r="AF20" s="101">
        <v>0.99999976147380798</v>
      </c>
      <c r="AG20" s="102">
        <v>-8.3604790433847304E-2</v>
      </c>
      <c r="AH20" s="101">
        <v>-2.3498180753433102</v>
      </c>
      <c r="AJ20" s="101">
        <v>2.34759635650196E-2</v>
      </c>
    </row>
    <row r="21" spans="1:36" x14ac:dyDescent="0.25">
      <c r="A21" s="50">
        <v>44222</v>
      </c>
      <c r="B21" s="101" t="s">
        <v>53</v>
      </c>
      <c r="C21" s="48">
        <v>10.6875</v>
      </c>
      <c r="D21" s="48"/>
      <c r="E21" s="48"/>
      <c r="F21" s="54">
        <v>9387</v>
      </c>
      <c r="G21" s="101">
        <v>12448.8302335525</v>
      </c>
      <c r="H21" s="48"/>
      <c r="I21" s="101">
        <v>0.57817608733430803</v>
      </c>
      <c r="J21" s="101">
        <v>0.499087258594683</v>
      </c>
      <c r="K21" s="101">
        <v>0.36711073866439198</v>
      </c>
      <c r="L21" s="101">
        <v>44.148238842204002</v>
      </c>
      <c r="M21" s="101">
        <v>0.97126364400628296</v>
      </c>
      <c r="N21" s="102">
        <v>-9.1552734375E-5</v>
      </c>
      <c r="O21" s="101">
        <v>0.24205306178484501</v>
      </c>
      <c r="Q21" s="95">
        <v>0.58215490418298499</v>
      </c>
      <c r="R21" s="48">
        <v>20</v>
      </c>
      <c r="S21" s="48"/>
      <c r="T21" s="48"/>
      <c r="U21" s="48"/>
      <c r="V21" s="48"/>
      <c r="W21" s="48"/>
      <c r="X21" s="48"/>
      <c r="Y21" s="48"/>
      <c r="Z21" s="101">
        <v>11975.2566254048</v>
      </c>
      <c r="AB21" s="101">
        <v>2.28189452220398E-2</v>
      </c>
      <c r="AC21" s="102">
        <v>6.1480981916606204E-7</v>
      </c>
      <c r="AD21" s="101">
        <v>0.99999960100461305</v>
      </c>
      <c r="AE21" s="101">
        <v>0</v>
      </c>
      <c r="AF21" s="101">
        <v>0.99999985353787102</v>
      </c>
      <c r="AG21" s="102">
        <v>-8.3529193496884896E-2</v>
      </c>
      <c r="AH21" s="101">
        <v>-2.3498198731376401</v>
      </c>
      <c r="AJ21" s="101">
        <v>2.3474603421960501E-2</v>
      </c>
    </row>
    <row r="22" spans="1:36" x14ac:dyDescent="0.25">
      <c r="A22" s="50">
        <v>44223</v>
      </c>
      <c r="B22" s="101" t="s">
        <v>53</v>
      </c>
      <c r="C22" s="48">
        <v>12.543749999999999</v>
      </c>
      <c r="D22" s="48"/>
      <c r="E22" s="48"/>
      <c r="F22" s="54">
        <v>15636</v>
      </c>
      <c r="G22" s="101">
        <v>12051.235893883801</v>
      </c>
      <c r="H22" s="48"/>
      <c r="I22" s="101">
        <v>0.10337819639155101</v>
      </c>
      <c r="J22" s="101">
        <v>0.13703066548505399</v>
      </c>
      <c r="K22" s="101">
        <v>0.46555468459303601</v>
      </c>
      <c r="L22" s="101">
        <v>38.882441666676499</v>
      </c>
      <c r="M22" s="101">
        <v>0.13462144721826499</v>
      </c>
      <c r="N22" s="102">
        <v>3.4580016008423099E-6</v>
      </c>
      <c r="O22" s="101">
        <v>0.23116873461860499</v>
      </c>
      <c r="Q22" s="95">
        <v>0.58196094879234594</v>
      </c>
      <c r="R22" s="48">
        <v>21</v>
      </c>
      <c r="S22" s="48"/>
      <c r="T22" s="48"/>
      <c r="U22" s="48"/>
      <c r="V22" s="48"/>
      <c r="W22" s="48"/>
      <c r="X22" s="48"/>
      <c r="Y22" s="48"/>
      <c r="Z22" s="101">
        <v>4323.7773067239395</v>
      </c>
      <c r="AB22" s="101">
        <v>2.28040929235395E-2</v>
      </c>
      <c r="AC22" s="102">
        <v>1.9542210626388702E-6</v>
      </c>
      <c r="AD22" s="101">
        <v>0.99999942955072196</v>
      </c>
      <c r="AE22" s="101">
        <v>5.2070354718969402E-4</v>
      </c>
      <c r="AF22" s="101">
        <v>0.99999963168253503</v>
      </c>
      <c r="AG22" s="102">
        <v>-8.3847895117432403E-2</v>
      </c>
      <c r="AH22" s="101">
        <v>-2.3498203229492498</v>
      </c>
      <c r="AJ22" s="101">
        <v>2.3470906968693798E-2</v>
      </c>
    </row>
    <row r="23" spans="1:36" x14ac:dyDescent="0.25">
      <c r="A23" s="50">
        <v>44224</v>
      </c>
      <c r="B23" s="101" t="s">
        <v>53</v>
      </c>
      <c r="C23" s="48">
        <v>10.223076923076921</v>
      </c>
      <c r="D23" s="48"/>
      <c r="E23" s="48"/>
      <c r="F23" s="54">
        <v>14883</v>
      </c>
      <c r="G23" s="101">
        <v>11718.816788845899</v>
      </c>
      <c r="H23" s="48"/>
      <c r="I23" s="101">
        <v>0.18083730684798499</v>
      </c>
      <c r="J23" s="101">
        <v>0.86511436180591095</v>
      </c>
      <c r="K23" s="101">
        <v>0.489957096280839</v>
      </c>
      <c r="L23" s="101">
        <v>42.233727407944002</v>
      </c>
      <c r="M23" s="101">
        <v>0.94008687797064205</v>
      </c>
      <c r="N23" s="102">
        <v>-9.6737079763764596E-5</v>
      </c>
      <c r="O23" s="101">
        <v>0.230863513288287</v>
      </c>
      <c r="Q23" s="95">
        <v>0.581765737761615</v>
      </c>
      <c r="R23" s="48">
        <v>22</v>
      </c>
      <c r="S23" s="48"/>
      <c r="T23" s="48"/>
      <c r="U23" s="48"/>
      <c r="V23" s="48"/>
      <c r="W23" s="48"/>
      <c r="X23" s="48"/>
      <c r="Y23" s="48"/>
      <c r="Z23" s="101">
        <v>10026.4281442218</v>
      </c>
      <c r="AB23" s="101">
        <v>2.2725626941701899E-2</v>
      </c>
      <c r="AC23" s="102">
        <v>1.3461352172949901E-6</v>
      </c>
      <c r="AD23" s="101">
        <v>0.99999775674017999</v>
      </c>
      <c r="AE23" s="102">
        <v>5.5966427662923499E-5</v>
      </c>
      <c r="AF23" s="101">
        <v>0.99999915842569198</v>
      </c>
      <c r="AG23" s="102">
        <v>-8.3651825201304097E-2</v>
      </c>
      <c r="AH23" s="101">
        <v>-2.34982127877349</v>
      </c>
      <c r="AJ23" s="101">
        <v>2.3460864854489401E-2</v>
      </c>
    </row>
    <row r="24" spans="1:36" x14ac:dyDescent="0.25">
      <c r="A24" s="50">
        <v>44225</v>
      </c>
      <c r="B24" s="101" t="s">
        <v>53</v>
      </c>
      <c r="C24" s="48">
        <v>8.815384615384616</v>
      </c>
      <c r="D24" s="48"/>
      <c r="E24" s="48"/>
      <c r="F24" s="54">
        <v>12831</v>
      </c>
      <c r="G24" s="101">
        <v>11326.5079296033</v>
      </c>
      <c r="H24" s="48"/>
      <c r="I24" s="101">
        <v>0.12129413135967999</v>
      </c>
      <c r="J24" s="101">
        <v>0.216046157538233</v>
      </c>
      <c r="K24" s="101">
        <v>0.70919894053279597</v>
      </c>
      <c r="L24" s="101">
        <v>138.12455402897001</v>
      </c>
      <c r="M24" s="101">
        <v>0.23214816641507499</v>
      </c>
      <c r="N24" s="101">
        <v>1.09552499706567E-4</v>
      </c>
      <c r="O24" s="101">
        <v>0.15246781424945499</v>
      </c>
      <c r="Q24" s="95">
        <v>0.58156926757664595</v>
      </c>
      <c r="R24" s="48">
        <v>23</v>
      </c>
      <c r="S24" s="48"/>
      <c r="T24" s="48"/>
      <c r="U24" s="48"/>
      <c r="V24" s="48"/>
      <c r="W24" s="48"/>
      <c r="X24" s="48"/>
      <c r="Y24" s="48"/>
      <c r="Z24" s="101">
        <v>7139.8154147168398</v>
      </c>
      <c r="AB24" s="101">
        <v>2.2781699304592801E-2</v>
      </c>
      <c r="AC24" s="102">
        <v>1.32308676370485E-6</v>
      </c>
      <c r="AD24" s="101">
        <v>0.99999928249067505</v>
      </c>
      <c r="AE24" s="102">
        <v>7.1792061739905899E-6</v>
      </c>
      <c r="AF24" s="101">
        <v>0.99999911075568204</v>
      </c>
      <c r="AG24" s="102">
        <v>-8.3699534610081505E-2</v>
      </c>
      <c r="AH24" s="101">
        <v>-2.34982137311443</v>
      </c>
      <c r="AJ24" s="101">
        <v>2.3433610953415101E-2</v>
      </c>
    </row>
    <row r="25" spans="1:36" x14ac:dyDescent="0.25">
      <c r="A25" s="50">
        <v>44226</v>
      </c>
      <c r="B25" s="101" t="s">
        <v>53</v>
      </c>
      <c r="C25" s="48">
        <v>6.8230769230769219</v>
      </c>
      <c r="D25" s="48"/>
      <c r="E25" s="48"/>
      <c r="F25" s="54">
        <v>17518</v>
      </c>
      <c r="G25" s="101">
        <v>10935.8044831842</v>
      </c>
      <c r="H25" s="48"/>
      <c r="I25" s="101">
        <v>0.43510305949078898</v>
      </c>
      <c r="J25" s="101">
        <v>0.22095928744915599</v>
      </c>
      <c r="K25" s="101">
        <v>0.95264310920202699</v>
      </c>
      <c r="L25" s="101">
        <v>196.032356349341</v>
      </c>
      <c r="M25" s="101">
        <v>0.55086974205024997</v>
      </c>
      <c r="N25" s="101">
        <v>1.0877597961234099E-4</v>
      </c>
      <c r="O25" s="101">
        <v>0.152467733090176</v>
      </c>
      <c r="Q25" s="95">
        <v>0.58137153478991999</v>
      </c>
      <c r="R25" s="48">
        <v>24</v>
      </c>
      <c r="S25" s="48"/>
      <c r="T25" s="48"/>
      <c r="U25" s="48"/>
      <c r="V25" s="48"/>
      <c r="W25" s="48"/>
      <c r="X25" s="48"/>
      <c r="Y25" s="48"/>
      <c r="Z25" s="101">
        <v>9416.4488501985707</v>
      </c>
      <c r="AB25" s="101">
        <v>2.2853539853768302E-2</v>
      </c>
      <c r="AC25" s="102">
        <v>1.3074296256743199E-7</v>
      </c>
      <c r="AD25" s="101">
        <v>0.99999992874510502</v>
      </c>
      <c r="AE25" s="102">
        <v>6.4141150879493104E-7</v>
      </c>
      <c r="AF25" s="101">
        <v>0.99999995812841602</v>
      </c>
      <c r="AG25" s="102">
        <v>-8.3580326437289604E-2</v>
      </c>
      <c r="AH25" s="101">
        <v>-2.3498232327750102</v>
      </c>
      <c r="AJ25" s="101">
        <v>2.3359846217164301E-2</v>
      </c>
    </row>
    <row r="26" spans="1:36" x14ac:dyDescent="0.25">
      <c r="A26" s="50">
        <v>44227</v>
      </c>
      <c r="B26" s="101" t="s">
        <v>53</v>
      </c>
      <c r="C26" s="48">
        <v>9.569230769230769</v>
      </c>
      <c r="D26" s="48"/>
      <c r="E26" s="48"/>
      <c r="F26" s="54">
        <v>748</v>
      </c>
      <c r="G26" s="101">
        <v>10528.6098661534</v>
      </c>
      <c r="H26" s="48"/>
      <c r="I26" s="101">
        <v>0.77617084899817101</v>
      </c>
      <c r="J26" s="101">
        <v>0.15368536706668801</v>
      </c>
      <c r="K26" s="102">
        <v>0.73135629641743305</v>
      </c>
      <c r="L26" s="101">
        <v>104.569797486422</v>
      </c>
      <c r="M26" s="101">
        <v>0.82466569346769003</v>
      </c>
      <c r="N26" s="101">
        <v>1.1123592613127E-4</v>
      </c>
      <c r="O26" s="101">
        <v>0.15246693869335801</v>
      </c>
      <c r="Q26" s="95">
        <v>0.58117253602188002</v>
      </c>
      <c r="R26" s="48">
        <v>25</v>
      </c>
      <c r="S26" s="48"/>
      <c r="T26" s="48"/>
      <c r="U26" s="48"/>
      <c r="V26" s="48"/>
      <c r="W26" s="48"/>
      <c r="X26" s="48"/>
      <c r="Y26" s="48"/>
      <c r="Z26" s="101">
        <v>10009.0494337374</v>
      </c>
      <c r="AB26" s="101">
        <v>2.2724404297911002E-2</v>
      </c>
      <c r="AC26" s="102">
        <v>8.3733625539927897E-6</v>
      </c>
      <c r="AD26" s="101">
        <v>0.99999959471519695</v>
      </c>
      <c r="AE26" s="102">
        <v>1.97114559341571E-7</v>
      </c>
      <c r="AF26" s="101">
        <v>0.99999930248803504</v>
      </c>
      <c r="AG26" s="102">
        <v>-8.3631641351788993E-2</v>
      </c>
      <c r="AH26" s="101">
        <v>-2.34982370073305</v>
      </c>
      <c r="AJ26" s="101">
        <v>2.31616600366596E-2</v>
      </c>
    </row>
    <row r="27" spans="1:36" x14ac:dyDescent="0.25">
      <c r="A27" s="50">
        <v>44228</v>
      </c>
      <c r="B27" s="101" t="s">
        <v>53</v>
      </c>
      <c r="C27" s="48">
        <v>12.53846153846154</v>
      </c>
      <c r="D27" s="48"/>
      <c r="E27" s="48"/>
      <c r="F27" s="54">
        <v>6668</v>
      </c>
      <c r="G27" s="101">
        <v>10170.8914087634</v>
      </c>
      <c r="H27" s="48"/>
      <c r="I27" s="101">
        <v>0.69901129239257798</v>
      </c>
      <c r="J27" s="101">
        <v>0.300647141736121</v>
      </c>
      <c r="K27" s="101">
        <v>0.58465147355460201</v>
      </c>
      <c r="L27" s="101">
        <v>183.18154427752299</v>
      </c>
      <c r="M27" s="101">
        <v>0.89446862145364803</v>
      </c>
      <c r="N27" s="101">
        <v>1.12374459967146E-4</v>
      </c>
      <c r="O27" s="101">
        <v>0.15246551361626601</v>
      </c>
      <c r="Q27" s="95">
        <v>0.58097226796226598</v>
      </c>
      <c r="R27" s="48">
        <v>26</v>
      </c>
      <c r="S27" s="48"/>
      <c r="T27" s="48"/>
      <c r="U27" s="48"/>
      <c r="V27" s="48"/>
      <c r="W27" s="48"/>
      <c r="X27" s="48"/>
      <c r="Y27" s="48"/>
      <c r="Z27" s="101">
        <v>11519.436785550501</v>
      </c>
      <c r="AB27" s="101">
        <v>2.2791981433947599E-2</v>
      </c>
      <c r="AC27" s="102">
        <v>6.2266979899972003E-6</v>
      </c>
      <c r="AD27" s="101">
        <v>0.99999987547841895</v>
      </c>
      <c r="AE27" s="102">
        <v>9.9829039750254401E-6</v>
      </c>
      <c r="AF27" s="101">
        <v>0.99999946149264096</v>
      </c>
      <c r="AG27" s="101">
        <v>-8.3363197815310403E-2</v>
      </c>
      <c r="AH27" s="101">
        <v>-2.3498238264570199</v>
      </c>
      <c r="AJ27" s="101">
        <v>2.2639546349682699E-2</v>
      </c>
    </row>
    <row r="28" spans="1:36" x14ac:dyDescent="0.25">
      <c r="A28" s="50">
        <v>44229</v>
      </c>
      <c r="B28" s="101" t="s">
        <v>53</v>
      </c>
      <c r="C28" s="48">
        <v>12.2</v>
      </c>
      <c r="D28" s="48"/>
      <c r="E28" s="48"/>
      <c r="F28" s="54">
        <v>7690</v>
      </c>
      <c r="G28" s="101">
        <v>9807.6776016742806</v>
      </c>
      <c r="H28" s="48"/>
      <c r="I28" s="101">
        <v>0.446264753767601</v>
      </c>
      <c r="J28" s="101">
        <v>0.62231797952830903</v>
      </c>
      <c r="K28" s="101">
        <v>0.49992439284683898</v>
      </c>
      <c r="L28" s="101">
        <v>167.42112635409899</v>
      </c>
      <c r="M28" s="101">
        <v>0.96338578566268496</v>
      </c>
      <c r="N28" s="101">
        <v>1.10457848635059E-4</v>
      </c>
      <c r="O28" s="101">
        <v>0.152465225081473</v>
      </c>
      <c r="Q28" s="95">
        <v>0.58077072737145796</v>
      </c>
      <c r="R28" s="48">
        <v>27</v>
      </c>
      <c r="S28" s="48"/>
      <c r="T28" s="48"/>
      <c r="U28" s="48"/>
      <c r="V28" s="48"/>
      <c r="W28" s="48"/>
      <c r="X28" s="48"/>
      <c r="Y28" s="48"/>
      <c r="Z28" s="101">
        <v>8977.75316057487</v>
      </c>
      <c r="AB28" s="101">
        <v>2.2856622988962301E-2</v>
      </c>
      <c r="AC28" s="102">
        <v>3.4204073906529699E-8</v>
      </c>
      <c r="AD28" s="102">
        <v>0.99999981391708803</v>
      </c>
      <c r="AE28" s="102">
        <v>7.40351375512205E-5</v>
      </c>
      <c r="AF28" s="101">
        <v>0.99999984970165201</v>
      </c>
      <c r="AG28" s="101">
        <v>-8.3498670792794896E-2</v>
      </c>
      <c r="AH28" s="101">
        <v>-2.34982450880951</v>
      </c>
      <c r="AJ28" s="101">
        <v>2.13323872492352E-2</v>
      </c>
    </row>
    <row r="29" spans="1:36" x14ac:dyDescent="0.25">
      <c r="A29" s="50">
        <v>44230</v>
      </c>
      <c r="B29" s="101" t="s">
        <v>53</v>
      </c>
      <c r="C29" s="48">
        <v>10.515384615384621</v>
      </c>
      <c r="D29" s="48"/>
      <c r="E29" s="48"/>
      <c r="F29" s="54">
        <v>12487</v>
      </c>
      <c r="G29" s="101">
        <v>9394.9942149432009</v>
      </c>
      <c r="H29" s="48"/>
      <c r="I29" s="101">
        <v>0.83521894286977405</v>
      </c>
      <c r="J29" s="101">
        <v>0.12978125108906</v>
      </c>
      <c r="K29" s="101">
        <v>0.99690852458774903</v>
      </c>
      <c r="L29" s="101">
        <v>63.6705903533284</v>
      </c>
      <c r="M29" s="101">
        <v>0.86288330543566705</v>
      </c>
      <c r="N29" s="101">
        <v>3.2623224599008802E-3</v>
      </c>
      <c r="O29" s="101">
        <v>-2.4238897061903399</v>
      </c>
      <c r="Q29" s="95">
        <v>0.58056791108182704</v>
      </c>
      <c r="R29" s="48">
        <v>28</v>
      </c>
      <c r="S29" s="48"/>
      <c r="T29" s="48"/>
      <c r="U29" s="48"/>
      <c r="V29" s="48"/>
      <c r="W29" s="48"/>
      <c r="X29" s="48"/>
      <c r="Y29" s="48"/>
      <c r="Z29" s="101">
        <v>6978.3143041610201</v>
      </c>
      <c r="AB29" s="101">
        <v>2.2712322453279501E-2</v>
      </c>
      <c r="AC29" s="102">
        <v>1.32059956281516E-5</v>
      </c>
      <c r="AD29" s="101">
        <v>0.99999962103726003</v>
      </c>
      <c r="AE29" s="101">
        <v>2.2827135430247801E-4</v>
      </c>
      <c r="AF29" s="101">
        <v>0.99999908261177795</v>
      </c>
      <c r="AG29" s="101">
        <v>-8.3861929842292002E-2</v>
      </c>
      <c r="AH29" s="101">
        <v>-2.3498272645639799</v>
      </c>
      <c r="AJ29" s="101">
        <v>1.8438515580188899E-2</v>
      </c>
    </row>
    <row r="30" spans="1:36" x14ac:dyDescent="0.25">
      <c r="A30" s="50">
        <v>44231</v>
      </c>
      <c r="B30" s="101" t="s">
        <v>53</v>
      </c>
      <c r="C30" s="48">
        <v>11.546153846153841</v>
      </c>
      <c r="D30" s="48"/>
      <c r="E30" s="48"/>
      <c r="F30" s="54">
        <v>13032</v>
      </c>
      <c r="G30" s="101">
        <v>8956.9040995851101</v>
      </c>
      <c r="H30" s="48"/>
      <c r="I30" s="101">
        <v>0.33824257804140201</v>
      </c>
      <c r="J30" s="101">
        <v>9.7341578319066993E-2</v>
      </c>
      <c r="K30" s="101">
        <v>0.99717320670129495</v>
      </c>
      <c r="L30" s="101">
        <v>65.485393476777404</v>
      </c>
      <c r="M30" s="101">
        <v>0.33483665327346002</v>
      </c>
      <c r="N30" s="101">
        <v>5.0024419158805102E-3</v>
      </c>
      <c r="O30" s="101">
        <v>-6.0412291448201501</v>
      </c>
      <c r="Q30" s="95">
        <v>0.58036381599908105</v>
      </c>
      <c r="R30" s="48">
        <v>29</v>
      </c>
      <c r="S30" s="48"/>
      <c r="T30" s="48"/>
      <c r="U30" s="48"/>
      <c r="V30" s="48"/>
      <c r="W30" s="48"/>
      <c r="X30" s="48"/>
      <c r="Y30" s="48"/>
      <c r="Z30" s="101">
        <v>7781.1642036547801</v>
      </c>
      <c r="AB30" s="101">
        <v>2.28741702037818E-2</v>
      </c>
      <c r="AC30" s="102">
        <v>4.6805096964863701E-7</v>
      </c>
      <c r="AD30" s="101">
        <v>0.99999975943895902</v>
      </c>
      <c r="AE30" s="101">
        <v>0</v>
      </c>
      <c r="AF30" s="101">
        <v>0.99999979378690396</v>
      </c>
      <c r="AG30" s="101">
        <v>-8.3625223818350997E-2</v>
      </c>
      <c r="AH30" s="101">
        <v>-2.3498278141003301</v>
      </c>
      <c r="AJ30" s="101">
        <v>1.3471081602009501E-2</v>
      </c>
    </row>
    <row r="31" spans="1:36" x14ac:dyDescent="0.25">
      <c r="A31" s="50">
        <v>44232</v>
      </c>
      <c r="B31" s="101" t="s">
        <v>53</v>
      </c>
      <c r="C31" s="48">
        <v>14.207692307692311</v>
      </c>
      <c r="D31" s="48"/>
      <c r="E31" s="48"/>
      <c r="F31" s="54">
        <v>10835</v>
      </c>
      <c r="G31" s="101">
        <v>8544.5113716757005</v>
      </c>
      <c r="H31" s="48"/>
      <c r="I31" s="101">
        <v>0.85412259832662996</v>
      </c>
      <c r="J31" s="101">
        <v>0.16672713855252999</v>
      </c>
      <c r="K31" s="102">
        <v>0.96896659389109696</v>
      </c>
      <c r="L31" s="101">
        <v>62.463907789503999</v>
      </c>
      <c r="M31" s="101">
        <v>0.92402149899684205</v>
      </c>
      <c r="N31" s="101">
        <v>5.7907603339615301E-3</v>
      </c>
      <c r="O31" s="101">
        <v>-8.2249232146415796</v>
      </c>
      <c r="Q31" s="95">
        <v>0.58015843910362797</v>
      </c>
      <c r="R31" s="48">
        <v>30</v>
      </c>
      <c r="S31" s="48"/>
      <c r="T31" s="48"/>
      <c r="U31" s="48"/>
      <c r="V31" s="48"/>
      <c r="W31" s="48"/>
      <c r="X31" s="48"/>
      <c r="Y31" s="48"/>
      <c r="Z31" s="101">
        <v>8394.0861122287406</v>
      </c>
      <c r="AB31" s="101">
        <v>2.28850906841861E-2</v>
      </c>
      <c r="AC31" s="102">
        <v>1.9328796396767E-7</v>
      </c>
      <c r="AD31" s="101">
        <v>0.99999847634236205</v>
      </c>
      <c r="AE31" s="101">
        <v>3.8574256693468801E-4</v>
      </c>
      <c r="AF31" s="101">
        <v>0.99999997424442399</v>
      </c>
      <c r="AG31" s="101">
        <v>-8.3306467943172299E-2</v>
      </c>
      <c r="AH31" s="101">
        <v>-2.3498299434912102</v>
      </c>
      <c r="AJ31" s="101">
        <v>7.7764179294520404E-3</v>
      </c>
    </row>
    <row r="32" spans="1:36" x14ac:dyDescent="0.25">
      <c r="A32" s="50">
        <v>44233</v>
      </c>
      <c r="B32" s="101" t="s">
        <v>53</v>
      </c>
      <c r="C32" s="48">
        <v>9.407692307692308</v>
      </c>
      <c r="D32" s="48"/>
      <c r="E32" s="48"/>
      <c r="F32" s="54">
        <v>8632</v>
      </c>
      <c r="G32" s="101">
        <v>8144.8128902640001</v>
      </c>
      <c r="H32" s="48"/>
      <c r="I32" s="48">
        <v>0.53285839742269003</v>
      </c>
      <c r="J32" s="48">
        <v>0.477940718623662</v>
      </c>
      <c r="K32" s="48">
        <v>1.9206120050146001</v>
      </c>
      <c r="L32" s="48">
        <v>66.739606109455295</v>
      </c>
      <c r="M32" s="48">
        <v>0.905607590736349</v>
      </c>
      <c r="N32" s="48">
        <v>1.0991745384614199E-4</v>
      </c>
      <c r="O32" s="48">
        <v>0.15246775494635301</v>
      </c>
      <c r="Q32" s="95">
        <v>0.57995177745193605</v>
      </c>
      <c r="R32" s="48">
        <v>31</v>
      </c>
      <c r="S32" s="48"/>
      <c r="T32" s="48"/>
      <c r="U32" s="48"/>
      <c r="V32" s="48"/>
      <c r="W32" s="48"/>
      <c r="X32" s="48"/>
      <c r="Y32" s="48"/>
      <c r="Z32" s="101">
        <v>7158.9847969856201</v>
      </c>
      <c r="AB32" s="101">
        <v>2.0515603472632499E-2</v>
      </c>
      <c r="AC32" s="101">
        <v>2.197265625E-3</v>
      </c>
      <c r="AD32" s="101">
        <v>0.29866663746227001</v>
      </c>
      <c r="AE32" s="101">
        <v>49.2347037667557</v>
      </c>
      <c r="AF32" s="101">
        <v>1</v>
      </c>
      <c r="AG32" s="101">
        <v>-8.5040339441264906E-2</v>
      </c>
      <c r="AH32" s="101">
        <v>-2.3498353804651799</v>
      </c>
      <c r="AJ32" s="101">
        <v>3.6185879571562301E-3</v>
      </c>
    </row>
    <row r="33" spans="1:36" x14ac:dyDescent="0.25">
      <c r="A33" s="50">
        <v>44234</v>
      </c>
      <c r="B33" s="101" t="s">
        <v>53</v>
      </c>
      <c r="C33" s="48">
        <v>5.4230769230769234</v>
      </c>
      <c r="D33" s="48"/>
      <c r="E33" s="48"/>
      <c r="F33" s="54">
        <v>6670</v>
      </c>
      <c r="G33" s="101">
        <v>7642.8353983326797</v>
      </c>
      <c r="H33" s="48"/>
      <c r="I33" s="48">
        <v>0.52000040751864895</v>
      </c>
      <c r="J33" s="48">
        <v>0.513952688942103</v>
      </c>
      <c r="K33" s="48">
        <v>0.74209363151225105</v>
      </c>
      <c r="L33" s="48">
        <v>169.1471133066</v>
      </c>
      <c r="M33" s="48">
        <v>0.92876159727836904</v>
      </c>
      <c r="N33" s="48">
        <v>1.10099934477303E-4</v>
      </c>
      <c r="O33" s="48">
        <v>0.15246769443656299</v>
      </c>
      <c r="Q33" s="95">
        <v>0.57974382817789405</v>
      </c>
      <c r="R33" s="48">
        <v>32</v>
      </c>
      <c r="S33" s="48"/>
      <c r="T33" s="48"/>
      <c r="U33" s="48"/>
      <c r="V33" s="48"/>
      <c r="W33" s="48"/>
      <c r="X33" s="48"/>
      <c r="Y33" s="48"/>
      <c r="Z33" s="101">
        <v>5206.7093493971097</v>
      </c>
      <c r="AB33" s="101">
        <v>1.9977994742742498E-2</v>
      </c>
      <c r="AC33" s="101">
        <v>5.36558449114799E-3</v>
      </c>
      <c r="AD33" s="102">
        <v>3.9000293734048301E-5</v>
      </c>
      <c r="AE33" s="101">
        <v>9.9099872734807501</v>
      </c>
      <c r="AF33" s="101">
        <v>0.99999756727911904</v>
      </c>
      <c r="AG33" s="101">
        <v>-8.3716807181622305E-2</v>
      </c>
      <c r="AH33" s="101">
        <v>-2.34983874204107</v>
      </c>
      <c r="AJ33" s="101">
        <v>1.47511168236394E-3</v>
      </c>
    </row>
    <row r="34" spans="1:36" x14ac:dyDescent="0.25">
      <c r="A34" s="50">
        <v>44235</v>
      </c>
      <c r="B34" s="101" t="s">
        <v>53</v>
      </c>
      <c r="C34" s="48">
        <v>8.2153846153846146</v>
      </c>
      <c r="D34" s="48"/>
      <c r="E34" s="48"/>
      <c r="F34" s="54">
        <v>4650</v>
      </c>
      <c r="G34" s="101">
        <v>7142.9342524141302</v>
      </c>
      <c r="H34" s="48"/>
      <c r="I34" s="48">
        <v>0.55907749993855005</v>
      </c>
      <c r="J34" s="48">
        <v>0.32956707113307299</v>
      </c>
      <c r="K34" s="48">
        <v>1.5061924942942899</v>
      </c>
      <c r="L34" s="48">
        <v>125.70920735035899</v>
      </c>
      <c r="M34" s="52">
        <v>0.78345323286115998</v>
      </c>
      <c r="N34" s="48">
        <v>1.1029773403326E-4</v>
      </c>
      <c r="O34" s="48">
        <v>0.15246761078994001</v>
      </c>
      <c r="Q34" s="95">
        <v>0</v>
      </c>
      <c r="R34" s="48">
        <v>33</v>
      </c>
      <c r="S34" s="48"/>
      <c r="T34" s="48"/>
      <c r="U34" s="48"/>
      <c r="V34" s="48"/>
      <c r="W34" s="48"/>
      <c r="X34" s="48"/>
      <c r="Y34" s="48"/>
      <c r="Z34" s="101">
        <v>7198.5063435182001</v>
      </c>
      <c r="AB34" s="101">
        <v>2.2982055437401502E-2</v>
      </c>
      <c r="AC34" s="102">
        <v>6.8696065602669197E-7</v>
      </c>
      <c r="AD34" s="101">
        <v>0.99999998555411196</v>
      </c>
      <c r="AE34" s="102">
        <v>2.6553622638480998E-6</v>
      </c>
      <c r="AF34" s="101">
        <v>0.99999986393880202</v>
      </c>
      <c r="AG34" s="101">
        <v>-8.3413760842239004E-2</v>
      </c>
      <c r="AH34" s="101">
        <v>-2.3498565682003001</v>
      </c>
      <c r="AJ34" s="101">
        <v>0</v>
      </c>
    </row>
    <row r="35" spans="1:36" x14ac:dyDescent="0.25">
      <c r="A35" s="48"/>
      <c r="B35" s="48"/>
      <c r="C35" s="48"/>
      <c r="D35" s="48"/>
      <c r="E35" s="48"/>
      <c r="F35" s="48"/>
      <c r="G35" s="101"/>
      <c r="H35" s="48"/>
      <c r="I35" s="48"/>
      <c r="J35" s="48"/>
      <c r="K35" s="48"/>
      <c r="L35" s="48"/>
      <c r="M35" s="48"/>
      <c r="N35" s="48"/>
      <c r="O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B35" s="101"/>
      <c r="AC35" s="101"/>
      <c r="AD35" s="101"/>
      <c r="AE35" s="101"/>
      <c r="AF35" s="101"/>
      <c r="AG35" s="101"/>
    </row>
    <row r="36" spans="1:36" x14ac:dyDescent="0.25">
      <c r="A36" s="48"/>
      <c r="B36" s="48"/>
      <c r="C36" s="48"/>
      <c r="D36" s="48"/>
      <c r="E36" s="48"/>
      <c r="F36" s="48"/>
      <c r="G36" s="101"/>
      <c r="H36" s="48"/>
      <c r="I36" s="48"/>
      <c r="J36" s="48"/>
      <c r="K36" s="48"/>
      <c r="L36" s="48"/>
      <c r="M36" s="48"/>
      <c r="N36" s="48"/>
      <c r="O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B36" s="101"/>
      <c r="AC36" s="102"/>
      <c r="AD36" s="101"/>
      <c r="AE36" s="102"/>
      <c r="AF36" s="101"/>
      <c r="AG36" s="101"/>
    </row>
    <row r="37" spans="1:36" x14ac:dyDescent="0.25">
      <c r="A37" s="48"/>
      <c r="B37" s="48"/>
      <c r="C37" s="48"/>
      <c r="D37" s="48"/>
      <c r="E37" s="48"/>
      <c r="F37" s="48"/>
      <c r="G37" s="101"/>
      <c r="H37" s="48"/>
      <c r="I37" s="48"/>
      <c r="J37" s="48"/>
      <c r="K37" s="48"/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B37" s="101"/>
      <c r="AC37" s="102"/>
      <c r="AD37" s="101"/>
      <c r="AE37" s="102"/>
      <c r="AF37" s="101"/>
      <c r="AG37" s="101"/>
    </row>
    <row r="38" spans="1:36" x14ac:dyDescent="0.25">
      <c r="A38" s="48"/>
      <c r="B38" s="48"/>
      <c r="C38" s="48"/>
      <c r="D38" s="48"/>
      <c r="E38" s="48"/>
      <c r="F38" s="48"/>
      <c r="G38" s="101"/>
      <c r="H38" s="48"/>
      <c r="I38" s="48"/>
      <c r="J38" s="48"/>
      <c r="K38" s="48"/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B38" s="101"/>
      <c r="AC38" s="102"/>
      <c r="AD38" s="101"/>
      <c r="AE38" s="101"/>
      <c r="AF38" s="101"/>
      <c r="AG38" s="101"/>
    </row>
    <row r="39" spans="1:36" x14ac:dyDescent="0.25">
      <c r="A39" s="48"/>
      <c r="B39" s="48"/>
      <c r="C39" s="48"/>
      <c r="D39" s="48"/>
      <c r="E39" s="48"/>
      <c r="F39" s="48"/>
      <c r="G39" s="101"/>
      <c r="H39" s="48"/>
      <c r="I39" s="48"/>
      <c r="J39" s="48"/>
      <c r="K39" s="48"/>
      <c r="L39" s="48"/>
      <c r="M39" s="48"/>
      <c r="N39" s="48"/>
      <c r="O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B39" s="101"/>
      <c r="AC39" s="101"/>
      <c r="AD39" s="101"/>
      <c r="AE39" s="101"/>
      <c r="AF39" s="101"/>
      <c r="AG39" s="101"/>
    </row>
    <row r="40" spans="1:36" x14ac:dyDescent="0.25">
      <c r="A40" s="48"/>
      <c r="B40" s="48"/>
      <c r="C40" s="48"/>
      <c r="D40" s="48"/>
      <c r="E40" s="48"/>
      <c r="F40" s="48"/>
      <c r="G40" s="101"/>
      <c r="H40" s="48"/>
      <c r="I40" s="48"/>
      <c r="J40" s="48"/>
      <c r="K40" s="48"/>
      <c r="L40" s="48"/>
      <c r="M40" s="48"/>
      <c r="N40" s="48"/>
      <c r="O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B40" s="101"/>
      <c r="AC40" s="102"/>
      <c r="AD40" s="101"/>
      <c r="AE40" s="102"/>
      <c r="AF40" s="101"/>
      <c r="AG40" s="101"/>
    </row>
    <row r="41" spans="1:36" x14ac:dyDescent="0.25">
      <c r="A41" s="48"/>
      <c r="B41" s="48"/>
      <c r="C41" s="48"/>
      <c r="D41" s="48"/>
      <c r="E41" s="48"/>
      <c r="F41" s="48"/>
      <c r="G41" s="101"/>
      <c r="H41" s="48"/>
      <c r="I41" s="48"/>
      <c r="J41" s="48"/>
      <c r="K41" s="48"/>
      <c r="L41" s="48"/>
      <c r="M41" s="48"/>
      <c r="N41" s="48"/>
      <c r="O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B41" s="101"/>
      <c r="AC41" s="101"/>
      <c r="AD41" s="102"/>
      <c r="AE41" s="101"/>
      <c r="AF41" s="101"/>
      <c r="AG41" s="101"/>
    </row>
    <row r="42" spans="1:36" x14ac:dyDescent="0.25">
      <c r="A42" s="48"/>
      <c r="B42" s="48"/>
      <c r="C42" s="48"/>
      <c r="D42" s="48"/>
      <c r="E42" s="48"/>
      <c r="F42" s="48"/>
      <c r="G42" s="101"/>
      <c r="H42" s="48"/>
      <c r="I42" s="48"/>
      <c r="J42" s="48"/>
      <c r="K42" s="48"/>
      <c r="L42" s="48"/>
      <c r="M42" s="48"/>
      <c r="N42" s="48"/>
      <c r="O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B42" s="101"/>
      <c r="AC42" s="101"/>
      <c r="AD42" s="101"/>
      <c r="AE42" s="101"/>
      <c r="AF42" s="101"/>
      <c r="AG42" s="101"/>
    </row>
    <row r="43" spans="1:36" x14ac:dyDescent="0.25">
      <c r="A43" s="48"/>
      <c r="B43" s="48"/>
      <c r="C43" s="48"/>
      <c r="D43" s="48"/>
      <c r="E43" s="48"/>
      <c r="F43" s="48"/>
      <c r="G43" s="101"/>
      <c r="H43" s="48"/>
      <c r="I43" s="48"/>
      <c r="J43" s="48"/>
      <c r="K43" s="48"/>
      <c r="L43" s="48"/>
      <c r="M43" s="48"/>
      <c r="N43" s="48"/>
      <c r="O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B43" s="101"/>
      <c r="AC43" s="101"/>
      <c r="AD43" s="101"/>
      <c r="AE43" s="101"/>
      <c r="AF43" s="101"/>
      <c r="AG43" s="101"/>
    </row>
    <row r="44" spans="1:36" x14ac:dyDescent="0.25">
      <c r="A44" s="48"/>
      <c r="B44" s="48"/>
      <c r="C44" s="48"/>
      <c r="D44" s="48"/>
      <c r="E44" s="48"/>
      <c r="F44" s="48"/>
      <c r="G44" s="101"/>
      <c r="H44" s="48"/>
      <c r="I44" s="48"/>
      <c r="J44" s="48"/>
      <c r="K44" s="48"/>
      <c r="L44" s="48"/>
      <c r="M44" s="48"/>
      <c r="N44" s="48"/>
      <c r="O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B44" s="101"/>
      <c r="AC44" s="101"/>
      <c r="AD44" s="101"/>
      <c r="AE44" s="101"/>
      <c r="AF44" s="101"/>
      <c r="AG44" s="101"/>
    </row>
    <row r="45" spans="1:36" x14ac:dyDescent="0.25">
      <c r="A45" s="48"/>
      <c r="B45" s="48"/>
      <c r="C45" s="48"/>
      <c r="D45" s="48"/>
      <c r="E45" s="48"/>
      <c r="F45" s="48"/>
      <c r="G45" s="101"/>
      <c r="H45" s="48"/>
      <c r="I45" s="48"/>
      <c r="J45" s="48"/>
      <c r="K45" s="48"/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B45" s="101"/>
      <c r="AC45" s="101"/>
      <c r="AD45" s="101"/>
      <c r="AE45" s="101"/>
      <c r="AF45" s="101"/>
      <c r="AG45" s="101"/>
    </row>
    <row r="46" spans="1:36" x14ac:dyDescent="0.25">
      <c r="A46" s="48"/>
      <c r="B46" s="48"/>
      <c r="C46" s="48"/>
      <c r="D46" s="48"/>
      <c r="E46" s="48"/>
      <c r="F46" s="48"/>
      <c r="G46" s="101"/>
      <c r="H46" s="48"/>
      <c r="I46" s="48"/>
      <c r="J46" s="48"/>
      <c r="K46" s="48"/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B46" s="101"/>
      <c r="AC46" s="101"/>
      <c r="AD46" s="101"/>
      <c r="AE46" s="101"/>
      <c r="AF46" s="101"/>
      <c r="AG46" s="101"/>
    </row>
    <row r="47" spans="1:36" x14ac:dyDescent="0.25">
      <c r="A47" s="48"/>
      <c r="B47" s="48"/>
      <c r="C47" s="48"/>
      <c r="D47" s="48"/>
      <c r="E47" s="48"/>
      <c r="F47" s="48"/>
      <c r="G47" s="101"/>
      <c r="H47" s="48"/>
      <c r="I47" s="48"/>
      <c r="J47" s="48"/>
      <c r="K47" s="48"/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B47" s="101"/>
      <c r="AC47" s="101"/>
      <c r="AD47" s="101"/>
      <c r="AE47" s="101"/>
      <c r="AF47" s="101"/>
      <c r="AG47" s="101"/>
    </row>
    <row r="48" spans="1:36" x14ac:dyDescent="0.25">
      <c r="A48" s="48"/>
      <c r="B48" s="48"/>
      <c r="C48" s="48"/>
      <c r="D48" s="48"/>
      <c r="E48" s="48"/>
      <c r="F48" s="48"/>
      <c r="G48" s="101"/>
      <c r="H48" s="48"/>
      <c r="I48" s="48"/>
      <c r="J48" s="48"/>
      <c r="K48" s="48"/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B48" s="101"/>
      <c r="AC48" s="101"/>
      <c r="AD48" s="101"/>
      <c r="AE48" s="101"/>
      <c r="AF48" s="101"/>
      <c r="AG48" s="101"/>
    </row>
    <row r="49" spans="1:33" x14ac:dyDescent="0.25">
      <c r="A49" s="43"/>
      <c r="B49" s="41"/>
      <c r="C49" s="41"/>
      <c r="D49" s="41"/>
      <c r="E49" s="41"/>
      <c r="F49" s="41"/>
      <c r="G49" s="101"/>
      <c r="H49" s="41"/>
      <c r="I49" s="48"/>
      <c r="J49" s="48"/>
      <c r="K49" s="48"/>
      <c r="L49" s="48"/>
      <c r="M49" s="48"/>
      <c r="N49" s="48"/>
      <c r="O49" s="48"/>
      <c r="Q49" s="46"/>
      <c r="R49" s="41"/>
      <c r="S49" s="41"/>
      <c r="T49" s="41"/>
      <c r="U49" s="41"/>
      <c r="V49" s="41"/>
      <c r="W49" s="41"/>
      <c r="X49" s="41"/>
      <c r="Y49" s="41"/>
      <c r="Z49" s="41"/>
      <c r="AB49" s="101"/>
      <c r="AC49" s="101"/>
      <c r="AD49" s="101"/>
      <c r="AE49" s="101"/>
      <c r="AF49" s="101"/>
      <c r="AG49" s="101"/>
    </row>
    <row r="50" spans="1:33" x14ac:dyDescent="0.25">
      <c r="A50" s="43"/>
      <c r="B50" s="41"/>
      <c r="C50" s="41"/>
      <c r="D50" s="41"/>
      <c r="E50" s="41"/>
      <c r="F50" s="41"/>
      <c r="G50" s="101"/>
      <c r="H50" s="41"/>
      <c r="I50" s="48"/>
      <c r="J50" s="48"/>
      <c r="K50" s="48"/>
      <c r="L50" s="48"/>
      <c r="M50" s="48"/>
      <c r="N50" s="48"/>
      <c r="O50" s="48"/>
      <c r="Q50" s="46"/>
      <c r="R50" s="41"/>
      <c r="S50" s="41"/>
      <c r="T50" s="41"/>
      <c r="U50" s="41"/>
      <c r="V50" s="41"/>
      <c r="W50" s="41"/>
      <c r="X50" s="41"/>
      <c r="Y50" s="41"/>
      <c r="Z50" s="41"/>
      <c r="AB50" s="101"/>
      <c r="AC50" s="101"/>
      <c r="AD50" s="101"/>
      <c r="AE50" s="101"/>
      <c r="AF50" s="101"/>
      <c r="AG50" s="101"/>
    </row>
    <row r="51" spans="1:33" x14ac:dyDescent="0.25">
      <c r="A51" s="43"/>
      <c r="B51" s="41"/>
      <c r="C51" s="41"/>
      <c r="D51" s="41"/>
      <c r="E51" s="41"/>
      <c r="F51" s="41"/>
      <c r="G51" s="101"/>
      <c r="H51" s="41"/>
      <c r="I51" s="48"/>
      <c r="J51" s="48"/>
      <c r="K51" s="48"/>
      <c r="L51" s="48"/>
      <c r="M51" s="48"/>
      <c r="N51" s="48"/>
      <c r="O51" s="48"/>
      <c r="Q51" s="46"/>
      <c r="R51" s="41"/>
      <c r="S51" s="41"/>
      <c r="T51" s="41"/>
      <c r="U51" s="41"/>
      <c r="V51" s="41"/>
      <c r="W51" s="41"/>
      <c r="X51" s="41"/>
      <c r="Y51" s="41"/>
      <c r="Z51" s="41"/>
      <c r="AB51" s="101"/>
      <c r="AC51" s="101"/>
      <c r="AD51" s="101"/>
      <c r="AE51" s="101"/>
      <c r="AF51" s="101"/>
      <c r="AG51" s="101"/>
    </row>
  </sheetData>
  <mergeCells count="4">
    <mergeCell ref="I1:N1"/>
    <mergeCell ref="T1:X1"/>
    <mergeCell ref="AB1:AG1"/>
    <mergeCell ref="AM1:AQ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workbookViewId="0">
      <selection activeCell="O2" sqref="I2:O2"/>
    </sheetView>
  </sheetViews>
  <sheetFormatPr defaultRowHeight="14.4" x14ac:dyDescent="0.25"/>
  <cols>
    <col min="1" max="1" width="14.21875" customWidth="1"/>
    <col min="16" max="16" width="14.33203125" style="11" customWidth="1"/>
    <col min="17" max="17" width="8.88671875" style="8"/>
    <col min="34" max="34" width="8.88671875" style="101"/>
  </cols>
  <sheetData>
    <row r="1" spans="1:46" s="8" customFormat="1" x14ac:dyDescent="0.25">
      <c r="A1" s="58" t="s">
        <v>1</v>
      </c>
      <c r="B1" s="56" t="s">
        <v>2</v>
      </c>
      <c r="C1" s="55" t="s">
        <v>3</v>
      </c>
      <c r="D1" s="55" t="s">
        <v>0</v>
      </c>
      <c r="E1" s="55" t="s">
        <v>4</v>
      </c>
      <c r="F1" s="55" t="s">
        <v>30</v>
      </c>
      <c r="G1" s="55" t="s">
        <v>31</v>
      </c>
      <c r="H1" s="55"/>
      <c r="I1" s="112" t="s">
        <v>36</v>
      </c>
      <c r="J1" s="112"/>
      <c r="K1" s="112"/>
      <c r="L1" s="112"/>
      <c r="M1" s="112"/>
      <c r="N1" s="112"/>
      <c r="O1" s="55"/>
      <c r="P1" s="60" t="s">
        <v>33</v>
      </c>
      <c r="Q1" s="55" t="s">
        <v>34</v>
      </c>
      <c r="R1" s="55"/>
      <c r="S1" s="112" t="s">
        <v>35</v>
      </c>
      <c r="T1" s="112"/>
      <c r="U1" s="112"/>
      <c r="V1" s="112"/>
      <c r="W1" s="112"/>
      <c r="X1" s="55"/>
      <c r="Y1" s="101" t="s">
        <v>49</v>
      </c>
      <c r="Z1" s="101"/>
      <c r="AA1" s="112" t="s">
        <v>36</v>
      </c>
      <c r="AB1" s="112"/>
      <c r="AC1" s="112"/>
      <c r="AD1" s="112"/>
      <c r="AE1" s="112"/>
      <c r="AF1" s="112"/>
      <c r="AG1" s="101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57">
        <v>44235</v>
      </c>
      <c r="B2" s="101" t="s">
        <v>53</v>
      </c>
      <c r="C2" s="55">
        <v>8.2153846153846146</v>
      </c>
      <c r="D2" s="55"/>
      <c r="E2" s="55"/>
      <c r="F2" s="61">
        <v>4650</v>
      </c>
      <c r="G2" s="55">
        <v>7149.9746731638197</v>
      </c>
      <c r="H2" s="55"/>
      <c r="I2" s="103">
        <v>0.85822890160088805</v>
      </c>
      <c r="J2" s="103">
        <v>4.6102862449798297E-3</v>
      </c>
      <c r="K2" s="103">
        <v>0.15807135906217501</v>
      </c>
      <c r="L2" s="103">
        <v>28.2932734900388</v>
      </c>
      <c r="M2" s="103">
        <v>0.75766898007285699</v>
      </c>
      <c r="N2" s="103">
        <v>2.8330087661743202E-4</v>
      </c>
      <c r="O2" s="103">
        <v>0.48999636256868201</v>
      </c>
      <c r="P2" s="60">
        <v>0.85828975532083096</v>
      </c>
      <c r="Q2" s="55">
        <v>1</v>
      </c>
      <c r="R2" s="55"/>
      <c r="S2" s="55">
        <v>2922409.2017558399</v>
      </c>
      <c r="T2" s="55">
        <v>33793229.125419296</v>
      </c>
      <c r="U2" s="55">
        <v>13377.276000902601</v>
      </c>
      <c r="V2" s="55">
        <v>0.862839187845867</v>
      </c>
      <c r="W2" s="55">
        <v>9.9263810999999993E-2</v>
      </c>
      <c r="X2" s="55"/>
      <c r="Y2" s="101">
        <v>7198.5063435182001</v>
      </c>
      <c r="AA2" s="101">
        <v>1.1173961992606301E-2</v>
      </c>
      <c r="AB2" s="101">
        <v>1.5724772145395499E-2</v>
      </c>
      <c r="AC2" s="101">
        <v>0.40169866617038702</v>
      </c>
      <c r="AD2" s="101">
        <v>29.239512292153599</v>
      </c>
      <c r="AE2" s="101">
        <v>0.99804468617881303</v>
      </c>
      <c r="AF2" s="101">
        <v>1.52241396495596E-2</v>
      </c>
      <c r="AG2" s="101">
        <v>0.31986519132630198</v>
      </c>
      <c r="AI2" s="101">
        <v>1.1174148218721199E-2</v>
      </c>
      <c r="AL2" s="101">
        <v>73023464.501097605</v>
      </c>
      <c r="AM2" s="101">
        <v>10355046.2645142</v>
      </c>
      <c r="AN2" s="101">
        <v>830010.72228839004</v>
      </c>
      <c r="AO2" s="101">
        <v>820057.11333889503</v>
      </c>
      <c r="AP2" s="101">
        <v>178531.74776188401</v>
      </c>
      <c r="AQ2" s="101">
        <v>51900554.230128199</v>
      </c>
      <c r="AR2" s="101">
        <v>14202.4860205774</v>
      </c>
      <c r="AS2" s="102">
        <v>1.31E-7</v>
      </c>
      <c r="AT2" s="101">
        <v>1.7614613000000001E-2</v>
      </c>
    </row>
    <row r="3" spans="1:46" x14ac:dyDescent="0.25">
      <c r="A3" s="57">
        <v>44236</v>
      </c>
      <c r="B3" s="101" t="s">
        <v>53</v>
      </c>
      <c r="C3" s="55">
        <v>13.32307692307692</v>
      </c>
      <c r="D3" s="55"/>
      <c r="E3" s="55"/>
      <c r="F3" s="61">
        <v>5728</v>
      </c>
      <c r="G3" s="55">
        <v>1949.7505021638599</v>
      </c>
      <c r="H3" s="55"/>
      <c r="I3" s="55">
        <v>0.72304349371305598</v>
      </c>
      <c r="J3" s="55">
        <v>9.4008792073452304E-3</v>
      </c>
      <c r="K3" s="55">
        <v>3.69162900835701E-2</v>
      </c>
      <c r="L3" s="55">
        <v>26.332182937378899</v>
      </c>
      <c r="M3" s="55">
        <v>0.62492227575477099</v>
      </c>
      <c r="N3" s="55">
        <v>2.57838045447767E-4</v>
      </c>
      <c r="O3" s="55">
        <v>0.46429037589276001</v>
      </c>
      <c r="P3" s="60">
        <v>0.85830001575853598</v>
      </c>
      <c r="Q3" s="55">
        <v>2</v>
      </c>
      <c r="R3" s="55"/>
      <c r="S3" s="55"/>
      <c r="T3" s="55"/>
      <c r="U3" s="55"/>
      <c r="V3" s="55"/>
      <c r="W3" s="55"/>
      <c r="X3" s="55"/>
      <c r="Y3" s="101">
        <v>8166.7448639876302</v>
      </c>
      <c r="AA3" s="101">
        <v>9.0560857881444301E-3</v>
      </c>
      <c r="AB3" s="101">
        <v>1.15671842353527E-2</v>
      </c>
      <c r="AC3" s="101">
        <v>0.42255029449151699</v>
      </c>
      <c r="AD3" s="101">
        <v>29.800624628430299</v>
      </c>
      <c r="AE3" s="101">
        <v>0.74040983435761798</v>
      </c>
      <c r="AF3" s="101">
        <v>4.6427511776554499E-3</v>
      </c>
      <c r="AG3" s="101">
        <v>0.31731959633742302</v>
      </c>
      <c r="AI3" s="101">
        <v>1.11742402800134E-2</v>
      </c>
    </row>
    <row r="4" spans="1:46" x14ac:dyDescent="0.25">
      <c r="A4" s="57">
        <v>44237</v>
      </c>
      <c r="B4" s="101" t="s">
        <v>53</v>
      </c>
      <c r="C4" s="55">
        <v>15.738461538461539</v>
      </c>
      <c r="D4" s="55"/>
      <c r="E4" s="55"/>
      <c r="F4" s="61">
        <v>9246</v>
      </c>
      <c r="G4" s="55">
        <v>5291.5596763458998</v>
      </c>
      <c r="H4" s="55"/>
      <c r="I4" s="55">
        <v>0.72177029592458997</v>
      </c>
      <c r="J4" s="55">
        <v>1.6706589234384998E-2</v>
      </c>
      <c r="K4" s="55">
        <v>1.9919748664675701E-2</v>
      </c>
      <c r="L4" s="55">
        <v>49.196688867317</v>
      </c>
      <c r="M4" s="55">
        <v>0.62545895432959997</v>
      </c>
      <c r="N4" s="55">
        <v>2.50282494245746E-4</v>
      </c>
      <c r="O4" s="55">
        <v>0.46094582921202598</v>
      </c>
      <c r="P4" s="60">
        <v>0.85831197460059805</v>
      </c>
      <c r="Q4" s="55">
        <v>3</v>
      </c>
      <c r="R4" s="55"/>
      <c r="S4" s="55"/>
      <c r="T4" s="55"/>
      <c r="U4" s="55"/>
      <c r="V4" s="55"/>
      <c r="W4" s="55"/>
      <c r="X4" s="55"/>
      <c r="Y4" s="101">
        <v>3955.6149894558298</v>
      </c>
      <c r="AA4" s="101">
        <v>2.6700286831266001E-3</v>
      </c>
      <c r="AB4" s="101">
        <v>2.37273268082927E-2</v>
      </c>
      <c r="AC4" s="101">
        <v>4.58059334622994E-2</v>
      </c>
      <c r="AD4" s="101">
        <v>67.308468338423495</v>
      </c>
      <c r="AE4" s="101">
        <v>0.23545556213591501</v>
      </c>
      <c r="AF4" s="101">
        <v>-1.6797382542364798E-2</v>
      </c>
      <c r="AG4" s="101">
        <v>0.29435150527766801</v>
      </c>
      <c r="AI4" s="101">
        <v>1.11743778508058E-2</v>
      </c>
    </row>
    <row r="5" spans="1:46" x14ac:dyDescent="0.25">
      <c r="A5" s="57">
        <v>44238</v>
      </c>
      <c r="B5" s="101" t="s">
        <v>53</v>
      </c>
      <c r="C5" s="55">
        <v>16.03846153846154</v>
      </c>
      <c r="D5" s="55"/>
      <c r="E5" s="55"/>
      <c r="F5" s="61">
        <v>9928</v>
      </c>
      <c r="G5" s="55">
        <v>6903.2777257805901</v>
      </c>
      <c r="H5" s="55"/>
      <c r="I5" s="55">
        <v>0.64146688665763296</v>
      </c>
      <c r="J5" s="59">
        <v>1.8484471663106499E-2</v>
      </c>
      <c r="K5" s="55">
        <v>1.7744261302211298E-2</v>
      </c>
      <c r="L5" s="55">
        <v>44.4483741642902</v>
      </c>
      <c r="M5" s="55">
        <v>0.54643497582031297</v>
      </c>
      <c r="N5" s="55">
        <v>2.5431541171272399E-4</v>
      </c>
      <c r="O5" s="55">
        <v>0.46073609533132898</v>
      </c>
      <c r="P5" s="60">
        <v>0.85832590151442101</v>
      </c>
      <c r="Q5" s="55">
        <v>4</v>
      </c>
      <c r="R5" s="55"/>
      <c r="S5" s="55"/>
      <c r="T5" s="55"/>
      <c r="U5" s="55"/>
      <c r="V5" s="55"/>
      <c r="W5" s="55"/>
      <c r="X5" s="55"/>
      <c r="Y5" s="101">
        <v>5711.2107430209799</v>
      </c>
      <c r="AA5" s="101">
        <v>2.10376514679356E-3</v>
      </c>
      <c r="AB5" s="101">
        <v>6.5699835872334703E-2</v>
      </c>
      <c r="AC5" s="101">
        <v>3.5394908642867901E-2</v>
      </c>
      <c r="AD5" s="101">
        <v>60.310632888055203</v>
      </c>
      <c r="AE5" s="101">
        <v>0.99999899354289801</v>
      </c>
      <c r="AF5" s="101">
        <v>1.3928395959988999E-2</v>
      </c>
      <c r="AG5" s="101">
        <v>0.27828770715076201</v>
      </c>
      <c r="AI5" s="101">
        <v>1.11745834267413E-2</v>
      </c>
    </row>
    <row r="6" spans="1:46" x14ac:dyDescent="0.25">
      <c r="A6" s="57">
        <v>44239</v>
      </c>
      <c r="B6" s="101" t="s">
        <v>53</v>
      </c>
      <c r="C6" s="55">
        <v>12.792307692307689</v>
      </c>
      <c r="D6" s="55"/>
      <c r="E6" s="55"/>
      <c r="F6" s="61">
        <v>9197</v>
      </c>
      <c r="G6" s="55">
        <v>7151.9510131438401</v>
      </c>
      <c r="H6" s="55"/>
      <c r="I6" s="55">
        <v>0.301618548562051</v>
      </c>
      <c r="J6" s="59">
        <v>1.45254482647936E-2</v>
      </c>
      <c r="K6" s="55">
        <v>2.2896989027756699E-2</v>
      </c>
      <c r="L6" s="59">
        <v>28.6581988367717</v>
      </c>
      <c r="M6" s="55">
        <v>0.20589060707144499</v>
      </c>
      <c r="N6" s="55">
        <v>2.65550540037851E-4</v>
      </c>
      <c r="O6" s="55">
        <v>0.46060843406655599</v>
      </c>
      <c r="P6" s="60">
        <v>0.85834210484746998</v>
      </c>
      <c r="Q6" s="55">
        <v>5</v>
      </c>
      <c r="R6" s="55"/>
      <c r="S6" s="55"/>
      <c r="T6" s="55"/>
      <c r="U6" s="55"/>
      <c r="V6" s="55"/>
      <c r="W6" s="55"/>
      <c r="X6" s="55"/>
      <c r="Y6" s="101">
        <v>6297.84915411562</v>
      </c>
      <c r="AA6" s="101">
        <v>3.7917211566281801E-3</v>
      </c>
      <c r="AB6" s="101">
        <v>6.3290284849484596E-2</v>
      </c>
      <c r="AC6" s="101">
        <v>3.89110441339773E-2</v>
      </c>
      <c r="AD6" s="101">
        <v>60.256324863699497</v>
      </c>
      <c r="AE6" s="101">
        <v>0.99999908253891001</v>
      </c>
      <c r="AF6" s="101">
        <v>1.37296433062033E-2</v>
      </c>
      <c r="AG6" s="101">
        <v>0.27754215083771799</v>
      </c>
      <c r="AI6" s="101">
        <v>1.1174890621376299E-2</v>
      </c>
    </row>
    <row r="7" spans="1:46" x14ac:dyDescent="0.25">
      <c r="A7" s="57">
        <v>44240</v>
      </c>
      <c r="B7" s="101" t="s">
        <v>53</v>
      </c>
      <c r="C7" s="55">
        <v>13.030769230769231</v>
      </c>
      <c r="D7" s="55"/>
      <c r="E7" s="55"/>
      <c r="F7" s="61">
        <v>6484</v>
      </c>
      <c r="G7" s="55">
        <v>5085.9503319927899</v>
      </c>
      <c r="H7" s="55"/>
      <c r="I7" s="55">
        <v>0.999851219851142</v>
      </c>
      <c r="J7" s="59">
        <v>6.8332228381317694E-2</v>
      </c>
      <c r="K7" s="55">
        <v>4.67257643849506E-3</v>
      </c>
      <c r="L7" s="55">
        <v>80.514430244941195</v>
      </c>
      <c r="M7" s="55">
        <v>0.92686865244755201</v>
      </c>
      <c r="N7" s="55">
        <v>2.4421661542794998E-4</v>
      </c>
      <c r="O7" s="55">
        <v>0.46020769538719702</v>
      </c>
      <c r="P7" s="60">
        <v>0.85836093568062399</v>
      </c>
      <c r="Q7" s="55">
        <v>6</v>
      </c>
      <c r="R7" s="55"/>
      <c r="S7" s="55"/>
      <c r="T7" s="55"/>
      <c r="U7" s="55"/>
      <c r="V7" s="55"/>
      <c r="W7" s="55"/>
      <c r="X7" s="55"/>
      <c r="Y7" s="101">
        <v>6726.1956541719801</v>
      </c>
      <c r="AA7" s="101">
        <v>7.0692485941758999E-4</v>
      </c>
      <c r="AB7" s="101">
        <v>8.4267471461703103E-2</v>
      </c>
      <c r="AC7" s="101">
        <v>3.09631389969512E-2</v>
      </c>
      <c r="AD7" s="101">
        <v>71.9052826295475</v>
      </c>
      <c r="AE7" s="101">
        <v>0.99999993234406404</v>
      </c>
      <c r="AF7" s="101">
        <v>1.3931023416910999E-2</v>
      </c>
      <c r="AG7" s="101">
        <v>0.277529192205899</v>
      </c>
      <c r="AI7" s="101">
        <v>1.11753496586773E-2</v>
      </c>
    </row>
    <row r="8" spans="1:46" x14ac:dyDescent="0.25">
      <c r="A8" s="57">
        <v>44241</v>
      </c>
      <c r="B8" s="101" t="s">
        <v>53</v>
      </c>
      <c r="C8" s="55">
        <v>12.30769230769231</v>
      </c>
      <c r="D8" s="55"/>
      <c r="E8" s="55"/>
      <c r="F8" s="61">
        <v>4838</v>
      </c>
      <c r="G8" s="55">
        <v>5297.2560249131402</v>
      </c>
      <c r="H8" s="55"/>
      <c r="I8" s="55">
        <v>0.71126705346222097</v>
      </c>
      <c r="J8" s="59">
        <v>0.120820678424379</v>
      </c>
      <c r="K8" s="55">
        <v>2.60686096170115E-3</v>
      </c>
      <c r="L8" s="55">
        <v>53.231643455209998</v>
      </c>
      <c r="M8" s="55">
        <v>0.66670785614496697</v>
      </c>
      <c r="N8" s="55">
        <v>2.44184651132628E-4</v>
      </c>
      <c r="O8" s="55">
        <v>0.460176494744164</v>
      </c>
      <c r="P8" s="60">
        <v>0.85838279174378596</v>
      </c>
      <c r="Q8" s="55">
        <v>7</v>
      </c>
      <c r="R8" s="55"/>
      <c r="S8" s="55"/>
      <c r="T8" s="55"/>
      <c r="U8" s="55"/>
      <c r="V8" s="55"/>
      <c r="W8" s="55"/>
      <c r="X8" s="55"/>
      <c r="Y8" s="101">
        <v>6713.4873822660002</v>
      </c>
      <c r="AA8" s="101">
        <v>6.9537685363441103E-4</v>
      </c>
      <c r="AB8" s="101">
        <v>8.6770459994111399E-2</v>
      </c>
      <c r="AC8" s="101">
        <v>3.0456452581607701E-2</v>
      </c>
      <c r="AD8" s="101">
        <v>73.7657679078131</v>
      </c>
      <c r="AE8" s="101">
        <v>0.99999993308316004</v>
      </c>
      <c r="AF8" s="101">
        <v>1.3849030162345099E-2</v>
      </c>
      <c r="AG8" s="101">
        <v>0.27739692285805601</v>
      </c>
      <c r="AI8" s="101">
        <v>1.11760355761509E-2</v>
      </c>
    </row>
    <row r="9" spans="1:46" x14ac:dyDescent="0.25">
      <c r="A9" s="57">
        <v>44242</v>
      </c>
      <c r="B9" s="101" t="s">
        <v>53</v>
      </c>
      <c r="C9" s="55">
        <v>18.292307692307691</v>
      </c>
      <c r="D9" s="55"/>
      <c r="E9" s="55"/>
      <c r="F9" s="61">
        <v>5132</v>
      </c>
      <c r="G9" s="55">
        <v>4884.5013241692805</v>
      </c>
      <c r="H9" s="55"/>
      <c r="I9" s="55">
        <v>0.70398670846164202</v>
      </c>
      <c r="J9" s="55">
        <v>9.8286854874610904E-2</v>
      </c>
      <c r="K9" s="59">
        <v>3.2158250894751602E-3</v>
      </c>
      <c r="L9" s="59">
        <v>4.8797411723752298</v>
      </c>
      <c r="M9" s="55">
        <v>0.65197979887718005</v>
      </c>
      <c r="N9" s="55">
        <v>2.4907285708997102E-4</v>
      </c>
      <c r="O9" s="55">
        <v>0.46011217609076199</v>
      </c>
      <c r="P9" s="60">
        <v>0.85840812092903096</v>
      </c>
      <c r="Q9" s="55">
        <v>8</v>
      </c>
      <c r="R9" s="55"/>
      <c r="S9" s="55"/>
      <c r="T9" s="55"/>
      <c r="U9" s="55"/>
      <c r="V9" s="55"/>
      <c r="W9" s="55"/>
      <c r="X9" s="55"/>
      <c r="Y9" s="101">
        <v>7011.7969601649602</v>
      </c>
      <c r="AA9" s="101">
        <v>1.18113095888805E-3</v>
      </c>
      <c r="AB9" s="101">
        <v>8.3004081669477398E-2</v>
      </c>
      <c r="AC9" s="101">
        <v>3.1727346107469301E-2</v>
      </c>
      <c r="AD9" s="101">
        <v>71.200701357173102</v>
      </c>
      <c r="AE9" s="101">
        <v>0.99999774152124199</v>
      </c>
      <c r="AF9" s="101">
        <v>1.40448461211538E-2</v>
      </c>
      <c r="AG9" s="101">
        <v>0.27737297004712202</v>
      </c>
      <c r="AI9" s="101">
        <v>1.1177060472919401E-2</v>
      </c>
    </row>
    <row r="10" spans="1:46" x14ac:dyDescent="0.25">
      <c r="A10" s="57">
        <v>44243</v>
      </c>
      <c r="B10" s="101" t="s">
        <v>53</v>
      </c>
      <c r="C10" s="55">
        <v>17.223076923076921</v>
      </c>
      <c r="D10" s="55"/>
      <c r="E10" s="55"/>
      <c r="F10" s="61">
        <v>5890</v>
      </c>
      <c r="G10" s="55">
        <v>8898.4502639262391</v>
      </c>
      <c r="H10" s="55"/>
      <c r="I10" s="55">
        <v>0.82361971381443</v>
      </c>
      <c r="J10" s="55">
        <v>3.5850881685345601E-2</v>
      </c>
      <c r="K10" s="55">
        <v>9.0058950267687399E-3</v>
      </c>
      <c r="L10" s="55">
        <v>55.215682133539403</v>
      </c>
      <c r="M10" s="55">
        <v>0.73640751486359202</v>
      </c>
      <c r="N10" s="55">
        <v>2.53596970646086E-4</v>
      </c>
      <c r="O10" s="55">
        <v>0.46009151093530998</v>
      </c>
      <c r="P10" s="60">
        <v>0.85843742403723899</v>
      </c>
      <c r="Q10" s="55">
        <v>9</v>
      </c>
      <c r="R10" s="55"/>
      <c r="S10" s="55"/>
      <c r="T10" s="55"/>
      <c r="U10" s="55"/>
      <c r="V10" s="55"/>
      <c r="W10" s="55"/>
      <c r="X10" s="55"/>
      <c r="Y10" s="101">
        <v>7117.8167671376696</v>
      </c>
      <c r="AA10" s="101">
        <v>1.9469345399226699E-3</v>
      </c>
      <c r="AB10" s="101">
        <v>8.1679781266325399E-2</v>
      </c>
      <c r="AC10" s="101">
        <v>3.2877066281424998E-2</v>
      </c>
      <c r="AD10" s="101">
        <v>71.503758964146002</v>
      </c>
      <c r="AE10" s="101">
        <v>0.99804686559835598</v>
      </c>
      <c r="AF10" s="101">
        <v>1.3783838816709099E-2</v>
      </c>
      <c r="AG10" s="101">
        <v>0.27695047221966501</v>
      </c>
      <c r="AI10" s="101">
        <v>1.1178591789638001E-2</v>
      </c>
    </row>
    <row r="11" spans="1:46" x14ac:dyDescent="0.25">
      <c r="A11" s="57">
        <v>44244</v>
      </c>
      <c r="B11" s="101" t="s">
        <v>53</v>
      </c>
      <c r="C11" s="55">
        <v>11.315384615384611</v>
      </c>
      <c r="D11" s="55"/>
      <c r="E11" s="55"/>
      <c r="F11" s="61">
        <v>9598</v>
      </c>
      <c r="G11" s="55">
        <v>8293.4465707251802</v>
      </c>
      <c r="H11" s="55"/>
      <c r="I11" s="55">
        <v>8.0076111400086497E-2</v>
      </c>
      <c r="J11" s="55">
        <v>0.25020269750213198</v>
      </c>
      <c r="K11" s="55">
        <v>1.265110636546E-3</v>
      </c>
      <c r="L11" s="55">
        <v>12.289950072259</v>
      </c>
      <c r="M11" s="55">
        <v>0.103449826963773</v>
      </c>
      <c r="N11" s="55">
        <v>2.5104574796286399E-4</v>
      </c>
      <c r="O11" s="55">
        <v>0.459998778473654</v>
      </c>
      <c r="P11" s="60">
        <v>0.85847125627506904</v>
      </c>
      <c r="Q11" s="55">
        <v>10</v>
      </c>
      <c r="R11" s="55"/>
      <c r="S11" s="55"/>
      <c r="T11" s="55"/>
      <c r="U11" s="55"/>
      <c r="V11" s="55"/>
      <c r="W11" s="55"/>
      <c r="X11" s="55"/>
      <c r="Y11" s="101">
        <v>7922.4486335142801</v>
      </c>
      <c r="AA11" s="101">
        <v>1.3384479744302799E-3</v>
      </c>
      <c r="AB11" s="101">
        <v>9.0803817436205594E-2</v>
      </c>
      <c r="AC11" s="101">
        <v>3.1444945789532802E-2</v>
      </c>
      <c r="AD11" s="101">
        <v>75.8340165602838</v>
      </c>
      <c r="AE11" s="101">
        <v>0.99999946798065897</v>
      </c>
      <c r="AF11" s="101">
        <v>1.37830328095019E-2</v>
      </c>
      <c r="AG11" s="101">
        <v>0.27687884673003799</v>
      </c>
      <c r="AI11" s="101">
        <v>1.11808795736825E-2</v>
      </c>
    </row>
    <row r="12" spans="1:46" x14ac:dyDescent="0.25">
      <c r="A12" s="57">
        <v>44245</v>
      </c>
      <c r="B12" s="101" t="s">
        <v>53</v>
      </c>
      <c r="C12" s="55">
        <v>15.11538461538461</v>
      </c>
      <c r="D12" s="55"/>
      <c r="E12" s="55"/>
      <c r="F12" s="61">
        <v>9845</v>
      </c>
      <c r="G12" s="55">
        <v>4479.3839098896397</v>
      </c>
      <c r="H12" s="55"/>
      <c r="I12" s="55">
        <v>0.97438803491024595</v>
      </c>
      <c r="J12" s="55">
        <v>0.114282456441611</v>
      </c>
      <c r="K12" s="55">
        <v>2.7769895479001802E-3</v>
      </c>
      <c r="L12" s="55">
        <v>61.286194757002903</v>
      </c>
      <c r="M12" s="55">
        <v>0.925923358089902</v>
      </c>
      <c r="N12" s="55">
        <v>2.5175073864647202E-4</v>
      </c>
      <c r="O12" s="55">
        <v>0.45998266015073802</v>
      </c>
      <c r="P12" s="60">
        <v>0.858510226882782</v>
      </c>
      <c r="Q12" s="55">
        <v>11</v>
      </c>
      <c r="R12" s="55"/>
      <c r="S12" s="55"/>
      <c r="T12" s="55"/>
      <c r="U12" s="55"/>
      <c r="V12" s="55"/>
      <c r="W12" s="55"/>
      <c r="X12" s="55"/>
      <c r="Y12" s="101">
        <v>7904.08140495322</v>
      </c>
      <c r="AA12" s="101">
        <v>4.2551916833492003E-3</v>
      </c>
      <c r="AB12" s="101">
        <v>6.5812395313192606E-2</v>
      </c>
      <c r="AC12" s="101">
        <v>3.9057673857337397E-2</v>
      </c>
      <c r="AD12" s="101">
        <v>62.5298607861601</v>
      </c>
      <c r="AE12" s="101">
        <v>0.99993071599800498</v>
      </c>
      <c r="AF12" s="101">
        <v>1.3578765603233799E-2</v>
      </c>
      <c r="AG12" s="101">
        <v>0.27682517959355701</v>
      </c>
      <c r="AI12" s="101">
        <v>1.11842971080733E-2</v>
      </c>
    </row>
    <row r="13" spans="1:46" x14ac:dyDescent="0.25">
      <c r="A13" s="57">
        <v>44246</v>
      </c>
      <c r="B13" s="101" t="s">
        <v>53</v>
      </c>
      <c r="C13" s="55">
        <v>12.07692307692308</v>
      </c>
      <c r="D13" s="55"/>
      <c r="E13" s="55"/>
      <c r="F13" s="61">
        <v>9050</v>
      </c>
      <c r="G13" s="55">
        <v>7107.5488710879899</v>
      </c>
      <c r="H13" s="55"/>
      <c r="I13" s="55">
        <v>3.1041949987411499E-2</v>
      </c>
      <c r="J13" s="55">
        <v>0.163564470961232</v>
      </c>
      <c r="K13" s="55">
        <v>1.9864290952682499E-3</v>
      </c>
      <c r="L13" s="55">
        <v>92.916840297338197</v>
      </c>
      <c r="M13" s="55">
        <v>4.5959353446960501E-3</v>
      </c>
      <c r="N13" s="55">
        <v>2.5159120559692399E-4</v>
      </c>
      <c r="O13" s="55">
        <v>0.45984045232337101</v>
      </c>
      <c r="P13" s="60">
        <v>0.858554996127603</v>
      </c>
      <c r="Q13" s="55">
        <v>12</v>
      </c>
      <c r="R13" s="55"/>
      <c r="S13" s="55"/>
      <c r="T13" s="55"/>
      <c r="U13" s="55"/>
      <c r="V13" s="55"/>
      <c r="W13" s="55"/>
      <c r="X13" s="55"/>
      <c r="Y13" s="101">
        <v>7295.3292977770398</v>
      </c>
      <c r="AA13" s="101">
        <v>6.4299673790046996E-4</v>
      </c>
      <c r="AB13" s="101">
        <v>0.105082997323627</v>
      </c>
      <c r="AC13" s="101">
        <v>2.86797227575286E-2</v>
      </c>
      <c r="AD13" s="101">
        <v>84.669670077725399</v>
      </c>
      <c r="AE13" s="101">
        <v>0.99989904258061901</v>
      </c>
      <c r="AF13" s="101">
        <v>1.36350370572669E-2</v>
      </c>
      <c r="AG13" s="101">
        <v>0.27663494921753401</v>
      </c>
      <c r="AI13" s="101">
        <v>1.11894013691643E-2</v>
      </c>
    </row>
    <row r="14" spans="1:46" x14ac:dyDescent="0.25">
      <c r="A14" s="57">
        <v>44247</v>
      </c>
      <c r="B14" s="101" t="s">
        <v>53</v>
      </c>
      <c r="C14" s="55">
        <v>11.715384615384609</v>
      </c>
      <c r="D14" s="55"/>
      <c r="E14" s="55"/>
      <c r="F14" s="61">
        <v>7162</v>
      </c>
      <c r="G14" s="55">
        <v>5206.9471398753203</v>
      </c>
      <c r="H14" s="55"/>
      <c r="I14" s="55">
        <v>0.87571048985808297</v>
      </c>
      <c r="J14" s="55">
        <v>0.186797868640002</v>
      </c>
      <c r="K14" s="55">
        <v>1.70364777161225E-3</v>
      </c>
      <c r="L14" s="55">
        <v>29.623860363083999</v>
      </c>
      <c r="M14" s="55">
        <v>0.866016639983895</v>
      </c>
      <c r="N14" s="55">
        <v>2.5414102333054501E-4</v>
      </c>
      <c r="O14" s="55">
        <v>0.459830962082451</v>
      </c>
      <c r="P14" s="60">
        <v>0.85860626875646995</v>
      </c>
      <c r="Q14" s="55">
        <v>13</v>
      </c>
      <c r="R14" s="55"/>
      <c r="S14" s="55"/>
      <c r="T14" s="55"/>
      <c r="U14" s="55"/>
      <c r="V14" s="55"/>
      <c r="W14" s="55"/>
      <c r="X14" s="55"/>
      <c r="Y14" s="101">
        <v>7876.7938123452304</v>
      </c>
      <c r="AA14" s="102">
        <v>4.4983337366133501E-7</v>
      </c>
      <c r="AB14" s="101">
        <v>0.36137664149744603</v>
      </c>
      <c r="AC14" s="101">
        <v>2.32054444491443E-2</v>
      </c>
      <c r="AD14" s="101">
        <v>155.342913486051</v>
      </c>
      <c r="AE14" s="101">
        <v>0.99999982687564504</v>
      </c>
      <c r="AF14" s="101">
        <v>1.34701566135274E-2</v>
      </c>
      <c r="AG14" s="101">
        <v>0.274415637404892</v>
      </c>
      <c r="AI14" s="101">
        <v>1.1197022800779201E-2</v>
      </c>
    </row>
    <row r="15" spans="1:46" x14ac:dyDescent="0.25">
      <c r="A15" s="57">
        <v>44248</v>
      </c>
      <c r="B15" s="101" t="s">
        <v>53</v>
      </c>
      <c r="C15" s="55">
        <v>10.9</v>
      </c>
      <c r="D15" s="55"/>
      <c r="E15" s="55"/>
      <c r="F15" s="61">
        <v>6094</v>
      </c>
      <c r="G15" s="55">
        <v>5097.7065898092696</v>
      </c>
      <c r="H15" s="55"/>
      <c r="I15" s="55">
        <v>0.90202645976608797</v>
      </c>
      <c r="J15" s="55">
        <v>4.8457409024627002E-2</v>
      </c>
      <c r="K15" s="55">
        <v>6.6187303965565799E-3</v>
      </c>
      <c r="L15" s="55">
        <v>48.671898986938103</v>
      </c>
      <c r="M15" s="55">
        <v>0.821647097534977</v>
      </c>
      <c r="N15" s="55">
        <v>2.5692229610474498E-4</v>
      </c>
      <c r="O15" s="55">
        <v>0.459760395633529</v>
      </c>
      <c r="P15" s="60">
        <v>0.85866478289077797</v>
      </c>
      <c r="Q15" s="55">
        <v>14</v>
      </c>
      <c r="R15" s="55"/>
      <c r="S15" s="55"/>
      <c r="T15" s="55"/>
      <c r="U15" s="55"/>
      <c r="V15" s="55"/>
      <c r="W15" s="55"/>
      <c r="X15" s="55"/>
      <c r="Y15" s="101">
        <v>7530.7506223939899</v>
      </c>
      <c r="AA15" s="101">
        <v>4.9621883818800096E-3</v>
      </c>
      <c r="AB15" s="101">
        <v>8.1458340538562199E-2</v>
      </c>
      <c r="AC15" s="101">
        <v>3.9379028770153597E-2</v>
      </c>
      <c r="AD15" s="101">
        <v>71.091177853417506</v>
      </c>
      <c r="AE15" s="101">
        <v>0.998397322175542</v>
      </c>
      <c r="AF15" s="101">
        <v>1.24501714953016E-2</v>
      </c>
      <c r="AG15" s="101">
        <v>0.27422944413887601</v>
      </c>
      <c r="AI15" s="101">
        <v>1.12083981980845E-2</v>
      </c>
    </row>
    <row r="16" spans="1:46" x14ac:dyDescent="0.25">
      <c r="A16" s="57">
        <v>44249</v>
      </c>
      <c r="B16" s="101" t="s">
        <v>53</v>
      </c>
      <c r="C16" s="55">
        <v>15.107692307692311</v>
      </c>
      <c r="D16" s="55"/>
      <c r="E16" s="55"/>
      <c r="F16" s="61">
        <v>4984</v>
      </c>
      <c r="G16" s="55">
        <v>4700.6582087793204</v>
      </c>
      <c r="H16" s="55"/>
      <c r="I16" s="55">
        <v>1.5669822692871101E-2</v>
      </c>
      <c r="J16" s="55">
        <v>0.334483652940679</v>
      </c>
      <c r="K16" s="55">
        <v>9.765625E-4</v>
      </c>
      <c r="L16" s="55">
        <v>7.7857971191406302E-3</v>
      </c>
      <c r="M16" s="55">
        <v>8.2231633273633101E-2</v>
      </c>
      <c r="N16" s="55">
        <v>2.4890899658203098E-4</v>
      </c>
      <c r="O16" s="55">
        <v>0.45974547079650202</v>
      </c>
      <c r="P16" s="60">
        <v>0.85873129330035003</v>
      </c>
      <c r="Q16" s="55">
        <v>15</v>
      </c>
      <c r="R16" s="55"/>
      <c r="S16" s="55"/>
      <c r="T16" s="55"/>
      <c r="U16" s="55"/>
      <c r="V16" s="55"/>
      <c r="W16" s="55"/>
      <c r="X16" s="55"/>
      <c r="Y16" s="101">
        <v>7577.7370647505404</v>
      </c>
      <c r="AA16" s="101">
        <v>2.4981970892342699E-3</v>
      </c>
      <c r="AB16" s="101">
        <v>0.111153717719327</v>
      </c>
      <c r="AC16" s="101">
        <v>3.3575882100387901E-2</v>
      </c>
      <c r="AD16" s="101">
        <v>83.431244208792094</v>
      </c>
      <c r="AE16" s="101">
        <v>0.999999170755834</v>
      </c>
      <c r="AF16" s="101">
        <v>1.34041831116116E-2</v>
      </c>
      <c r="AG16" s="101">
        <v>0.27394963326774402</v>
      </c>
      <c r="AI16" s="101">
        <v>1.12253664624118E-2</v>
      </c>
    </row>
    <row r="17" spans="1:35" x14ac:dyDescent="0.25">
      <c r="A17" s="57">
        <v>44250</v>
      </c>
      <c r="B17" s="101" t="s">
        <v>53</v>
      </c>
      <c r="C17" s="55">
        <v>18.053846153846159</v>
      </c>
      <c r="D17" s="55"/>
      <c r="E17" s="55"/>
      <c r="F17" s="61">
        <v>5764</v>
      </c>
      <c r="G17" s="55">
        <v>7693.3377081216904</v>
      </c>
      <c r="H17" s="55"/>
      <c r="I17" s="55">
        <v>0.41779431841826298</v>
      </c>
      <c r="J17" s="55">
        <v>7.8274763013504001E-2</v>
      </c>
      <c r="K17" s="55">
        <v>4.0753699133921897E-3</v>
      </c>
      <c r="L17" s="55">
        <v>27.044214992163202</v>
      </c>
      <c r="M17" s="55">
        <v>0.35404818966275498</v>
      </c>
      <c r="N17" s="55">
        <v>2.5654905497907198E-4</v>
      </c>
      <c r="O17" s="55">
        <v>0.459709085693568</v>
      </c>
      <c r="P17" s="60">
        <v>0.85880654806365098</v>
      </c>
      <c r="Q17" s="55">
        <v>16</v>
      </c>
      <c r="R17" s="55"/>
      <c r="S17" s="55"/>
      <c r="T17" s="55"/>
      <c r="U17" s="55"/>
      <c r="V17" s="55"/>
      <c r="W17" s="55"/>
      <c r="X17" s="55"/>
      <c r="Y17" s="101">
        <v>7514.1198589723299</v>
      </c>
      <c r="AA17" s="101">
        <v>4.4301928256255101E-3</v>
      </c>
      <c r="AB17" s="101">
        <v>0.95123435315860705</v>
      </c>
      <c r="AC17" s="101">
        <v>3.1261717024099203E-2</v>
      </c>
      <c r="AD17" s="101">
        <v>165.01613068725899</v>
      </c>
      <c r="AE17" s="101">
        <v>0.99999998186711103</v>
      </c>
      <c r="AF17" s="101">
        <v>1.3708104331886999E-2</v>
      </c>
      <c r="AG17" s="101">
        <v>0.26976355267839103</v>
      </c>
      <c r="AI17" s="101">
        <v>1.1250654884391999E-2</v>
      </c>
    </row>
    <row r="18" spans="1:35" x14ac:dyDescent="0.25">
      <c r="A18" s="57">
        <v>44251</v>
      </c>
      <c r="B18" s="101" t="s">
        <v>53</v>
      </c>
      <c r="C18" s="55">
        <v>16.984615384615381</v>
      </c>
      <c r="D18" s="55"/>
      <c r="E18" s="55"/>
      <c r="F18" s="61">
        <v>10774</v>
      </c>
      <c r="G18" s="55">
        <v>9882.1869248006806</v>
      </c>
      <c r="H18" s="55"/>
      <c r="I18" s="55">
        <v>0.29194643381684998</v>
      </c>
      <c r="J18" s="55">
        <v>1.48599100946339E-2</v>
      </c>
      <c r="K18" s="59">
        <v>2.4544634140409902E-2</v>
      </c>
      <c r="L18" s="55">
        <v>60.960921214974903</v>
      </c>
      <c r="M18" s="55">
        <v>0.19365594144558901</v>
      </c>
      <c r="N18" s="55">
        <v>2.53866925995827E-4</v>
      </c>
      <c r="O18" s="55">
        <v>0.45959671616929598</v>
      </c>
      <c r="P18" s="60">
        <v>0.85889125786598197</v>
      </c>
      <c r="Q18" s="55">
        <v>17</v>
      </c>
      <c r="R18" s="55"/>
      <c r="S18" s="55"/>
      <c r="T18" s="55"/>
      <c r="U18" s="55"/>
      <c r="V18" s="55"/>
      <c r="W18" s="55"/>
      <c r="X18" s="55"/>
      <c r="Y18" s="101">
        <v>8032.5104474031996</v>
      </c>
      <c r="AA18" s="101">
        <v>5.5062504670035902E-3</v>
      </c>
      <c r="AB18" s="101">
        <v>0.97511408167254998</v>
      </c>
      <c r="AC18" s="101">
        <v>3.3611603718579998E-2</v>
      </c>
      <c r="AD18" s="101">
        <v>159.00829721932101</v>
      </c>
      <c r="AE18" s="101">
        <v>0.99999991552192902</v>
      </c>
      <c r="AF18" s="101">
        <v>1.3618752192163399E-2</v>
      </c>
      <c r="AG18" s="101">
        <v>0.26807769638494899</v>
      </c>
      <c r="AI18" s="101">
        <v>1.12882931924892E-2</v>
      </c>
    </row>
    <row r="19" spans="1:35" x14ac:dyDescent="0.25">
      <c r="A19" s="57">
        <v>44252</v>
      </c>
      <c r="B19" s="101" t="s">
        <v>53</v>
      </c>
      <c r="C19" s="55">
        <v>18.369230769230771</v>
      </c>
      <c r="D19" s="55"/>
      <c r="E19" s="55"/>
      <c r="F19" s="61">
        <v>11032</v>
      </c>
      <c r="G19" s="55">
        <v>9402.1740214805195</v>
      </c>
      <c r="H19" s="55"/>
      <c r="I19" s="55">
        <v>0.91693782916725597</v>
      </c>
      <c r="J19" s="55">
        <v>0.100197573352156</v>
      </c>
      <c r="K19" s="55">
        <v>3.19560439086997E-3</v>
      </c>
      <c r="L19" s="55">
        <v>44.224456923028598</v>
      </c>
      <c r="M19" s="55">
        <v>0.86278790702403596</v>
      </c>
      <c r="N19" s="55">
        <v>2.6032546232757097E-4</v>
      </c>
      <c r="O19" s="55">
        <v>0.45933412413529401</v>
      </c>
      <c r="P19" s="60">
        <v>0.85898605766985403</v>
      </c>
      <c r="Q19" s="55">
        <v>18</v>
      </c>
      <c r="R19" s="55"/>
      <c r="S19" s="55"/>
      <c r="T19" s="55"/>
      <c r="U19" s="55"/>
      <c r="V19" s="55"/>
      <c r="W19" s="55"/>
      <c r="X19" s="55"/>
      <c r="Y19" s="101">
        <v>8376.5849391905394</v>
      </c>
      <c r="AA19" s="101">
        <v>5.8944649760398499E-3</v>
      </c>
      <c r="AB19" s="101">
        <v>0.99798012334842801</v>
      </c>
      <c r="AC19" s="101">
        <v>3.3650595802634201E-2</v>
      </c>
      <c r="AD19" s="101">
        <v>160.338855834859</v>
      </c>
      <c r="AE19" s="101">
        <v>0.99999928904486202</v>
      </c>
      <c r="AF19" s="101">
        <v>1.32961092653123E-2</v>
      </c>
      <c r="AG19" s="101">
        <v>0.267789067323076</v>
      </c>
      <c r="AI19" s="101">
        <v>1.1344202165907201E-2</v>
      </c>
    </row>
    <row r="20" spans="1:35" x14ac:dyDescent="0.25">
      <c r="A20" s="57">
        <v>44253</v>
      </c>
      <c r="B20" s="101" t="s">
        <v>53</v>
      </c>
      <c r="C20" s="55">
        <v>12.66923076923077</v>
      </c>
      <c r="D20" s="55"/>
      <c r="E20" s="55"/>
      <c r="F20" s="61">
        <v>9437</v>
      </c>
      <c r="G20" s="55">
        <v>10606.8903289958</v>
      </c>
      <c r="H20" s="55"/>
      <c r="I20" s="55">
        <v>0.95771138077655704</v>
      </c>
      <c r="J20" s="55">
        <v>4.4942203725233498E-2</v>
      </c>
      <c r="K20" s="55">
        <v>7.3124762859508897E-3</v>
      </c>
      <c r="L20" s="55">
        <v>50.395568042658503</v>
      </c>
      <c r="M20" s="55">
        <v>0.87541896254062701</v>
      </c>
      <c r="N20" s="55">
        <v>2.66556245462235E-4</v>
      </c>
      <c r="O20" s="55">
        <v>0.45866403691982199</v>
      </c>
      <c r="P20" s="60">
        <v>0.85909146126291003</v>
      </c>
      <c r="Q20" s="55">
        <v>19</v>
      </c>
      <c r="R20" s="55"/>
      <c r="S20" s="55"/>
      <c r="T20" s="55"/>
      <c r="U20" s="55"/>
      <c r="V20" s="55"/>
      <c r="W20" s="55"/>
      <c r="X20" s="55"/>
      <c r="Y20" s="101">
        <v>8248.1583907962304</v>
      </c>
      <c r="AA20" s="101">
        <v>5.9412508684384396E-3</v>
      </c>
      <c r="AB20" s="101">
        <v>0.63012583998953298</v>
      </c>
      <c r="AC20" s="101">
        <v>3.4509147570512898E-2</v>
      </c>
      <c r="AD20" s="101">
        <v>143.75220419769499</v>
      </c>
      <c r="AE20" s="101">
        <v>0.99999441270106704</v>
      </c>
      <c r="AF20" s="101">
        <v>1.33294122239915E-2</v>
      </c>
      <c r="AG20" s="101">
        <v>0.26777854382840499</v>
      </c>
      <c r="AI20" s="101">
        <v>1.1427007942101299E-2</v>
      </c>
    </row>
    <row r="21" spans="1:35" x14ac:dyDescent="0.25">
      <c r="A21" s="57">
        <v>44254</v>
      </c>
      <c r="B21" s="101" t="s">
        <v>53</v>
      </c>
      <c r="C21" s="55">
        <v>7.3692307692307688</v>
      </c>
      <c r="D21" s="55"/>
      <c r="E21" s="55"/>
      <c r="F21" s="61">
        <v>7671</v>
      </c>
      <c r="G21" s="55">
        <v>7019.1012075955796</v>
      </c>
      <c r="H21" s="55"/>
      <c r="I21" s="55">
        <v>0.75051467906285896</v>
      </c>
      <c r="J21" s="55">
        <v>2.7568866473916501E-2</v>
      </c>
      <c r="K21" s="55">
        <v>1.2579393440613301E-2</v>
      </c>
      <c r="L21" s="55">
        <v>67.375195419554203</v>
      </c>
      <c r="M21" s="55">
        <v>0.65806259361820296</v>
      </c>
      <c r="N21" s="55">
        <v>2.7136996981946799E-4</v>
      </c>
      <c r="O21" s="55">
        <v>0.45799885757042702</v>
      </c>
      <c r="P21" s="60">
        <v>0.85920781026452997</v>
      </c>
      <c r="Q21" s="55">
        <v>20</v>
      </c>
      <c r="R21" s="55"/>
      <c r="S21" s="55"/>
      <c r="T21" s="55"/>
      <c r="U21" s="55"/>
      <c r="V21" s="55"/>
      <c r="W21" s="55"/>
      <c r="X21" s="55"/>
      <c r="Y21" s="101">
        <v>8444.8515758050908</v>
      </c>
      <c r="AA21" s="101">
        <v>5.83960804563422E-3</v>
      </c>
      <c r="AB21" s="101">
        <v>0.96412338549090604</v>
      </c>
      <c r="AC21" s="101">
        <v>3.4452881799588497E-2</v>
      </c>
      <c r="AD21" s="101">
        <v>156.37088206088299</v>
      </c>
      <c r="AE21" s="101">
        <v>0.99999984223168503</v>
      </c>
      <c r="AF21" s="101">
        <v>1.3284543568918601E-2</v>
      </c>
      <c r="AG21" s="101">
        <v>0.267449618789393</v>
      </c>
      <c r="AI21" s="101">
        <v>1.1549119473031701E-2</v>
      </c>
    </row>
    <row r="22" spans="1:35" x14ac:dyDescent="0.25">
      <c r="A22" s="57">
        <v>44255</v>
      </c>
      <c r="B22" s="101" t="s">
        <v>53</v>
      </c>
      <c r="C22" s="55">
        <v>7.7538461538461538</v>
      </c>
      <c r="D22" s="55"/>
      <c r="E22" s="55"/>
      <c r="F22" s="61">
        <v>6118</v>
      </c>
      <c r="G22" s="55">
        <v>3694.3579415013401</v>
      </c>
      <c r="H22" s="55"/>
      <c r="I22" s="55">
        <v>0.71858696949511103</v>
      </c>
      <c r="J22" s="55">
        <v>0.33659248748648302</v>
      </c>
      <c r="K22" s="55">
        <v>1.022103384416E-3</v>
      </c>
      <c r="L22" s="55">
        <v>65.793521584022699</v>
      </c>
      <c r="M22" s="55">
        <v>0.780694305167564</v>
      </c>
      <c r="N22" s="55">
        <v>2.5429668465448701E-4</v>
      </c>
      <c r="O22" s="55">
        <v>0.45792012515022501</v>
      </c>
      <c r="P22" s="60">
        <v>0.85933522050358402</v>
      </c>
      <c r="Q22" s="55">
        <v>21</v>
      </c>
      <c r="R22" s="55"/>
      <c r="S22" s="55"/>
      <c r="T22" s="55"/>
      <c r="U22" s="55"/>
      <c r="V22" s="55"/>
      <c r="W22" s="55"/>
      <c r="X22" s="55"/>
      <c r="Y22" s="101">
        <v>7726.3298593278996</v>
      </c>
      <c r="AA22" s="101">
        <v>6.72028860997065E-3</v>
      </c>
      <c r="AB22" s="101">
        <v>0.11639828930919401</v>
      </c>
      <c r="AC22" s="101">
        <v>4.2933094728846002E-2</v>
      </c>
      <c r="AD22" s="101">
        <v>83.857776321272496</v>
      </c>
      <c r="AE22" s="101">
        <v>0.95517883500967005</v>
      </c>
      <c r="AF22" s="101">
        <v>1.19183309725164E-2</v>
      </c>
      <c r="AG22" s="101">
        <v>0.26741879821074699</v>
      </c>
      <c r="AI22" s="101">
        <v>1.17280476155935E-2</v>
      </c>
    </row>
    <row r="23" spans="1:35" x14ac:dyDescent="0.25">
      <c r="A23" s="57">
        <v>44256</v>
      </c>
      <c r="B23" s="101" t="s">
        <v>53</v>
      </c>
      <c r="C23" s="55">
        <v>14.1</v>
      </c>
      <c r="D23" s="55"/>
      <c r="E23" s="55"/>
      <c r="F23" s="61">
        <v>5274</v>
      </c>
      <c r="G23" s="55">
        <v>4271.7341902913504</v>
      </c>
      <c r="H23" s="55"/>
      <c r="I23" s="55">
        <v>0.26698742767042799</v>
      </c>
      <c r="J23" s="55">
        <v>1.1046672788012199E-2</v>
      </c>
      <c r="K23" s="55">
        <v>3.05966651528017E-2</v>
      </c>
      <c r="L23" s="55">
        <v>3.11492919921875</v>
      </c>
      <c r="M23" s="55">
        <v>0.17133733171968599</v>
      </c>
      <c r="N23" s="55">
        <v>2.30401754379272E-4</v>
      </c>
      <c r="O23" s="55">
        <v>0.45771868464424997</v>
      </c>
      <c r="P23" s="60">
        <v>0.85947353012380601</v>
      </c>
      <c r="Q23" s="55">
        <v>22</v>
      </c>
      <c r="R23" s="55"/>
      <c r="S23" s="55"/>
      <c r="T23" s="55"/>
      <c r="U23" s="55"/>
      <c r="V23" s="55"/>
      <c r="W23" s="55"/>
      <c r="X23" s="55"/>
      <c r="Y23" s="101">
        <v>7208.0540195876301</v>
      </c>
      <c r="AA23" s="101">
        <v>4.5410727799577401E-3</v>
      </c>
      <c r="AB23" s="101">
        <v>0.110107421875</v>
      </c>
      <c r="AC23" s="101">
        <v>4.1223351290433301E-2</v>
      </c>
      <c r="AD23" s="101">
        <v>78.037897749802596</v>
      </c>
      <c r="AE23" s="101">
        <v>0.99803095678863596</v>
      </c>
      <c r="AF23" s="101">
        <v>1.5210431721435901E-2</v>
      </c>
      <c r="AG23" s="101">
        <v>0.266295080748711</v>
      </c>
      <c r="AI23" s="101">
        <v>1.1987789418279399E-2</v>
      </c>
    </row>
    <row r="24" spans="1:35" x14ac:dyDescent="0.25">
      <c r="A24" s="57">
        <v>44257</v>
      </c>
      <c r="B24" s="101" t="s">
        <v>53</v>
      </c>
      <c r="C24" s="55">
        <v>17.284615384615389</v>
      </c>
      <c r="D24" s="55"/>
      <c r="E24" s="55"/>
      <c r="F24" s="61">
        <v>6492</v>
      </c>
      <c r="G24" s="55">
        <v>8970.6849442192797</v>
      </c>
      <c r="H24" s="55"/>
      <c r="I24" s="55">
        <v>0.27634070813655898</v>
      </c>
      <c r="J24" s="55">
        <v>0.59030549990626302</v>
      </c>
      <c r="K24" s="55">
        <v>5.4579973220825195E-4</v>
      </c>
      <c r="L24" s="55">
        <v>86.805576000375794</v>
      </c>
      <c r="M24" s="55">
        <v>0.46383017582366098</v>
      </c>
      <c r="N24" s="55">
        <v>2.73555517196655E-4</v>
      </c>
      <c r="O24" s="55">
        <v>0.45734652595255099</v>
      </c>
      <c r="P24" s="60">
        <v>0.85962225507755596</v>
      </c>
      <c r="Q24" s="55">
        <v>23</v>
      </c>
      <c r="R24" s="55"/>
      <c r="S24" s="55"/>
      <c r="T24" s="55"/>
      <c r="U24" s="55"/>
      <c r="V24" s="55"/>
      <c r="W24" s="55"/>
      <c r="X24" s="55"/>
      <c r="Y24" s="101">
        <v>7386.6677666583801</v>
      </c>
      <c r="AA24" s="101">
        <v>4.79327158695064E-3</v>
      </c>
      <c r="AB24" s="101">
        <v>7.5505680218760002E-2</v>
      </c>
      <c r="AC24" s="101">
        <v>4.67250845834523E-2</v>
      </c>
      <c r="AD24" s="101">
        <v>88.938648187287399</v>
      </c>
      <c r="AE24" s="101">
        <v>0.44798825285434601</v>
      </c>
      <c r="AF24" s="101">
        <v>-7.4606258121934204E-3</v>
      </c>
      <c r="AG24" s="101">
        <v>0.26628991482811798</v>
      </c>
      <c r="AI24" s="101">
        <v>1.23597744480717E-2</v>
      </c>
    </row>
    <row r="25" spans="1:35" x14ac:dyDescent="0.25">
      <c r="A25" s="57">
        <v>44258</v>
      </c>
      <c r="B25" s="101" t="s">
        <v>53</v>
      </c>
      <c r="C25" s="55">
        <v>20.223076923076921</v>
      </c>
      <c r="D25" s="55"/>
      <c r="E25" s="55"/>
      <c r="F25" s="61">
        <v>10852</v>
      </c>
      <c r="G25" s="55">
        <v>11559.7483095274</v>
      </c>
      <c r="H25" s="55"/>
      <c r="I25" s="55">
        <v>0.53974348849657205</v>
      </c>
      <c r="J25" s="55">
        <v>4.9987380853391203E-2</v>
      </c>
      <c r="K25" s="55">
        <v>6.6426215847084098E-3</v>
      </c>
      <c r="L25" s="55">
        <v>44.838083579642401</v>
      </c>
      <c r="M25" s="55">
        <v>0.460450512397794</v>
      </c>
      <c r="N25" s="55">
        <v>2.8629995946760601E-4</v>
      </c>
      <c r="O25" s="55">
        <v>0.45462562275783602</v>
      </c>
      <c r="P25" s="60">
        <v>0.85978055848648405</v>
      </c>
      <c r="Q25" s="55">
        <v>24</v>
      </c>
      <c r="R25" s="55"/>
      <c r="S25" s="55"/>
      <c r="T25" s="55"/>
      <c r="U25" s="55"/>
      <c r="V25" s="55"/>
      <c r="W25" s="55"/>
      <c r="X25" s="55"/>
      <c r="Y25" s="101">
        <v>8121.0190973056897</v>
      </c>
      <c r="AA25" s="101">
        <v>4.3180842246012298E-3</v>
      </c>
      <c r="AB25" s="101">
        <v>0.86573247662546304</v>
      </c>
      <c r="AC25" s="101">
        <v>3.55397731199735E-2</v>
      </c>
      <c r="AD25" s="101">
        <v>165.24236059504801</v>
      </c>
      <c r="AE25" s="101">
        <v>0.57943391684302203</v>
      </c>
      <c r="AF25" s="101">
        <v>-8.5519155178426199E-4</v>
      </c>
      <c r="AG25" s="101">
        <v>0.26596451134812099</v>
      </c>
      <c r="AI25" s="101">
        <v>1.2882306755884299E-2</v>
      </c>
    </row>
    <row r="26" spans="1:35" x14ac:dyDescent="0.25">
      <c r="A26" s="57">
        <v>44259</v>
      </c>
      <c r="B26" s="101" t="s">
        <v>53</v>
      </c>
      <c r="C26" s="55">
        <v>13.43846153846154</v>
      </c>
      <c r="D26" s="55"/>
      <c r="E26" s="55"/>
      <c r="F26" s="61">
        <v>11393</v>
      </c>
      <c r="G26" s="55">
        <v>14035.6969615286</v>
      </c>
      <c r="H26" s="55"/>
      <c r="I26" s="55">
        <v>0.66997888110857196</v>
      </c>
      <c r="J26" s="55">
        <v>1.60445770639145E-2</v>
      </c>
      <c r="K26" s="55">
        <v>2.91554644093878E-2</v>
      </c>
      <c r="L26" s="55">
        <v>80.664112109464895</v>
      </c>
      <c r="M26" s="55">
        <v>0.56991728389372798</v>
      </c>
      <c r="N26" s="55">
        <v>2.44140625E-4</v>
      </c>
      <c r="O26" s="55">
        <v>0.45212089170299902</v>
      </c>
      <c r="P26" s="60">
        <v>0.85994724029856695</v>
      </c>
      <c r="Q26" s="55">
        <v>25</v>
      </c>
      <c r="R26" s="55"/>
      <c r="S26" s="55"/>
      <c r="T26" s="55"/>
      <c r="U26" s="55"/>
      <c r="V26" s="55"/>
      <c r="W26" s="55"/>
      <c r="X26" s="55"/>
      <c r="Y26" s="101">
        <v>8526.93422099081</v>
      </c>
      <c r="AA26" s="101">
        <v>7.3878703336178698E-3</v>
      </c>
      <c r="AB26" s="101">
        <v>0.128629531008358</v>
      </c>
      <c r="AC26" s="101">
        <v>4.5589100849707798E-2</v>
      </c>
      <c r="AD26" s="101">
        <v>83.353580738052898</v>
      </c>
      <c r="AE26" s="101">
        <v>0.99602867132194495</v>
      </c>
      <c r="AF26" s="101">
        <v>1.3522626657349201E-2</v>
      </c>
      <c r="AG26" s="101">
        <v>0.264989212048312</v>
      </c>
      <c r="AI26" s="101">
        <v>1.35967250540699E-2</v>
      </c>
    </row>
    <row r="27" spans="1:35" x14ac:dyDescent="0.25">
      <c r="A27" s="57">
        <v>44260</v>
      </c>
      <c r="B27" s="101" t="s">
        <v>53</v>
      </c>
      <c r="C27" s="55">
        <v>9.2153846153846146</v>
      </c>
      <c r="D27" s="55"/>
      <c r="E27" s="55"/>
      <c r="F27" s="61">
        <v>9581</v>
      </c>
      <c r="G27" s="55">
        <v>9802.2549746360492</v>
      </c>
      <c r="H27" s="55"/>
      <c r="I27" s="55">
        <v>0.66787923289097495</v>
      </c>
      <c r="J27" s="59">
        <v>2.4329169795780401E-2</v>
      </c>
      <c r="K27" s="55">
        <v>2.8585217272167202E-2</v>
      </c>
      <c r="L27" s="55">
        <v>98.910528763097005</v>
      </c>
      <c r="M27" s="55">
        <v>0.56796075811683699</v>
      </c>
      <c r="N27" s="55">
        <v>2.4533271789550798E-4</v>
      </c>
      <c r="O27" s="55">
        <v>0.45099909505044</v>
      </c>
      <c r="P27" s="60">
        <v>0.86012075245033004</v>
      </c>
      <c r="Q27" s="55">
        <v>26</v>
      </c>
      <c r="R27" s="55"/>
      <c r="S27" s="55"/>
      <c r="T27" s="55"/>
      <c r="U27" s="55"/>
      <c r="V27" s="55"/>
      <c r="W27" s="55"/>
      <c r="X27" s="55"/>
      <c r="Y27" s="101">
        <v>9004.38920611096</v>
      </c>
      <c r="AA27" s="101">
        <v>7.2762710233412698E-3</v>
      </c>
      <c r="AB27" s="101">
        <v>0.96256540833712201</v>
      </c>
      <c r="AC27" s="101">
        <v>3.9225365155098398E-2</v>
      </c>
      <c r="AD27" s="101">
        <v>144.743003824954</v>
      </c>
      <c r="AE27" s="101">
        <v>0.99999978356830799</v>
      </c>
      <c r="AF27" s="101">
        <v>1.35226635130383E-2</v>
      </c>
      <c r="AG27" s="101">
        <v>0.26355923431599299</v>
      </c>
      <c r="AI27" s="101">
        <v>1.45381984356072E-2</v>
      </c>
    </row>
    <row r="28" spans="1:35" x14ac:dyDescent="0.25">
      <c r="A28" s="57">
        <v>44261</v>
      </c>
      <c r="B28" s="101" t="s">
        <v>53</v>
      </c>
      <c r="C28" s="55">
        <v>11.86923076923077</v>
      </c>
      <c r="D28" s="55"/>
      <c r="E28" s="55"/>
      <c r="F28" s="61">
        <v>8264</v>
      </c>
      <c r="G28" s="55">
        <v>7317.4857201336999</v>
      </c>
      <c r="H28" s="55"/>
      <c r="I28" s="55">
        <v>0.52392222192772997</v>
      </c>
      <c r="J28" s="59">
        <v>1.40426716667547E-2</v>
      </c>
      <c r="K28" s="55">
        <v>2.49933154022687E-2</v>
      </c>
      <c r="L28" s="55">
        <v>26.847649230730202</v>
      </c>
      <c r="M28" s="55">
        <v>0.42818652373077698</v>
      </c>
      <c r="N28" s="55">
        <v>3.0486039135724197E-4</v>
      </c>
      <c r="O28" s="55">
        <v>0.45085467582618799</v>
      </c>
      <c r="P28" s="60">
        <v>0.86029924225583398</v>
      </c>
      <c r="Q28" s="55">
        <v>27</v>
      </c>
      <c r="R28" s="55"/>
      <c r="S28" s="55"/>
      <c r="T28" s="55"/>
      <c r="U28" s="55"/>
      <c r="V28" s="55"/>
      <c r="W28" s="55"/>
      <c r="X28" s="55"/>
      <c r="Y28" s="101">
        <v>8238.3607125550207</v>
      </c>
      <c r="AA28" s="101">
        <v>3.4663960610850099E-3</v>
      </c>
      <c r="AB28" s="101">
        <v>0.110777807537722</v>
      </c>
      <c r="AC28" s="101">
        <v>3.9920095000741299E-2</v>
      </c>
      <c r="AD28" s="101">
        <v>78.968149694851405</v>
      </c>
      <c r="AE28" s="101">
        <v>0.96875</v>
      </c>
      <c r="AF28" s="101">
        <v>1.29472805370698E-2</v>
      </c>
      <c r="AG28" s="101">
        <v>0.263208669946285</v>
      </c>
      <c r="AI28" s="101">
        <v>1.57204784765076E-2</v>
      </c>
    </row>
    <row r="29" spans="1:35" x14ac:dyDescent="0.25">
      <c r="A29" s="57">
        <v>44262</v>
      </c>
      <c r="B29" s="101" t="s">
        <v>53</v>
      </c>
      <c r="C29" s="55">
        <v>10.67692307692308</v>
      </c>
      <c r="D29" s="55"/>
      <c r="E29" s="55"/>
      <c r="F29" s="61">
        <v>6504</v>
      </c>
      <c r="G29" s="55">
        <v>9641.4731738088303</v>
      </c>
      <c r="H29" s="55"/>
      <c r="I29" s="55">
        <v>0.37739157987456101</v>
      </c>
      <c r="J29" s="59">
        <v>1.8054513802584798E-2</v>
      </c>
      <c r="K29" s="55">
        <v>2.9468374216130501E-2</v>
      </c>
      <c r="L29" s="55">
        <v>79.170005577548906</v>
      </c>
      <c r="M29" s="55">
        <v>0.27799706681666603</v>
      </c>
      <c r="N29" s="55">
        <v>3.0532681450079501E-4</v>
      </c>
      <c r="O29" s="55">
        <v>0.44169201261719498</v>
      </c>
      <c r="P29" s="60">
        <v>0.86048062321746599</v>
      </c>
      <c r="Q29" s="55">
        <v>28</v>
      </c>
      <c r="R29" s="55"/>
      <c r="S29" s="55"/>
      <c r="T29" s="55"/>
      <c r="U29" s="55"/>
      <c r="V29" s="55"/>
      <c r="W29" s="55"/>
      <c r="X29" s="55"/>
      <c r="Y29" s="101">
        <v>8015.0836731758</v>
      </c>
      <c r="AA29" s="101">
        <v>5.7863998771379198E-3</v>
      </c>
      <c r="AB29" s="101">
        <v>4.9921347978870198E-2</v>
      </c>
      <c r="AC29" s="101">
        <v>5.50030940357693E-2</v>
      </c>
      <c r="AD29" s="101">
        <v>74.811090510806196</v>
      </c>
      <c r="AE29" s="101">
        <v>0.47436414404760702</v>
      </c>
      <c r="AF29" s="101">
        <v>-7.1375500101105204E-3</v>
      </c>
      <c r="AG29" s="101">
        <v>0.25978836487972801</v>
      </c>
      <c r="AI29" s="101">
        <v>1.7118426697008499E-2</v>
      </c>
    </row>
    <row r="30" spans="1:35" x14ac:dyDescent="0.25">
      <c r="A30" s="57">
        <v>44263</v>
      </c>
      <c r="B30" s="101" t="s">
        <v>53</v>
      </c>
      <c r="C30" s="55">
        <v>14.36923076923077</v>
      </c>
      <c r="D30" s="55"/>
      <c r="E30" s="55"/>
      <c r="F30" s="61">
        <v>5129</v>
      </c>
      <c r="G30" s="55">
        <v>9290.4821861095807</v>
      </c>
      <c r="H30" s="55"/>
      <c r="I30" s="55">
        <v>0.99952910437921105</v>
      </c>
      <c r="J30" s="59">
        <v>1.8334793928427E-2</v>
      </c>
      <c r="K30" s="55">
        <v>4.2214586387087499E-2</v>
      </c>
      <c r="L30" s="55">
        <v>82.439412980451905</v>
      </c>
      <c r="M30" s="55">
        <v>0.89857255113545498</v>
      </c>
      <c r="N30" s="55">
        <v>2.37190112709063E-4</v>
      </c>
      <c r="O30" s="55">
        <v>0.43903591052980001</v>
      </c>
      <c r="P30" s="60">
        <v>0.86066266846446804</v>
      </c>
      <c r="Q30" s="55">
        <v>29</v>
      </c>
      <c r="R30" s="55"/>
      <c r="S30" s="55"/>
      <c r="T30" s="55"/>
      <c r="U30" s="55"/>
      <c r="V30" s="55"/>
      <c r="W30" s="55"/>
      <c r="X30" s="55"/>
      <c r="Y30" s="101">
        <v>8693.7202998074499</v>
      </c>
      <c r="AA30" s="101">
        <v>8.8681256464889797E-3</v>
      </c>
      <c r="AB30" s="101">
        <v>0.24413586581719501</v>
      </c>
      <c r="AC30" s="101">
        <v>4.64643544388035E-2</v>
      </c>
      <c r="AD30" s="101">
        <v>101.375644670255</v>
      </c>
      <c r="AE30" s="101">
        <v>0.99085992463555295</v>
      </c>
      <c r="AF30" s="101">
        <v>1.33420750855371E-2</v>
      </c>
      <c r="AG30" s="101">
        <v>0.25941782529362101</v>
      </c>
      <c r="AI30" s="101">
        <v>1.86584125232865E-2</v>
      </c>
    </row>
    <row r="31" spans="1:35" x14ac:dyDescent="0.25">
      <c r="A31" s="57">
        <v>44264</v>
      </c>
      <c r="B31" s="101" t="s">
        <v>53</v>
      </c>
      <c r="C31" s="55">
        <v>15.06153846153846</v>
      </c>
      <c r="D31" s="55"/>
      <c r="E31" s="55"/>
      <c r="F31" s="61">
        <v>6834</v>
      </c>
      <c r="G31" s="55">
        <v>12387.611218673401</v>
      </c>
      <c r="H31" s="55"/>
      <c r="I31" s="55">
        <v>0.47247750973494201</v>
      </c>
      <c r="J31" s="59">
        <v>1.7931954224632899E-2</v>
      </c>
      <c r="K31" s="55">
        <v>4.1899713609725997E-2</v>
      </c>
      <c r="L31" s="55">
        <v>82.333354179425896</v>
      </c>
      <c r="M31" s="55">
        <v>0.37146256301830699</v>
      </c>
      <c r="N31" s="55">
        <v>2.6086677525349899E-4</v>
      </c>
      <c r="O31" s="55">
        <v>0.43846116336928498</v>
      </c>
      <c r="P31" s="60">
        <v>0.86084311839924199</v>
      </c>
      <c r="Q31" s="55">
        <v>30</v>
      </c>
      <c r="R31" s="55"/>
      <c r="S31" s="55"/>
      <c r="T31" s="55"/>
      <c r="U31" s="55"/>
      <c r="V31" s="55"/>
      <c r="W31" s="55"/>
      <c r="X31" s="55"/>
      <c r="Y31" s="101">
        <v>8872.8212456730107</v>
      </c>
      <c r="AA31" s="101">
        <v>8.8568172257014206E-3</v>
      </c>
      <c r="AB31" s="101">
        <v>0.26197281311190501</v>
      </c>
      <c r="AC31" s="101">
        <v>4.7587730603149303E-2</v>
      </c>
      <c r="AD31" s="101">
        <v>100.759880249415</v>
      </c>
      <c r="AE31" s="101">
        <v>0.99999890267185998</v>
      </c>
      <c r="AF31" s="101">
        <v>1.33630739430086E-2</v>
      </c>
      <c r="AG31" s="101">
        <v>0.25876747756167001</v>
      </c>
      <c r="AI31" s="101">
        <v>2.0228022932229198E-2</v>
      </c>
    </row>
    <row r="32" spans="1:35" x14ac:dyDescent="0.25">
      <c r="A32" s="57">
        <v>44265</v>
      </c>
      <c r="B32" s="101" t="s">
        <v>53</v>
      </c>
      <c r="C32" s="55">
        <v>13.40769230769231</v>
      </c>
      <c r="D32" s="55"/>
      <c r="E32" s="55"/>
      <c r="F32" s="61">
        <v>21163</v>
      </c>
      <c r="G32" s="55">
        <v>13392.871740124299</v>
      </c>
      <c r="H32" s="55"/>
      <c r="I32" s="55">
        <v>0.47645320082648102</v>
      </c>
      <c r="J32" s="59">
        <v>1.55656984382724E-2</v>
      </c>
      <c r="K32" s="55">
        <v>4.4184890616966302E-2</v>
      </c>
      <c r="L32" s="55">
        <v>71.132424053080896</v>
      </c>
      <c r="M32" s="55">
        <v>0.37580714011302002</v>
      </c>
      <c r="N32" s="55">
        <v>1.52270326212678E-4</v>
      </c>
      <c r="O32" s="55">
        <v>0.39945466481212799</v>
      </c>
      <c r="P32" s="60">
        <v>0.86101979172114196</v>
      </c>
      <c r="Q32" s="55">
        <v>31</v>
      </c>
      <c r="R32" s="55"/>
      <c r="S32" s="55"/>
      <c r="T32" s="55"/>
      <c r="U32" s="55"/>
      <c r="V32" s="55"/>
      <c r="W32" s="55"/>
      <c r="X32" s="55"/>
      <c r="Y32" s="101">
        <v>9876.1646025967202</v>
      </c>
      <c r="AA32" s="101">
        <v>3.7614997092365599E-3</v>
      </c>
      <c r="AB32" s="101">
        <v>0.99103492541174598</v>
      </c>
      <c r="AC32" s="101">
        <v>7.3897055481907406E-2</v>
      </c>
      <c r="AD32" s="101">
        <v>123.23002299372</v>
      </c>
      <c r="AE32" s="101">
        <v>0.148032683794106</v>
      </c>
      <c r="AF32" s="101">
        <v>-2.3902345112483601E-2</v>
      </c>
      <c r="AG32" s="101">
        <v>0.25461380332452999</v>
      </c>
      <c r="AI32" s="101">
        <v>2.1706083752314899E-2</v>
      </c>
    </row>
    <row r="33" spans="1:35" x14ac:dyDescent="0.25">
      <c r="A33" s="57">
        <v>44266</v>
      </c>
      <c r="B33" s="101" t="s">
        <v>53</v>
      </c>
      <c r="C33" s="55">
        <v>6.9076923076923089</v>
      </c>
      <c r="D33" s="55"/>
      <c r="E33" s="55"/>
      <c r="F33" s="61">
        <v>4745</v>
      </c>
      <c r="G33" s="55">
        <v>12729.1221274031</v>
      </c>
      <c r="H33" s="55"/>
      <c r="I33" s="55">
        <v>0.17518776395291799</v>
      </c>
      <c r="J33" s="59">
        <v>0.99999993805695897</v>
      </c>
      <c r="K33" s="55">
        <v>0.99999996815062098</v>
      </c>
      <c r="L33" s="55">
        <v>63.063973976558501</v>
      </c>
      <c r="M33" s="55">
        <v>7.2079099072185501E-2</v>
      </c>
      <c r="N33" s="55">
        <v>2.10115248672538E-4</v>
      </c>
      <c r="O33" s="55">
        <v>0.357365459194741</v>
      </c>
      <c r="P33" s="60">
        <v>0.86119068841051105</v>
      </c>
      <c r="Q33" s="55">
        <v>32</v>
      </c>
      <c r="R33" s="55"/>
      <c r="S33" s="55"/>
      <c r="T33" s="55"/>
      <c r="U33" s="55"/>
      <c r="V33" s="55"/>
      <c r="W33" s="55"/>
      <c r="X33" s="55"/>
      <c r="Y33" s="101">
        <v>10529.2818408617</v>
      </c>
      <c r="AA33" s="101">
        <v>9.2770585220579606E-3</v>
      </c>
      <c r="AB33" s="101">
        <v>0.41240154597709799</v>
      </c>
      <c r="AC33" s="101">
        <v>5.06400420029232E-2</v>
      </c>
      <c r="AD33" s="101">
        <v>107.384232194505</v>
      </c>
      <c r="AE33" s="101">
        <v>0.99999685929417104</v>
      </c>
      <c r="AF33" s="101">
        <v>1.3577706283725E-2</v>
      </c>
      <c r="AG33" s="101">
        <v>0.253697379126615</v>
      </c>
      <c r="AI33" s="101">
        <v>2.2997749001426999E-2</v>
      </c>
    </row>
    <row r="34" spans="1:35" x14ac:dyDescent="0.25">
      <c r="A34" s="57">
        <v>44267</v>
      </c>
      <c r="B34" s="101" t="s">
        <v>53</v>
      </c>
      <c r="C34" s="55">
        <v>5.2384615384615394</v>
      </c>
      <c r="D34" s="55"/>
      <c r="E34" s="55"/>
      <c r="F34" s="61">
        <v>12770</v>
      </c>
      <c r="G34" s="55">
        <v>8563.3311467320309</v>
      </c>
      <c r="H34" s="55"/>
      <c r="I34" s="55">
        <v>0.59825067005403099</v>
      </c>
      <c r="J34" s="59">
        <v>0.99999908826498696</v>
      </c>
      <c r="K34" s="55">
        <v>0.99999935231626702</v>
      </c>
      <c r="L34" s="55">
        <v>63.062281447005802</v>
      </c>
      <c r="M34" s="55">
        <v>0.49514675302386202</v>
      </c>
      <c r="N34" s="55">
        <v>2.1047307807498E-4</v>
      </c>
      <c r="O34" s="55">
        <v>0.35736334363858102</v>
      </c>
      <c r="P34" s="60">
        <v>0.86135407464427705</v>
      </c>
      <c r="Q34" s="55">
        <v>33</v>
      </c>
      <c r="R34" s="55"/>
      <c r="S34" s="55"/>
      <c r="T34" s="55"/>
      <c r="U34" s="55"/>
      <c r="V34" s="55"/>
      <c r="W34" s="55"/>
      <c r="X34" s="55"/>
      <c r="Y34" s="101">
        <v>10931.812269563399</v>
      </c>
      <c r="AA34" s="101">
        <v>9.9497513494668493E-3</v>
      </c>
      <c r="AB34" s="101">
        <v>0.52805252735949104</v>
      </c>
      <c r="AC34" s="101">
        <v>5.19252758633236E-2</v>
      </c>
      <c r="AD34" s="101">
        <v>111.82300690711</v>
      </c>
      <c r="AE34" s="101">
        <v>0.99999431010775397</v>
      </c>
      <c r="AF34" s="101">
        <v>1.3244112370363E-2</v>
      </c>
      <c r="AG34" s="101">
        <v>0.251916639408583</v>
      </c>
      <c r="AI34" s="101">
        <v>2.4054870978604301E-2</v>
      </c>
    </row>
    <row r="35" spans="1:35" x14ac:dyDescent="0.25">
      <c r="A35" s="57">
        <v>44268</v>
      </c>
      <c r="B35" s="101" t="s">
        <v>53</v>
      </c>
      <c r="C35" s="55">
        <v>4.1461538461538474</v>
      </c>
      <c r="D35" s="55"/>
      <c r="E35" s="55"/>
      <c r="F35" s="61">
        <v>10568</v>
      </c>
      <c r="G35" s="55">
        <v>7805.9195525475698</v>
      </c>
      <c r="H35" s="55"/>
      <c r="I35" s="55">
        <v>0.90971017342358096</v>
      </c>
      <c r="J35" s="59">
        <v>0.86153456858755995</v>
      </c>
      <c r="K35" s="55">
        <v>0.999999556275873</v>
      </c>
      <c r="L35" s="55">
        <v>62.910944269931498</v>
      </c>
      <c r="M35" s="55">
        <v>0.80660625723470503</v>
      </c>
      <c r="N35" s="55">
        <v>2.09977493103253E-4</v>
      </c>
      <c r="O35" s="55">
        <v>0.35732395438900499</v>
      </c>
      <c r="P35" s="60">
        <v>0.86150854262098298</v>
      </c>
      <c r="Q35" s="55">
        <v>34</v>
      </c>
      <c r="R35" s="55"/>
      <c r="S35" s="55"/>
      <c r="T35" s="55"/>
      <c r="U35" s="55"/>
      <c r="V35" s="55"/>
      <c r="W35" s="55"/>
      <c r="X35" s="55"/>
      <c r="Y35" s="101">
        <v>10575.055558464201</v>
      </c>
      <c r="AA35" s="101">
        <v>2.58382107443889E-3</v>
      </c>
      <c r="AB35" s="101">
        <v>0.106928983437832</v>
      </c>
      <c r="AC35" s="101">
        <v>8.6052127581085505E-2</v>
      </c>
      <c r="AD35" s="101">
        <v>89.192400061168598</v>
      </c>
      <c r="AE35" s="101">
        <v>4.4319272044254503E-2</v>
      </c>
      <c r="AF35" s="101">
        <v>-2.8727403238354401E-2</v>
      </c>
      <c r="AG35" s="101">
        <v>0.25040660293606298</v>
      </c>
      <c r="AI35" s="101">
        <v>2.4874566815984898E-2</v>
      </c>
    </row>
    <row r="36" spans="1:35" x14ac:dyDescent="0.25">
      <c r="A36" s="57">
        <v>44269</v>
      </c>
      <c r="B36" s="101" t="s">
        <v>53</v>
      </c>
      <c r="C36" s="55">
        <v>4.115384615384615</v>
      </c>
      <c r="D36" s="55"/>
      <c r="E36" s="55"/>
      <c r="F36" s="61">
        <v>8978</v>
      </c>
      <c r="G36" s="55">
        <v>7434.9231050624503</v>
      </c>
      <c r="H36" s="55"/>
      <c r="I36" s="55">
        <v>0.972385773128011</v>
      </c>
      <c r="J36" s="59">
        <v>0.56782289979157397</v>
      </c>
      <c r="K36" s="55">
        <v>0.99999947562648805</v>
      </c>
      <c r="L36" s="55">
        <v>62.497598195118599</v>
      </c>
      <c r="M36" s="55">
        <v>0.86926654666974601</v>
      </c>
      <c r="N36" s="55">
        <v>2.09192933983915E-4</v>
      </c>
      <c r="O36" s="55">
        <v>0.35716572284544301</v>
      </c>
      <c r="P36" s="60">
        <v>0.86165304215712801</v>
      </c>
      <c r="Q36" s="55">
        <v>35</v>
      </c>
      <c r="R36" s="55"/>
      <c r="S36" s="55"/>
      <c r="T36" s="55"/>
      <c r="U36" s="55"/>
      <c r="V36" s="55"/>
      <c r="W36" s="55"/>
      <c r="X36" s="55"/>
      <c r="Y36" s="101">
        <v>11152.569173278</v>
      </c>
      <c r="AA36" s="101">
        <v>1.0764230238282199E-2</v>
      </c>
      <c r="AB36" s="101">
        <v>0.338493789938417</v>
      </c>
      <c r="AC36" s="101">
        <v>5.7221411218767997E-2</v>
      </c>
      <c r="AD36" s="101">
        <v>98.6533729229714</v>
      </c>
      <c r="AE36" s="101">
        <v>0.99999739000830101</v>
      </c>
      <c r="AF36" s="101">
        <v>1.3077642192579999E-2</v>
      </c>
      <c r="AG36" s="101">
        <v>0.24724812015178099</v>
      </c>
      <c r="AI36" s="101">
        <v>2.5483949279043999E-2</v>
      </c>
    </row>
    <row r="37" spans="1:35" x14ac:dyDescent="0.25">
      <c r="A37" s="57">
        <v>44270</v>
      </c>
      <c r="B37" s="101" t="s">
        <v>53</v>
      </c>
      <c r="C37" s="55">
        <v>6.8538461538461544</v>
      </c>
      <c r="D37" s="55"/>
      <c r="E37" s="55"/>
      <c r="F37" s="61">
        <v>6543</v>
      </c>
      <c r="G37" s="55">
        <v>7803.6672672188697</v>
      </c>
      <c r="H37" s="55"/>
      <c r="I37" s="55">
        <v>0.95462738193604002</v>
      </c>
      <c r="J37" s="59">
        <v>0.70539778442564804</v>
      </c>
      <c r="K37" s="55">
        <v>0.99999907566648305</v>
      </c>
      <c r="L37" s="55">
        <v>62.700735195851003</v>
      </c>
      <c r="M37" s="55">
        <v>0.85155243631094901</v>
      </c>
      <c r="N37" s="55">
        <v>2.1302155064351099E-4</v>
      </c>
      <c r="O37" s="55">
        <v>0.35709661091320699</v>
      </c>
      <c r="P37" s="60">
        <v>0.86178688480435905</v>
      </c>
      <c r="Q37" s="55">
        <v>36</v>
      </c>
      <c r="R37" s="55"/>
      <c r="S37" s="55"/>
      <c r="T37" s="55"/>
      <c r="U37" s="55"/>
      <c r="V37" s="55"/>
      <c r="W37" s="55"/>
      <c r="X37" s="55"/>
      <c r="Y37" s="101">
        <v>11586.849307198299</v>
      </c>
      <c r="AA37" s="101">
        <v>1.13873797708162E-2</v>
      </c>
      <c r="AB37" s="101">
        <v>0.20248975001890299</v>
      </c>
      <c r="AC37" s="101">
        <v>6.5942749182865495E-2</v>
      </c>
      <c r="AD37" s="101">
        <v>84.275902499683397</v>
      </c>
      <c r="AE37" s="101">
        <v>0.99999257199812797</v>
      </c>
      <c r="AF37" s="101">
        <v>1.24129644598476E-2</v>
      </c>
      <c r="AG37" s="101">
        <v>0.239753494598128</v>
      </c>
      <c r="AI37" s="101">
        <v>2.59229413391414E-2</v>
      </c>
    </row>
    <row r="38" spans="1:35" x14ac:dyDescent="0.25">
      <c r="A38" s="57">
        <v>44271</v>
      </c>
      <c r="B38" s="101" t="s">
        <v>53</v>
      </c>
      <c r="C38" s="55">
        <v>7.2615384615384624</v>
      </c>
      <c r="D38" s="55"/>
      <c r="E38" s="55"/>
      <c r="F38" s="61">
        <v>9673</v>
      </c>
      <c r="G38" s="55">
        <v>10159.617027960699</v>
      </c>
      <c r="H38" s="55"/>
      <c r="I38" s="55">
        <v>0.83995527477272103</v>
      </c>
      <c r="J38" s="59">
        <v>0.35775865669170798</v>
      </c>
      <c r="K38" s="55">
        <v>0.99999952042323803</v>
      </c>
      <c r="L38" s="55">
        <v>62.025723958674597</v>
      </c>
      <c r="M38" s="55">
        <v>0.736850697910167</v>
      </c>
      <c r="N38" s="55">
        <v>2.1072305816394199E-4</v>
      </c>
      <c r="O38" s="55">
        <v>0.35694018833129498</v>
      </c>
      <c r="P38" s="60">
        <v>0.861909724384603</v>
      </c>
      <c r="Q38" s="55">
        <v>37</v>
      </c>
      <c r="R38" s="55"/>
      <c r="S38" s="55"/>
      <c r="T38" s="55"/>
      <c r="U38" s="55"/>
      <c r="V38" s="55"/>
      <c r="W38" s="55"/>
      <c r="X38" s="55"/>
      <c r="Y38" s="101">
        <v>12167.3653823238</v>
      </c>
      <c r="AA38" s="101">
        <v>5.4008514711855202E-3</v>
      </c>
      <c r="AB38" s="101">
        <v>0.99607286838712505</v>
      </c>
      <c r="AC38" s="101">
        <v>7.8149523761473397E-2</v>
      </c>
      <c r="AD38" s="101">
        <v>116.297247710536</v>
      </c>
      <c r="AE38" s="101">
        <v>0.27581118233986701</v>
      </c>
      <c r="AF38" s="101">
        <v>-1.8488264695977401E-2</v>
      </c>
      <c r="AG38" s="101">
        <v>0.233355022722398</v>
      </c>
      <c r="AI38" s="101">
        <v>2.62320649411696E-2</v>
      </c>
    </row>
    <row r="39" spans="1:35" x14ac:dyDescent="0.25">
      <c r="A39" s="57">
        <v>44272</v>
      </c>
      <c r="B39" s="101" t="s">
        <v>53</v>
      </c>
      <c r="C39" s="55">
        <v>10.484615384615379</v>
      </c>
      <c r="D39" s="55"/>
      <c r="E39" s="55"/>
      <c r="F39" s="61">
        <v>17850</v>
      </c>
      <c r="G39" s="55">
        <v>10813.3424217173</v>
      </c>
      <c r="H39" s="55"/>
      <c r="I39" s="55">
        <v>0.92628975247459</v>
      </c>
      <c r="J39" s="59">
        <v>0.14623708443547301</v>
      </c>
      <c r="K39" s="55">
        <v>0.10033649279069499</v>
      </c>
      <c r="L39" s="55">
        <v>94.395800936605497</v>
      </c>
      <c r="M39" s="55">
        <v>0.82377375271779996</v>
      </c>
      <c r="N39" s="55">
        <v>2.2495726593052499E-4</v>
      </c>
      <c r="O39" s="55">
        <v>0.353682387312727</v>
      </c>
      <c r="P39" s="60">
        <v>0.86202151981112296</v>
      </c>
      <c r="Q39" s="55">
        <v>38</v>
      </c>
      <c r="R39" s="55"/>
      <c r="S39" s="55"/>
      <c r="T39" s="55"/>
      <c r="U39" s="55"/>
      <c r="V39" s="55"/>
      <c r="W39" s="55"/>
      <c r="X39" s="55"/>
      <c r="Y39" s="101">
        <v>13148.4117275556</v>
      </c>
      <c r="AA39" s="101">
        <v>9.4910773448783105E-3</v>
      </c>
      <c r="AB39" s="101">
        <v>0.159367912961277</v>
      </c>
      <c r="AC39" s="101">
        <v>7.4464068099751202E-2</v>
      </c>
      <c r="AD39" s="101">
        <v>81.336527813587594</v>
      </c>
      <c r="AE39" s="101">
        <v>0.74727433997644099</v>
      </c>
      <c r="AF39" s="101">
        <v>4.6964069660704296E-3</v>
      </c>
      <c r="AG39" s="101">
        <v>0.225131153749767</v>
      </c>
      <c r="AI39" s="101">
        <v>2.6446264814914199E-2</v>
      </c>
    </row>
    <row r="40" spans="1:35" x14ac:dyDescent="0.25">
      <c r="A40" s="57">
        <v>44273</v>
      </c>
      <c r="B40" s="101" t="s">
        <v>53</v>
      </c>
      <c r="C40" s="55">
        <v>12.746153846153851</v>
      </c>
      <c r="D40" s="55"/>
      <c r="E40" s="55"/>
      <c r="F40" s="61">
        <v>17052</v>
      </c>
      <c r="G40" s="55">
        <v>13507.8492888242</v>
      </c>
      <c r="H40" s="55"/>
      <c r="I40" s="55">
        <v>0.63291980167628603</v>
      </c>
      <c r="J40" s="59">
        <v>4.4185528035190602E-2</v>
      </c>
      <c r="K40" s="55">
        <v>0.999999930330424</v>
      </c>
      <c r="L40" s="55">
        <v>59.847545664647797</v>
      </c>
      <c r="M40" s="55">
        <v>0.52980946201999002</v>
      </c>
      <c r="N40" s="55">
        <v>2.0972490640891499E-4</v>
      </c>
      <c r="O40" s="55">
        <v>0.35193867393017098</v>
      </c>
      <c r="P40" s="60">
        <v>0.86212248677315095</v>
      </c>
      <c r="Q40" s="55">
        <v>39</v>
      </c>
      <c r="R40" s="55"/>
      <c r="S40" s="55"/>
      <c r="T40" s="55"/>
      <c r="U40" s="55"/>
      <c r="V40" s="55"/>
      <c r="W40" s="55"/>
      <c r="X40" s="55"/>
      <c r="Y40" s="101">
        <v>13562.2409155682</v>
      </c>
      <c r="AA40" s="101">
        <v>5.6504549841690501E-3</v>
      </c>
      <c r="AB40" s="101">
        <v>0.10659668920055999</v>
      </c>
      <c r="AC40" s="101">
        <v>9.27080924558389E-2</v>
      </c>
      <c r="AD40" s="101">
        <v>82.002858391239698</v>
      </c>
      <c r="AE40" s="101">
        <v>0.27296035510325001</v>
      </c>
      <c r="AF40" s="101">
        <v>-1.93678363071315E-2</v>
      </c>
      <c r="AG40" s="101">
        <v>0.22050999505480101</v>
      </c>
      <c r="AI40" s="101">
        <v>2.6593039728167001E-2</v>
      </c>
    </row>
    <row r="41" spans="1:35" x14ac:dyDescent="0.25">
      <c r="A41" s="57">
        <v>44274</v>
      </c>
      <c r="B41" s="101" t="s">
        <v>53</v>
      </c>
      <c r="C41" s="55">
        <v>9.1769230769230763</v>
      </c>
      <c r="D41" s="55"/>
      <c r="E41" s="55"/>
      <c r="F41" s="61">
        <v>16147</v>
      </c>
      <c r="G41" s="55">
        <v>15505.457469004799</v>
      </c>
      <c r="H41" s="55"/>
      <c r="I41" s="55">
        <v>0.97925002234577696</v>
      </c>
      <c r="J41" s="59">
        <v>0.99977017102029997</v>
      </c>
      <c r="K41" s="55">
        <v>0.86003414960289404</v>
      </c>
      <c r="L41" s="55">
        <v>64.005568446660206</v>
      </c>
      <c r="M41" s="55">
        <v>0.87610118335811005</v>
      </c>
      <c r="N41" s="55">
        <v>2.04233488287797E-4</v>
      </c>
      <c r="O41" s="55">
        <v>0.346501879581667</v>
      </c>
      <c r="P41" s="60">
        <v>0.86221304450821501</v>
      </c>
      <c r="Q41" s="55">
        <v>40</v>
      </c>
      <c r="R41" s="55"/>
      <c r="S41" s="55"/>
      <c r="T41" s="55"/>
      <c r="U41" s="55"/>
      <c r="V41" s="55"/>
      <c r="W41" s="55"/>
      <c r="X41" s="55"/>
      <c r="Y41" s="101">
        <v>14588.713728909701</v>
      </c>
      <c r="AA41" s="101">
        <v>1.24003598488296E-2</v>
      </c>
      <c r="AB41" s="101">
        <v>0.537381666666082</v>
      </c>
      <c r="AC41" s="101">
        <v>7.8503635465899696E-2</v>
      </c>
      <c r="AD41" s="101">
        <v>93.139557046644398</v>
      </c>
      <c r="AE41" s="101">
        <v>0.97753134856325996</v>
      </c>
      <c r="AF41" s="101">
        <v>1.1595244068943701E-2</v>
      </c>
      <c r="AG41" s="101">
        <v>0.21877592357424999</v>
      </c>
      <c r="AI41" s="101">
        <v>2.6692844715223801E-2</v>
      </c>
    </row>
    <row r="42" spans="1:35" x14ac:dyDescent="0.25">
      <c r="A42" s="57">
        <v>44275</v>
      </c>
      <c r="B42" s="101" t="s">
        <v>53</v>
      </c>
      <c r="C42" s="55">
        <v>8.907692307692308</v>
      </c>
      <c r="D42" s="55"/>
      <c r="E42" s="55"/>
      <c r="F42" s="61">
        <v>13685</v>
      </c>
      <c r="G42" s="55">
        <v>13191.755466668699</v>
      </c>
      <c r="H42" s="55"/>
      <c r="I42" s="55">
        <v>0.45056231014881398</v>
      </c>
      <c r="J42" s="59">
        <v>0.99999403164796297</v>
      </c>
      <c r="K42" s="55">
        <v>0.81045101196306002</v>
      </c>
      <c r="L42" s="55">
        <v>64.354701957446906</v>
      </c>
      <c r="M42" s="55">
        <v>0.34751427861856798</v>
      </c>
      <c r="N42" s="55">
        <v>2.1565647026955401E-4</v>
      </c>
      <c r="O42" s="55">
        <v>0.34234021584072499</v>
      </c>
      <c r="P42" s="60">
        <v>0.86229376282115699</v>
      </c>
      <c r="Q42" s="55">
        <v>41</v>
      </c>
      <c r="R42" s="55"/>
      <c r="S42" s="55"/>
      <c r="T42" s="55"/>
      <c r="U42" s="55"/>
      <c r="V42" s="55"/>
      <c r="W42" s="55"/>
      <c r="X42" s="55"/>
      <c r="Y42" s="101">
        <v>15303.493044123299</v>
      </c>
      <c r="AA42" s="101">
        <v>9.2254051431918099E-3</v>
      </c>
      <c r="AB42" s="101">
        <v>0.540023727040428</v>
      </c>
      <c r="AC42" s="101">
        <v>7.8536456420606596E-2</v>
      </c>
      <c r="AD42" s="101">
        <v>98.425466062952694</v>
      </c>
      <c r="AE42" s="101">
        <v>0.66236258473249798</v>
      </c>
      <c r="AF42" s="101">
        <v>7.7765027056120295E-4</v>
      </c>
      <c r="AG42" s="101">
        <v>0.21396793460407501</v>
      </c>
      <c r="AI42" s="101">
        <v>2.6760357187857801E-2</v>
      </c>
    </row>
    <row r="43" spans="1:35" x14ac:dyDescent="0.25">
      <c r="A43" s="57">
        <v>44276</v>
      </c>
      <c r="B43" s="101" t="s">
        <v>53</v>
      </c>
      <c r="C43" s="55">
        <v>5.684615384615384</v>
      </c>
      <c r="D43" s="55"/>
      <c r="E43" s="55"/>
      <c r="F43" s="61">
        <v>10209</v>
      </c>
      <c r="G43" s="55">
        <v>13270.011969822501</v>
      </c>
      <c r="H43" s="55"/>
      <c r="I43" s="55">
        <v>0.72113563996510699</v>
      </c>
      <c r="J43" s="59">
        <v>0.99955397435993598</v>
      </c>
      <c r="K43" s="55">
        <v>0.63828981939905305</v>
      </c>
      <c r="L43" s="55">
        <v>66.156400720544198</v>
      </c>
      <c r="M43" s="55">
        <v>0.618148306231599</v>
      </c>
      <c r="N43" s="55">
        <v>2.1962650155615799E-4</v>
      </c>
      <c r="O43" s="55">
        <v>0.32451712968358198</v>
      </c>
      <c r="P43" s="60">
        <v>0.86236531310934805</v>
      </c>
      <c r="Q43" s="55">
        <v>42</v>
      </c>
      <c r="R43" s="55"/>
      <c r="S43" s="55"/>
      <c r="T43" s="55"/>
      <c r="U43" s="55"/>
      <c r="V43" s="55"/>
      <c r="W43" s="55"/>
      <c r="X43" s="55"/>
      <c r="Y43" s="101">
        <v>14679.2916998166</v>
      </c>
      <c r="AA43" s="101">
        <v>2.5641717597281199E-3</v>
      </c>
      <c r="AB43" s="101">
        <v>0.29526396198132498</v>
      </c>
      <c r="AC43" s="101">
        <v>0.137901923581456</v>
      </c>
      <c r="AD43" s="101">
        <v>84.159786978129006</v>
      </c>
      <c r="AE43" s="101">
        <v>9.6178339742578594E-3</v>
      </c>
      <c r="AF43" s="101">
        <v>-3.1359197874630602E-2</v>
      </c>
      <c r="AG43" s="101">
        <v>0.21283837404307901</v>
      </c>
      <c r="AI43" s="101">
        <v>2.6805864363574499E-2</v>
      </c>
    </row>
    <row r="44" spans="1:35" x14ac:dyDescent="0.25">
      <c r="A44" s="57">
        <v>44277</v>
      </c>
      <c r="B44" s="101" t="s">
        <v>53</v>
      </c>
      <c r="C44" s="55">
        <v>9.2153846153846146</v>
      </c>
      <c r="D44" s="55"/>
      <c r="E44" s="55"/>
      <c r="F44" s="61">
        <v>8261</v>
      </c>
      <c r="G44" s="55">
        <v>11115.1810299519</v>
      </c>
      <c r="H44" s="55"/>
      <c r="I44" s="55">
        <v>0.90070539289489804</v>
      </c>
      <c r="J44" s="59">
        <v>0.37013978928501401</v>
      </c>
      <c r="K44" s="55">
        <v>0.137340110838681</v>
      </c>
      <c r="L44" s="55">
        <v>91.829687955223605</v>
      </c>
      <c r="M44" s="55">
        <v>0.79795748655423904</v>
      </c>
      <c r="N44" s="55">
        <v>2.0898173360628399E-4</v>
      </c>
      <c r="O44" s="55">
        <v>0.32408835169072198</v>
      </c>
      <c r="P44" s="60">
        <v>0.86242842573185097</v>
      </c>
      <c r="Q44" s="55">
        <v>43</v>
      </c>
      <c r="R44" s="55"/>
      <c r="S44" s="55"/>
      <c r="T44" s="55"/>
      <c r="U44" s="55"/>
      <c r="V44" s="55"/>
      <c r="W44" s="55"/>
      <c r="X44" s="55"/>
      <c r="Y44" s="101">
        <v>14944.741889532601</v>
      </c>
      <c r="AA44" s="101">
        <v>7.9359716589187997E-3</v>
      </c>
      <c r="AB44" s="101">
        <v>0.99999964069717695</v>
      </c>
      <c r="AC44" s="101">
        <v>0.99999962576840795</v>
      </c>
      <c r="AD44" s="101">
        <v>58.908276439330102</v>
      </c>
      <c r="AE44" s="101">
        <v>0.35550279020985998</v>
      </c>
      <c r="AF44" s="101">
        <v>-1.7388735785776901E-2</v>
      </c>
      <c r="AG44" s="101">
        <v>0.14191073417217201</v>
      </c>
      <c r="AI44" s="101">
        <v>2.6836465663188501E-2</v>
      </c>
    </row>
    <row r="45" spans="1:35" x14ac:dyDescent="0.25">
      <c r="A45" s="57">
        <v>44278</v>
      </c>
      <c r="B45" s="101" t="s">
        <v>53</v>
      </c>
      <c r="C45" s="55">
        <v>11.86923076923077</v>
      </c>
      <c r="D45" s="55"/>
      <c r="E45" s="55"/>
      <c r="F45" s="61">
        <v>20969</v>
      </c>
      <c r="G45" s="55">
        <v>13981.342889752799</v>
      </c>
      <c r="H45" s="55"/>
      <c r="I45" s="55">
        <v>0.44433466410637101</v>
      </c>
      <c r="J45" s="59">
        <v>0.99999913711313904</v>
      </c>
      <c r="K45" s="55">
        <v>0.60904790982322599</v>
      </c>
      <c r="L45" s="55">
        <v>66.744963145976698</v>
      </c>
      <c r="M45" s="55">
        <v>0.34124867500406603</v>
      </c>
      <c r="N45" s="55">
        <v>2.11320326007125E-4</v>
      </c>
      <c r="O45" s="55">
        <v>0.32237855756892903</v>
      </c>
      <c r="P45" s="60">
        <v>0.86248385482328005</v>
      </c>
      <c r="Q45" s="55">
        <v>44</v>
      </c>
      <c r="R45" s="55"/>
      <c r="S45" s="55"/>
      <c r="T45" s="55"/>
      <c r="U45" s="55"/>
      <c r="V45" s="55"/>
      <c r="W45" s="55"/>
      <c r="X45" s="55"/>
      <c r="Y45" s="101">
        <v>14340.604108409399</v>
      </c>
      <c r="AA45" s="101">
        <v>8.2437374772115195E-3</v>
      </c>
      <c r="AB45" s="101">
        <v>0.99999993478513405</v>
      </c>
      <c r="AC45" s="101">
        <v>0.99999989859400296</v>
      </c>
      <c r="AD45" s="101">
        <v>58.874698526453003</v>
      </c>
      <c r="AE45" s="101">
        <v>0.377825345307926</v>
      </c>
      <c r="AF45" s="101">
        <v>-1.6107539659362E-2</v>
      </c>
      <c r="AG45" s="101">
        <v>0.14001433992564499</v>
      </c>
      <c r="AI45" s="101">
        <v>2.6857010514810101E-2</v>
      </c>
    </row>
    <row r="46" spans="1:35" x14ac:dyDescent="0.25">
      <c r="A46" s="57">
        <v>44279</v>
      </c>
      <c r="B46" s="101" t="s">
        <v>53</v>
      </c>
      <c r="C46" s="55">
        <v>16.64615384615384</v>
      </c>
      <c r="D46" s="55"/>
      <c r="E46" s="55"/>
      <c r="F46" s="61">
        <v>23757</v>
      </c>
      <c r="G46" s="55">
        <v>16206.6783925773</v>
      </c>
      <c r="H46" s="55"/>
      <c r="I46" s="55">
        <v>0.99651027871410602</v>
      </c>
      <c r="J46" s="59">
        <v>0.99999998155679903</v>
      </c>
      <c r="K46" s="55">
        <v>0.60245220877386596</v>
      </c>
      <c r="L46" s="55">
        <v>66.839908429773502</v>
      </c>
      <c r="M46" s="55">
        <v>0.89342575875172803</v>
      </c>
      <c r="N46" s="55">
        <v>2.0978270213733999E-4</v>
      </c>
      <c r="O46" s="55">
        <v>0.32172684771195198</v>
      </c>
      <c r="P46" s="60">
        <v>0.86253235070172696</v>
      </c>
      <c r="Q46" s="55">
        <v>45</v>
      </c>
      <c r="R46" s="55"/>
      <c r="S46" s="55"/>
      <c r="T46" s="55"/>
      <c r="U46" s="55"/>
      <c r="V46" s="55"/>
      <c r="W46" s="55"/>
      <c r="X46" s="55"/>
      <c r="Y46" s="101">
        <v>15372.908543318999</v>
      </c>
      <c r="AA46" s="101">
        <v>1.0541151449433401E-2</v>
      </c>
      <c r="AB46" s="101">
        <v>0.99999895301429398</v>
      </c>
      <c r="AC46" s="101">
        <v>0.99999725911606896</v>
      </c>
      <c r="AD46" s="101">
        <v>58.670410198489897</v>
      </c>
      <c r="AE46" s="101">
        <v>0.54134222624357198</v>
      </c>
      <c r="AF46" s="101">
        <v>-8.1633038971933303E-3</v>
      </c>
      <c r="AG46" s="101">
        <v>0.13060854612366499</v>
      </c>
      <c r="AI46" s="101">
        <v>2.6870788895447899E-2</v>
      </c>
    </row>
    <row r="47" spans="1:35" x14ac:dyDescent="0.25">
      <c r="A47" s="57">
        <v>44280</v>
      </c>
      <c r="B47" s="101" t="s">
        <v>53</v>
      </c>
      <c r="C47" s="55">
        <v>17.399999999999999</v>
      </c>
      <c r="D47" s="55"/>
      <c r="E47" s="55"/>
      <c r="F47" s="61">
        <v>21620</v>
      </c>
      <c r="G47" s="55">
        <v>20064.168829404902</v>
      </c>
      <c r="H47" s="55"/>
      <c r="I47" s="55">
        <v>0.51838265734559397</v>
      </c>
      <c r="J47" s="59">
        <v>0.99999972507566104</v>
      </c>
      <c r="K47" s="55">
        <v>0.49591079743564498</v>
      </c>
      <c r="L47" s="55">
        <v>68.893442879665599</v>
      </c>
      <c r="M47" s="55">
        <v>0.41531119237972602</v>
      </c>
      <c r="N47" s="55">
        <v>2.0885078334453901E-4</v>
      </c>
      <c r="O47" s="55">
        <v>0.31000332315736001</v>
      </c>
      <c r="P47" s="60">
        <v>0.86257463937287504</v>
      </c>
      <c r="Q47" s="55">
        <v>46</v>
      </c>
      <c r="R47" s="55"/>
      <c r="S47" s="55"/>
      <c r="T47" s="55"/>
      <c r="U47" s="55"/>
      <c r="V47" s="55"/>
      <c r="W47" s="55"/>
      <c r="X47" s="55"/>
      <c r="Y47" s="101">
        <v>15920.705221379299</v>
      </c>
      <c r="AA47" s="101">
        <v>1.1055572570346599E-2</v>
      </c>
      <c r="AB47" s="101">
        <v>0.99999994283101201</v>
      </c>
      <c r="AC47" s="101">
        <v>0.99999994499562594</v>
      </c>
      <c r="AD47" s="101">
        <v>58.6249255182097</v>
      </c>
      <c r="AE47" s="101">
        <v>0.57917831858510904</v>
      </c>
      <c r="AF47" s="101">
        <v>-6.1598405012355303E-3</v>
      </c>
      <c r="AG47" s="101">
        <v>0.12953589540685101</v>
      </c>
      <c r="AI47" s="101">
        <v>2.6880022673875702E-2</v>
      </c>
    </row>
    <row r="48" spans="1:35" x14ac:dyDescent="0.25">
      <c r="A48" s="57">
        <v>44281</v>
      </c>
      <c r="B48" s="101" t="s">
        <v>53</v>
      </c>
      <c r="C48" s="55">
        <v>15.09230769230769</v>
      </c>
      <c r="D48" s="55"/>
      <c r="E48" s="55"/>
      <c r="F48" s="61">
        <v>20689</v>
      </c>
      <c r="G48" s="55">
        <v>20905.505202001001</v>
      </c>
      <c r="H48" s="55"/>
      <c r="I48" s="55">
        <v>0.59142855527866101</v>
      </c>
      <c r="J48" s="59">
        <v>0.52064591177933195</v>
      </c>
      <c r="K48" s="55">
        <v>0.15680131287076399</v>
      </c>
      <c r="L48" s="55">
        <v>89.233041258056105</v>
      </c>
      <c r="M48" s="55">
        <v>0.48867666047138603</v>
      </c>
      <c r="N48" s="55">
        <v>2.44140625E-4</v>
      </c>
      <c r="O48" s="55">
        <v>0.30818027061805903</v>
      </c>
      <c r="P48" s="60">
        <v>0.86261140825555704</v>
      </c>
      <c r="Q48" s="55">
        <v>47</v>
      </c>
      <c r="R48" s="55"/>
      <c r="S48" s="55"/>
      <c r="T48" s="55"/>
      <c r="U48" s="55"/>
      <c r="V48" s="55"/>
      <c r="W48" s="55"/>
      <c r="X48" s="55"/>
      <c r="Y48" s="101">
        <v>17072.350027264001</v>
      </c>
      <c r="AA48" s="101">
        <v>1.71824130308432E-2</v>
      </c>
      <c r="AB48" s="101">
        <v>0.99999915210873003</v>
      </c>
      <c r="AC48" s="101">
        <v>0.99999963808902004</v>
      </c>
      <c r="AD48" s="101">
        <v>58.271243064774097</v>
      </c>
      <c r="AE48" s="101">
        <v>0.99929036773343505</v>
      </c>
      <c r="AF48" s="101">
        <v>1.1622625476817E-2</v>
      </c>
      <c r="AG48" s="101">
        <v>0.128900373352899</v>
      </c>
      <c r="AI48" s="101">
        <v>2.6886207825226702E-2</v>
      </c>
    </row>
    <row r="49" spans="1:35" x14ac:dyDescent="0.25">
      <c r="A49" s="57">
        <v>44282</v>
      </c>
      <c r="B49" s="101" t="s">
        <v>53</v>
      </c>
      <c r="C49" s="55">
        <v>6.2461538461538462</v>
      </c>
      <c r="D49" s="55"/>
      <c r="E49" s="55"/>
      <c r="F49" s="61">
        <v>17628</v>
      </c>
      <c r="G49" s="55">
        <v>19387.5027728977</v>
      </c>
      <c r="H49" s="55"/>
      <c r="I49" s="55">
        <v>0.59555495659142299</v>
      </c>
      <c r="J49" s="59">
        <v>0.99999643583775</v>
      </c>
      <c r="K49" s="55">
        <v>0.50041096214223701</v>
      </c>
      <c r="L49" s="55">
        <v>68.792862097784493</v>
      </c>
      <c r="M49" s="55">
        <v>0.49248022268415798</v>
      </c>
      <c r="N49" s="55">
        <v>2.35933842012481E-4</v>
      </c>
      <c r="O49" s="55">
        <v>0.307498217303455</v>
      </c>
      <c r="P49" s="60">
        <v>0.86264329708930798</v>
      </c>
      <c r="Q49" s="55">
        <v>48</v>
      </c>
      <c r="R49" s="55"/>
      <c r="S49" s="55"/>
      <c r="T49" s="55"/>
      <c r="U49" s="55"/>
      <c r="V49" s="55"/>
      <c r="W49" s="55"/>
      <c r="X49" s="55"/>
      <c r="Y49" s="101">
        <v>17244.313041717</v>
      </c>
      <c r="AA49" s="101">
        <v>1.6422406405269499E-2</v>
      </c>
      <c r="AB49" s="101">
        <v>0.999999944812062</v>
      </c>
      <c r="AC49" s="101">
        <v>0.99999999743624302</v>
      </c>
      <c r="AD49" s="101">
        <v>58.305546198689797</v>
      </c>
      <c r="AE49" s="101">
        <v>0.94941719739543995</v>
      </c>
      <c r="AF49" s="101">
        <v>9.7960015101941095E-3</v>
      </c>
      <c r="AG49" s="101">
        <v>0.12857748096066701</v>
      </c>
      <c r="AI49" s="101">
        <v>2.6890349540844301E-2</v>
      </c>
    </row>
    <row r="50" spans="1:35" x14ac:dyDescent="0.25">
      <c r="A50" s="57">
        <v>44283</v>
      </c>
      <c r="B50" s="101" t="s">
        <v>53</v>
      </c>
      <c r="C50" s="55">
        <v>7.0076923076923094</v>
      </c>
      <c r="D50" s="55"/>
      <c r="E50" s="55"/>
      <c r="F50" s="61">
        <v>1727</v>
      </c>
      <c r="G50" s="55">
        <v>12741.550410399501</v>
      </c>
      <c r="H50" s="55"/>
      <c r="I50" s="55">
        <v>0.16167111443842599</v>
      </c>
      <c r="J50" s="55">
        <v>0.99999996911911204</v>
      </c>
      <c r="K50" s="59">
        <v>0.43584095380271698</v>
      </c>
      <c r="L50" s="55">
        <v>70.559988363206202</v>
      </c>
      <c r="M50" s="55">
        <v>5.8609485626220703E-2</v>
      </c>
      <c r="N50" s="55">
        <v>2.08616256713867E-4</v>
      </c>
      <c r="O50" s="55">
        <v>0.30348746285392503</v>
      </c>
      <c r="P50" s="60">
        <v>0.86267089296903299</v>
      </c>
      <c r="Q50" s="55">
        <v>49</v>
      </c>
      <c r="R50" s="55"/>
      <c r="S50" s="55"/>
      <c r="T50" s="55"/>
      <c r="U50" s="55"/>
      <c r="V50" s="55"/>
      <c r="W50" s="55"/>
      <c r="X50" s="55"/>
      <c r="Y50" s="101">
        <v>16642.280008568301</v>
      </c>
      <c r="AA50" s="101">
        <v>1.20552405583076E-2</v>
      </c>
      <c r="AB50" s="101">
        <v>0.99999769053125198</v>
      </c>
      <c r="AC50" s="101">
        <v>0.99999999850898802</v>
      </c>
      <c r="AD50" s="101">
        <v>58.546423068081303</v>
      </c>
      <c r="AE50" s="101">
        <v>0.65137715580424105</v>
      </c>
      <c r="AF50" s="101">
        <v>-2.4427829851254601E-3</v>
      </c>
      <c r="AG50" s="101">
        <v>0.12824445057682399</v>
      </c>
      <c r="AI50" s="101">
        <v>2.6893122323569999E-2</v>
      </c>
    </row>
    <row r="51" spans="1:35" x14ac:dyDescent="0.25">
      <c r="A51" s="57">
        <v>44284</v>
      </c>
      <c r="B51" s="101" t="s">
        <v>53</v>
      </c>
      <c r="C51" s="55">
        <v>13.084615384615381</v>
      </c>
      <c r="D51" s="55"/>
      <c r="E51" s="55"/>
      <c r="F51" s="61">
        <v>10297</v>
      </c>
      <c r="G51" s="55">
        <v>13471.0678838859</v>
      </c>
      <c r="H51" s="55"/>
      <c r="I51" s="55">
        <v>0.20184570133190799</v>
      </c>
      <c r="J51" s="55">
        <v>0.75275161916750799</v>
      </c>
      <c r="K51" s="59">
        <v>0.29275786580875302</v>
      </c>
      <c r="L51" s="55">
        <v>76.165755006730194</v>
      </c>
      <c r="M51" s="55">
        <v>9.8829970914514703E-2</v>
      </c>
      <c r="N51" s="55">
        <v>2.0804499715876301E-4</v>
      </c>
      <c r="O51" s="55">
        <v>0.29335532338416198</v>
      </c>
      <c r="P51" s="60">
        <v>0.86269472852977502</v>
      </c>
      <c r="Q51" s="55">
        <v>50</v>
      </c>
      <c r="R51" s="55"/>
      <c r="S51" s="55"/>
      <c r="T51" s="55"/>
      <c r="U51" s="55"/>
      <c r="V51" s="55"/>
      <c r="W51" s="55"/>
      <c r="X51" s="55"/>
      <c r="Y51" s="101">
        <v>14441.4490028132</v>
      </c>
      <c r="AA51" s="101">
        <v>2.3304529409820401E-2</v>
      </c>
      <c r="AB51" s="101">
        <v>0.99336640931614495</v>
      </c>
      <c r="AC51" s="101">
        <v>0.24245313540128</v>
      </c>
      <c r="AD51" s="101">
        <v>144.01920397606301</v>
      </c>
      <c r="AE51" s="101">
        <v>0.98974377004818703</v>
      </c>
      <c r="AF51" s="101">
        <v>-1.9859808148981799E-2</v>
      </c>
      <c r="AG51" s="101">
        <v>-0.13522544971741399</v>
      </c>
      <c r="AI51" s="101">
        <v>2.6894978367350698E-2</v>
      </c>
    </row>
    <row r="52" spans="1:35" x14ac:dyDescent="0.25">
      <c r="A52" s="57">
        <v>44285</v>
      </c>
      <c r="B52" s="101" t="s">
        <v>53</v>
      </c>
      <c r="C52" s="55">
        <v>19.61538461538461</v>
      </c>
      <c r="D52" s="55"/>
      <c r="E52" s="55"/>
      <c r="F52" s="61">
        <v>23681</v>
      </c>
      <c r="G52" s="55">
        <v>18368.440790337499</v>
      </c>
      <c r="H52" s="55"/>
      <c r="I52" s="55"/>
      <c r="J52" s="55"/>
      <c r="K52" s="55"/>
      <c r="L52" s="55"/>
      <c r="M52" s="55"/>
      <c r="N52" s="55"/>
      <c r="O52" s="55"/>
      <c r="P52" s="60">
        <v>0.86271528243172202</v>
      </c>
      <c r="Q52" s="55">
        <v>51</v>
      </c>
      <c r="R52" s="55"/>
      <c r="S52" s="55"/>
      <c r="T52" s="55"/>
      <c r="U52" s="55"/>
      <c r="V52" s="55"/>
      <c r="W52" s="55"/>
      <c r="X52" s="55"/>
      <c r="Y52" s="101">
        <v>15057.636705073801</v>
      </c>
      <c r="AI52" s="101">
        <v>2.6896220643923201E-2</v>
      </c>
    </row>
    <row r="53" spans="1:35" x14ac:dyDescent="0.25">
      <c r="A53" s="57">
        <v>44286</v>
      </c>
      <c r="B53" s="101" t="s">
        <v>53</v>
      </c>
      <c r="C53" s="55">
        <v>21.469230769230769</v>
      </c>
      <c r="D53" s="55"/>
      <c r="E53" s="55"/>
      <c r="F53" s="61">
        <v>25014</v>
      </c>
      <c r="G53" s="55">
        <v>23703.0086303977</v>
      </c>
      <c r="H53" s="55"/>
      <c r="I53" s="55"/>
      <c r="J53" s="55"/>
      <c r="K53" s="55"/>
      <c r="L53" s="55"/>
      <c r="M53" s="55"/>
      <c r="N53" s="55"/>
      <c r="O53" s="55"/>
      <c r="P53" s="60">
        <v>0.86273298144086197</v>
      </c>
      <c r="Q53" s="55">
        <v>52</v>
      </c>
      <c r="R53" s="55"/>
      <c r="S53" s="55"/>
      <c r="T53" s="55"/>
      <c r="U53" s="55"/>
      <c r="V53" s="55"/>
      <c r="W53" s="55"/>
      <c r="X53" s="55"/>
      <c r="Y53" s="101">
        <v>16317.1166460198</v>
      </c>
      <c r="AI53" s="101">
        <v>2.6897052063149698E-2</v>
      </c>
    </row>
    <row r="54" spans="1:35" x14ac:dyDescent="0.25">
      <c r="A54" s="57">
        <v>44287</v>
      </c>
      <c r="B54" s="101" t="s">
        <v>53</v>
      </c>
      <c r="C54" s="55">
        <v>15.207692307692311</v>
      </c>
      <c r="D54" s="55"/>
      <c r="E54" s="55"/>
      <c r="F54" s="61">
        <v>22679</v>
      </c>
      <c r="G54" s="55">
        <v>25430.2556733438</v>
      </c>
      <c r="H54" s="55"/>
      <c r="I54" s="55"/>
      <c r="J54" s="55"/>
      <c r="K54" s="55"/>
      <c r="L54" s="55"/>
      <c r="M54" s="55"/>
      <c r="N54" s="55"/>
      <c r="O54" s="55"/>
      <c r="P54" s="60">
        <v>0.86274820354387105</v>
      </c>
      <c r="Q54" s="55">
        <v>53</v>
      </c>
      <c r="R54" s="55"/>
      <c r="S54" s="55"/>
      <c r="T54" s="55"/>
      <c r="U54" s="55"/>
      <c r="V54" s="55"/>
      <c r="W54" s="55"/>
      <c r="X54" s="55"/>
      <c r="Y54" s="101">
        <v>17783.289110453999</v>
      </c>
      <c r="AI54" s="101">
        <v>2.6897608483344101E-2</v>
      </c>
    </row>
    <row r="55" spans="1:35" x14ac:dyDescent="0.25">
      <c r="A55" s="57">
        <v>44288</v>
      </c>
      <c r="B55" s="101" t="s">
        <v>53</v>
      </c>
      <c r="C55" s="55">
        <v>4.953846153846154</v>
      </c>
      <c r="D55" s="55"/>
      <c r="E55" s="55"/>
      <c r="F55" s="61">
        <v>16033</v>
      </c>
      <c r="G55" s="55">
        <v>20673.5165643574</v>
      </c>
      <c r="H55" s="55"/>
      <c r="I55" s="55"/>
      <c r="J55" s="55"/>
      <c r="K55" s="55"/>
      <c r="L55" s="55"/>
      <c r="M55" s="55"/>
      <c r="N55" s="55"/>
      <c r="O55" s="55"/>
      <c r="P55" s="60">
        <v>0.862761281665677</v>
      </c>
      <c r="Q55" s="55">
        <v>54</v>
      </c>
      <c r="R55" s="55"/>
      <c r="S55" s="55"/>
      <c r="T55" s="55"/>
      <c r="U55" s="55"/>
      <c r="V55" s="55"/>
      <c r="W55" s="55"/>
      <c r="X55" s="55"/>
      <c r="Y55" s="101">
        <v>18239.956239408999</v>
      </c>
      <c r="AI55" s="101">
        <v>2.6897980851919599E-2</v>
      </c>
    </row>
    <row r="56" spans="1:35" x14ac:dyDescent="0.25">
      <c r="A56" s="57">
        <v>44289</v>
      </c>
      <c r="B56" s="101" t="s">
        <v>53</v>
      </c>
      <c r="C56" s="55">
        <v>4.9000000000000004</v>
      </c>
      <c r="D56" s="55"/>
      <c r="E56" s="55"/>
      <c r="F56" s="61">
        <v>3673</v>
      </c>
      <c r="G56" s="55">
        <v>12564.4007226746</v>
      </c>
      <c r="H56" s="55"/>
      <c r="I56" s="55"/>
      <c r="J56" s="55"/>
      <c r="K56" s="55"/>
      <c r="L56" s="55"/>
      <c r="M56" s="55"/>
      <c r="N56" s="55"/>
      <c r="O56" s="55"/>
      <c r="P56" s="60">
        <v>0.86277250766913205</v>
      </c>
      <c r="Q56" s="55">
        <v>55</v>
      </c>
      <c r="R56" s="55"/>
      <c r="S56" s="55"/>
      <c r="T56" s="55"/>
      <c r="U56" s="55"/>
      <c r="V56" s="55"/>
      <c r="W56" s="55"/>
      <c r="X56" s="55"/>
      <c r="Y56" s="101">
        <v>16463.1241821935</v>
      </c>
      <c r="AI56" s="101">
        <v>2.6898230044252899E-2</v>
      </c>
    </row>
    <row r="57" spans="1:35" x14ac:dyDescent="0.25">
      <c r="A57" s="57">
        <v>44290</v>
      </c>
      <c r="B57" s="101" t="s">
        <v>53</v>
      </c>
      <c r="C57" s="55">
        <v>7.476923076923077</v>
      </c>
      <c r="D57" s="55"/>
      <c r="E57" s="55"/>
      <c r="F57" s="61">
        <v>10300</v>
      </c>
      <c r="G57" s="55">
        <v>12608.112914379701</v>
      </c>
      <c r="H57" s="55"/>
      <c r="I57" s="55"/>
      <c r="J57" s="55"/>
      <c r="K57" s="55"/>
      <c r="L57" s="55"/>
      <c r="M57" s="55"/>
      <c r="N57" s="55"/>
      <c r="O57" s="55"/>
      <c r="P57" s="60">
        <v>0.86278213640733903</v>
      </c>
      <c r="Q57" s="55">
        <v>56</v>
      </c>
      <c r="R57" s="55"/>
      <c r="S57" s="55"/>
      <c r="T57" s="55"/>
      <c r="U57" s="55"/>
      <c r="V57" s="55"/>
      <c r="W57" s="55"/>
      <c r="X57" s="55"/>
      <c r="Y57" s="101">
        <v>13970.298529314799</v>
      </c>
      <c r="AI57" s="101">
        <v>2.68983968037785E-2</v>
      </c>
    </row>
    <row r="58" spans="1:35" x14ac:dyDescent="0.25">
      <c r="A58" s="57">
        <v>44291</v>
      </c>
      <c r="B58" s="101" t="s">
        <v>53</v>
      </c>
      <c r="C58" s="55">
        <v>4.9384615384615396</v>
      </c>
      <c r="D58" s="55"/>
      <c r="E58" s="55"/>
      <c r="F58" s="61">
        <v>5980</v>
      </c>
      <c r="G58" s="55">
        <v>14794.837381016499</v>
      </c>
      <c r="H58" s="55"/>
      <c r="I58" s="55"/>
      <c r="J58" s="55"/>
      <c r="K58" s="55"/>
      <c r="L58" s="55"/>
      <c r="M58" s="55"/>
      <c r="N58" s="55"/>
      <c r="O58" s="55"/>
      <c r="P58" s="60">
        <v>0.86279038967124699</v>
      </c>
      <c r="Q58" s="55">
        <v>57</v>
      </c>
      <c r="R58" s="55"/>
      <c r="S58" s="55"/>
      <c r="T58" s="55"/>
      <c r="U58" s="55"/>
      <c r="V58" s="55"/>
      <c r="W58" s="55"/>
      <c r="X58" s="55"/>
      <c r="Y58" s="101">
        <v>14484.8316109035</v>
      </c>
      <c r="AI58" s="101">
        <v>2.68985083982872E-2</v>
      </c>
    </row>
    <row r="59" spans="1:35" x14ac:dyDescent="0.25">
      <c r="A59" s="57">
        <v>44292</v>
      </c>
      <c r="B59" s="101" t="s">
        <v>53</v>
      </c>
      <c r="C59" s="55">
        <v>5.5307692307692324</v>
      </c>
      <c r="D59" s="55"/>
      <c r="E59" s="55"/>
      <c r="F59" s="61">
        <v>7593</v>
      </c>
      <c r="G59" s="55">
        <v>12811.8936202524</v>
      </c>
      <c r="H59" s="55"/>
      <c r="I59" s="55"/>
      <c r="J59" s="55"/>
      <c r="K59" s="55"/>
      <c r="L59" s="55"/>
      <c r="M59" s="55"/>
      <c r="N59" s="55"/>
      <c r="O59" s="55"/>
      <c r="P59" s="60">
        <v>0.86279745993052803</v>
      </c>
      <c r="Q59" s="55">
        <v>58</v>
      </c>
      <c r="R59" s="55"/>
      <c r="S59" s="55"/>
      <c r="T59" s="55"/>
      <c r="U59" s="55"/>
      <c r="V59" s="55"/>
      <c r="W59" s="55"/>
      <c r="X59" s="55"/>
      <c r="Y59" s="101">
        <v>14898.673135802699</v>
      </c>
      <c r="AI59" s="101">
        <v>2.68985830762489E-2</v>
      </c>
    </row>
    <row r="60" spans="1:35" x14ac:dyDescent="0.25">
      <c r="A60" s="57">
        <v>44293</v>
      </c>
      <c r="B60" s="101" t="s">
        <v>53</v>
      </c>
      <c r="C60" s="55">
        <v>5.7461538461538462</v>
      </c>
      <c r="D60" s="55"/>
      <c r="E60" s="55"/>
      <c r="F60" s="61">
        <v>30377</v>
      </c>
      <c r="G60" s="55">
        <v>13377.276000902601</v>
      </c>
      <c r="H60" s="55"/>
      <c r="I60" s="55"/>
      <c r="J60" s="55"/>
      <c r="K60" s="55"/>
      <c r="L60" s="55"/>
      <c r="M60" s="55"/>
      <c r="N60" s="55"/>
      <c r="O60" s="55"/>
      <c r="P60" s="60">
        <v>0</v>
      </c>
      <c r="Q60" s="55">
        <v>59</v>
      </c>
      <c r="R60" s="55"/>
      <c r="S60" s="55"/>
      <c r="T60" s="55"/>
      <c r="U60" s="55"/>
      <c r="V60" s="55"/>
      <c r="W60" s="55"/>
      <c r="X60" s="55"/>
      <c r="Y60" s="101">
        <v>14202.4860205774</v>
      </c>
      <c r="AI60" s="101">
        <v>0</v>
      </c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7"/>
  <sheetViews>
    <sheetView workbookViewId="0">
      <selection activeCell="O2" sqref="I2:O2"/>
    </sheetView>
  </sheetViews>
  <sheetFormatPr defaultRowHeight="14.4" x14ac:dyDescent="0.25"/>
  <cols>
    <col min="1" max="1" width="16.5546875" customWidth="1"/>
    <col min="5" max="5" width="8.77734375" style="8"/>
    <col min="9" max="12" width="9" bestFit="1" customWidth="1"/>
    <col min="13" max="13" width="9.5546875" bestFit="1" customWidth="1"/>
    <col min="14" max="15" width="9" bestFit="1" customWidth="1"/>
    <col min="16" max="16" width="14.33203125" style="11" customWidth="1"/>
    <col min="17" max="18" width="8.88671875" style="8"/>
    <col min="33" max="33" width="8.88671875" style="101"/>
  </cols>
  <sheetData>
    <row r="1" spans="1:46" s="8" customFormat="1" x14ac:dyDescent="0.25">
      <c r="A1" s="65" t="s">
        <v>1</v>
      </c>
      <c r="B1" s="63" t="s">
        <v>2</v>
      </c>
      <c r="C1" s="62" t="s">
        <v>3</v>
      </c>
      <c r="D1" s="62" t="s">
        <v>0</v>
      </c>
      <c r="E1" s="62" t="s">
        <v>4</v>
      </c>
      <c r="F1" s="62" t="s">
        <v>30</v>
      </c>
      <c r="G1" s="62" t="s">
        <v>31</v>
      </c>
      <c r="H1" s="62"/>
      <c r="I1" s="112" t="s">
        <v>36</v>
      </c>
      <c r="J1" s="112"/>
      <c r="K1" s="112"/>
      <c r="L1" s="112"/>
      <c r="M1" s="112"/>
      <c r="N1" s="112"/>
      <c r="O1" s="62"/>
      <c r="P1" s="67" t="s">
        <v>33</v>
      </c>
      <c r="Q1" s="62" t="s">
        <v>34</v>
      </c>
      <c r="R1" s="62"/>
      <c r="S1" s="112" t="s">
        <v>35</v>
      </c>
      <c r="T1" s="112"/>
      <c r="U1" s="112"/>
      <c r="V1" s="112"/>
      <c r="W1" s="112"/>
      <c r="X1" s="62"/>
      <c r="Y1" s="101" t="s">
        <v>50</v>
      </c>
      <c r="Z1" s="101"/>
      <c r="AA1" s="112" t="s">
        <v>36</v>
      </c>
      <c r="AB1" s="112"/>
      <c r="AC1" s="112"/>
      <c r="AD1" s="112"/>
      <c r="AE1" s="112"/>
      <c r="AF1" s="112"/>
      <c r="AG1" s="106"/>
      <c r="AH1" s="101"/>
      <c r="AI1" s="95" t="s">
        <v>33</v>
      </c>
      <c r="AJ1" s="101" t="s">
        <v>34</v>
      </c>
      <c r="AK1" s="101"/>
      <c r="AL1" s="112" t="s">
        <v>35</v>
      </c>
      <c r="AM1" s="112"/>
      <c r="AN1" s="112"/>
      <c r="AO1" s="112"/>
      <c r="AP1" s="112"/>
    </row>
    <row r="2" spans="1:46" x14ac:dyDescent="0.25">
      <c r="A2" s="64">
        <v>44293</v>
      </c>
      <c r="B2" s="101" t="s">
        <v>53</v>
      </c>
      <c r="C2" s="62">
        <v>5.7461538461538462</v>
      </c>
      <c r="D2" s="62"/>
      <c r="E2" s="62"/>
      <c r="F2" s="68">
        <v>30377</v>
      </c>
      <c r="G2" s="62">
        <v>13377.276000902601</v>
      </c>
      <c r="H2" s="62"/>
      <c r="I2" s="103">
        <v>0.21014294318760199</v>
      </c>
      <c r="J2" s="103">
        <v>1.6590133309364302E-2</v>
      </c>
      <c r="K2" s="103">
        <v>2.8153076767921399E-2</v>
      </c>
      <c r="L2" s="103">
        <v>55.8762996170489</v>
      </c>
      <c r="M2" s="104">
        <v>0.11702996687626099</v>
      </c>
      <c r="N2" s="103">
        <v>3.814697265625E-4</v>
      </c>
      <c r="O2" s="103">
        <v>0.62465835822185201</v>
      </c>
      <c r="P2" s="67">
        <v>0.2238162196149</v>
      </c>
      <c r="Q2" s="62">
        <v>1</v>
      </c>
      <c r="R2" s="62"/>
      <c r="S2" s="62">
        <v>3710491.8429638399</v>
      </c>
      <c r="T2" s="62">
        <v>58890436.928434998</v>
      </c>
      <c r="U2" s="62">
        <v>775.41617888415897</v>
      </c>
      <c r="V2" s="62">
        <v>0.21014294318760199</v>
      </c>
      <c r="W2" s="62">
        <v>9.9263810999999993E-2</v>
      </c>
      <c r="X2" s="62"/>
      <c r="Y2" s="101">
        <v>14202.4860205774</v>
      </c>
      <c r="AA2" s="101">
        <v>2.4864510486626301E-3</v>
      </c>
      <c r="AB2" s="101">
        <v>3.4834425559773501E-2</v>
      </c>
      <c r="AC2" s="101">
        <v>0.13728725363781399</v>
      </c>
      <c r="AD2" s="101">
        <v>22.234177596681999</v>
      </c>
      <c r="AE2" s="101">
        <v>0.86348408043973701</v>
      </c>
      <c r="AF2" s="101">
        <v>-8.4741333328099702E-2</v>
      </c>
      <c r="AG2" s="101">
        <v>0.61384861133837298</v>
      </c>
      <c r="AI2" s="101">
        <v>3.5530103274713697E-2</v>
      </c>
      <c r="AL2" s="101">
        <v>70739358.164203301</v>
      </c>
      <c r="AM2" s="101">
        <v>946050.64661395398</v>
      </c>
      <c r="AN2" s="101">
        <v>90530.361712893195</v>
      </c>
      <c r="AO2" s="101">
        <v>89127.234642966607</v>
      </c>
      <c r="AP2" s="101">
        <v>37933.837597269099</v>
      </c>
      <c r="AQ2" s="101">
        <v>65151344.0007535</v>
      </c>
      <c r="AR2" s="101">
        <v>1663.76317588439</v>
      </c>
      <c r="AS2" s="102">
        <v>1.31E-7</v>
      </c>
      <c r="AT2" s="101">
        <v>1.7614613000000001E-2</v>
      </c>
    </row>
    <row r="3" spans="1:46" x14ac:dyDescent="0.25">
      <c r="A3" s="64">
        <v>44294</v>
      </c>
      <c r="B3" s="101" t="s">
        <v>53</v>
      </c>
      <c r="C3" s="62">
        <v>7.6461538461538447</v>
      </c>
      <c r="D3" s="62"/>
      <c r="E3" s="62"/>
      <c r="F3" s="68">
        <v>26510</v>
      </c>
      <c r="G3" s="62">
        <v>17241.420007279299</v>
      </c>
      <c r="H3" s="62"/>
      <c r="I3" s="62">
        <v>0.78649238504612495</v>
      </c>
      <c r="J3" s="62">
        <v>5.7647713700033597E-2</v>
      </c>
      <c r="K3" s="62">
        <v>7.4143395785503099E-3</v>
      </c>
      <c r="L3" s="62">
        <v>29.8488344855629</v>
      </c>
      <c r="M3" s="62">
        <v>0.711233946219756</v>
      </c>
      <c r="N3" s="62">
        <v>3.45140098334196E-4</v>
      </c>
      <c r="O3" s="62">
        <v>0.62436809210266997</v>
      </c>
      <c r="P3" s="67">
        <v>0.22374792025573301</v>
      </c>
      <c r="Q3" s="62">
        <v>2</v>
      </c>
      <c r="R3" s="62"/>
      <c r="S3" s="62"/>
      <c r="T3" s="62"/>
      <c r="U3" s="62"/>
      <c r="V3" s="62"/>
      <c r="W3" s="62"/>
      <c r="X3" s="62"/>
      <c r="Y3" s="101">
        <v>14445.0974207664</v>
      </c>
      <c r="AA3" s="101">
        <v>2.2735595703125E-3</v>
      </c>
      <c r="AB3" s="101">
        <v>3.4685652627729303E-2</v>
      </c>
      <c r="AC3" s="101">
        <v>0.13373008629293201</v>
      </c>
      <c r="AD3" s="101">
        <v>22.485946235630699</v>
      </c>
      <c r="AE3" s="101">
        <v>0.85424235894852996</v>
      </c>
      <c r="AF3" s="101">
        <v>-8.2042992762918696E-2</v>
      </c>
      <c r="AG3" s="101">
        <v>0.61383039141025297</v>
      </c>
      <c r="AI3" s="101">
        <v>3.5282001617069098E-2</v>
      </c>
    </row>
    <row r="4" spans="1:46" x14ac:dyDescent="0.25">
      <c r="A4" s="64">
        <v>44295</v>
      </c>
      <c r="B4" s="101" t="s">
        <v>53</v>
      </c>
      <c r="C4" s="62">
        <v>12.26923076923077</v>
      </c>
      <c r="D4" s="62"/>
      <c r="E4" s="62"/>
      <c r="F4" s="68">
        <v>23935</v>
      </c>
      <c r="G4" s="62">
        <v>19273.0001114855</v>
      </c>
      <c r="H4" s="62"/>
      <c r="I4" s="62">
        <v>0.134517688762922</v>
      </c>
      <c r="J4" s="62">
        <v>0.20139120466947599</v>
      </c>
      <c r="K4" s="62">
        <v>2.10639834403992E-3</v>
      </c>
      <c r="L4" s="62">
        <v>2.8928784688528899</v>
      </c>
      <c r="M4" s="62">
        <v>0.12827056646346999</v>
      </c>
      <c r="N4" s="62">
        <v>3.4809112548828098E-4</v>
      </c>
      <c r="O4" s="62">
        <v>0.62422621812662304</v>
      </c>
      <c r="P4" s="67">
        <v>0.22367837892417999</v>
      </c>
      <c r="Q4" s="62">
        <v>3</v>
      </c>
      <c r="R4" s="62"/>
      <c r="S4" s="62"/>
      <c r="T4" s="62"/>
      <c r="U4" s="62"/>
      <c r="V4" s="62"/>
      <c r="W4" s="62"/>
      <c r="X4" s="62"/>
      <c r="Y4" s="101">
        <v>22481.899457300398</v>
      </c>
      <c r="AA4" s="101">
        <v>2.49894398999861E-3</v>
      </c>
      <c r="AB4" s="101">
        <v>3.4304682584172297E-2</v>
      </c>
      <c r="AC4" s="101">
        <v>0.138961564724318</v>
      </c>
      <c r="AD4" s="101">
        <v>22.636530517019601</v>
      </c>
      <c r="AE4" s="101">
        <v>0.86186007306059897</v>
      </c>
      <c r="AF4" s="101">
        <v>-8.3150500657623E-2</v>
      </c>
      <c r="AG4" s="101">
        <v>0.61381202553917902</v>
      </c>
      <c r="AI4" s="101">
        <v>3.5001939094072301E-2</v>
      </c>
    </row>
    <row r="5" spans="1:46" x14ac:dyDescent="0.25">
      <c r="A5" s="64">
        <v>44296</v>
      </c>
      <c r="B5" s="101" t="s">
        <v>53</v>
      </c>
      <c r="C5" s="62">
        <v>8.453846153846154</v>
      </c>
      <c r="D5" s="62"/>
      <c r="E5" s="62"/>
      <c r="F5" s="68">
        <v>18728</v>
      </c>
      <c r="G5" s="62">
        <v>24411.841529285</v>
      </c>
      <c r="H5" s="62"/>
      <c r="I5" s="62">
        <v>9.0472925829772101E-3</v>
      </c>
      <c r="J5" s="62">
        <v>0.203724922359351</v>
      </c>
      <c r="K5" s="62">
        <v>2.1019104387516299E-3</v>
      </c>
      <c r="L5" s="62">
        <v>67.182293666916294</v>
      </c>
      <c r="M5" s="62">
        <v>1.07888579368591E-2</v>
      </c>
      <c r="N5" s="66">
        <v>3.5667419433593799E-4</v>
      </c>
      <c r="O5" s="62">
        <v>0.62417505605838997</v>
      </c>
      <c r="P5" s="67">
        <v>0.22360758974578601</v>
      </c>
      <c r="Q5" s="62">
        <v>4</v>
      </c>
      <c r="R5" s="62"/>
      <c r="S5" s="62"/>
      <c r="T5" s="62"/>
      <c r="U5" s="62"/>
      <c r="V5" s="62"/>
      <c r="W5" s="62"/>
      <c r="X5" s="62"/>
      <c r="Y5" s="101">
        <v>22634.031755031901</v>
      </c>
      <c r="AA5" s="101">
        <v>2.5666690327693599E-3</v>
      </c>
      <c r="AB5" s="101">
        <v>3.4634725573865398E-2</v>
      </c>
      <c r="AC5" s="101">
        <v>0.139462723777564</v>
      </c>
      <c r="AD5" s="101">
        <v>22.608433671374598</v>
      </c>
      <c r="AE5" s="101">
        <v>0.86994440443913901</v>
      </c>
      <c r="AF5" s="101">
        <v>-8.3523619590836706E-2</v>
      </c>
      <c r="AG5" s="101">
        <v>0.61378662661036698</v>
      </c>
      <c r="AI5" s="101">
        <v>3.4686496991566299E-2</v>
      </c>
    </row>
    <row r="6" spans="1:46" x14ac:dyDescent="0.25">
      <c r="A6" s="64">
        <v>44297</v>
      </c>
      <c r="B6" s="101" t="s">
        <v>53</v>
      </c>
      <c r="C6" s="62">
        <v>6.8153846153846143</v>
      </c>
      <c r="D6" s="62"/>
      <c r="E6" s="62"/>
      <c r="F6" s="68">
        <v>2706</v>
      </c>
      <c r="G6" s="62">
        <v>20059.950593346799</v>
      </c>
      <c r="H6" s="62"/>
      <c r="I6" s="62">
        <v>3.125E-2</v>
      </c>
      <c r="J6" s="66">
        <v>0.91328105718905805</v>
      </c>
      <c r="K6" s="62">
        <v>4.64692711830139E-4</v>
      </c>
      <c r="L6" s="62">
        <v>66.189918366693703</v>
      </c>
      <c r="M6" s="62">
        <v>0.387617273243414</v>
      </c>
      <c r="N6" s="66">
        <v>3.662109375E-4</v>
      </c>
      <c r="O6" s="62">
        <v>0.62402542725913002</v>
      </c>
      <c r="P6" s="67">
        <v>0.22353554764001601</v>
      </c>
      <c r="Q6" s="62">
        <v>5</v>
      </c>
      <c r="R6" s="62"/>
      <c r="S6" s="62"/>
      <c r="T6" s="62"/>
      <c r="U6" s="62"/>
      <c r="V6" s="62"/>
      <c r="W6" s="62"/>
      <c r="X6" s="62"/>
      <c r="Y6" s="101">
        <v>14483.381097712499</v>
      </c>
      <c r="AA6" s="101">
        <v>2.5515295486755502E-3</v>
      </c>
      <c r="AB6" s="101">
        <v>3.3817697156003697E-2</v>
      </c>
      <c r="AC6" s="101">
        <v>0.14157353396394101</v>
      </c>
      <c r="AD6" s="101">
        <v>22.692463320539598</v>
      </c>
      <c r="AE6" s="101">
        <v>0.85741837809965304</v>
      </c>
      <c r="AF6" s="101">
        <v>-8.3293596222915101E-2</v>
      </c>
      <c r="AG6" s="101">
        <v>0.61378011166441704</v>
      </c>
      <c r="AI6" s="101">
        <v>3.4332089867144103E-2</v>
      </c>
    </row>
    <row r="7" spans="1:46" x14ac:dyDescent="0.25">
      <c r="A7" s="64">
        <v>44298</v>
      </c>
      <c r="B7" s="101" t="s">
        <v>53</v>
      </c>
      <c r="C7" s="62">
        <v>7.9692307692307702</v>
      </c>
      <c r="D7" s="62"/>
      <c r="E7" s="62"/>
      <c r="F7" s="68">
        <v>12446</v>
      </c>
      <c r="G7" s="62">
        <v>18101.270152167901</v>
      </c>
      <c r="H7" s="62"/>
      <c r="I7" s="62">
        <v>0.38530930335518199</v>
      </c>
      <c r="J7" s="62">
        <v>0.59406390799854902</v>
      </c>
      <c r="K7" s="62">
        <v>7.32421875E-4</v>
      </c>
      <c r="L7" s="62">
        <v>35.3634190541866</v>
      </c>
      <c r="M7" s="62">
        <v>0.57885577833488999</v>
      </c>
      <c r="N7" s="62">
        <v>3.3819675445556603E-4</v>
      </c>
      <c r="O7" s="62">
        <v>0.62394163209114994</v>
      </c>
      <c r="P7" s="67">
        <v>0.223462248355384</v>
      </c>
      <c r="Q7" s="62">
        <v>6</v>
      </c>
      <c r="R7" s="62"/>
      <c r="S7" s="62"/>
      <c r="T7" s="62"/>
      <c r="U7" s="62"/>
      <c r="V7" s="62"/>
      <c r="W7" s="62"/>
      <c r="X7" s="62"/>
      <c r="Y7" s="101">
        <v>21357.148041885001</v>
      </c>
      <c r="AA7" s="101">
        <v>2.59760892787153E-3</v>
      </c>
      <c r="AB7" s="101">
        <v>3.3779648966836703E-2</v>
      </c>
      <c r="AC7" s="101">
        <v>0.14321194067602699</v>
      </c>
      <c r="AD7" s="101">
        <v>22.6192863822783</v>
      </c>
      <c r="AE7" s="101">
        <v>0.85788010254240399</v>
      </c>
      <c r="AF7" s="101">
        <v>-8.3594513712768298E-2</v>
      </c>
      <c r="AG7" s="101">
        <v>0.61376365864820004</v>
      </c>
      <c r="AI7" s="101">
        <v>3.3935017285591097E-2</v>
      </c>
    </row>
    <row r="8" spans="1:46" x14ac:dyDescent="0.25">
      <c r="A8" s="64">
        <v>44299</v>
      </c>
      <c r="B8" s="101" t="s">
        <v>53</v>
      </c>
      <c r="C8" s="62">
        <v>10.646153846153849</v>
      </c>
      <c r="D8" s="62"/>
      <c r="E8" s="62"/>
      <c r="F8" s="68">
        <v>29421</v>
      </c>
      <c r="G8" s="62">
        <v>19318.825847148699</v>
      </c>
      <c r="H8" s="62"/>
      <c r="I8" s="62">
        <v>0.80592198479481303</v>
      </c>
      <c r="J8" s="66">
        <v>2.6793638455291102E-2</v>
      </c>
      <c r="K8" s="62">
        <v>1.7060582169000402E-2</v>
      </c>
      <c r="L8" s="62">
        <v>10.1170678536048</v>
      </c>
      <c r="M8" s="66">
        <v>0.713108386720123</v>
      </c>
      <c r="N8" s="62">
        <v>3.24249267578125E-4</v>
      </c>
      <c r="O8" s="62">
        <v>0.62386638477688705</v>
      </c>
      <c r="P8" s="67">
        <v>0.22338768850438301</v>
      </c>
      <c r="Q8" s="62">
        <v>7</v>
      </c>
      <c r="R8" s="62"/>
      <c r="S8" s="62"/>
      <c r="T8" s="62"/>
      <c r="U8" s="62"/>
      <c r="V8" s="62"/>
      <c r="W8" s="62"/>
      <c r="X8" s="62"/>
      <c r="Y8" s="101">
        <v>25459.314939825501</v>
      </c>
      <c r="AA8" s="101">
        <v>2.5888652870347298E-3</v>
      </c>
      <c r="AB8" s="101">
        <v>3.6019875475644503E-2</v>
      </c>
      <c r="AC8" s="101">
        <v>0.134324722137346</v>
      </c>
      <c r="AD8" s="101">
        <v>21.994628872547999</v>
      </c>
      <c r="AE8" s="101">
        <v>0.87949922440738604</v>
      </c>
      <c r="AF8" s="101">
        <v>-8.4434874301889701E-2</v>
      </c>
      <c r="AG8" s="101">
        <v>0.61375522910791203</v>
      </c>
      <c r="AI8" s="101">
        <v>3.3491535336826202E-2</v>
      </c>
    </row>
    <row r="9" spans="1:46" x14ac:dyDescent="0.25">
      <c r="A9" s="64">
        <v>44300</v>
      </c>
      <c r="B9" s="101" t="s">
        <v>53</v>
      </c>
      <c r="C9" s="62">
        <v>11.353846153846151</v>
      </c>
      <c r="D9" s="62"/>
      <c r="E9" s="62"/>
      <c r="F9" s="68">
        <v>31117</v>
      </c>
      <c r="G9" s="62">
        <v>22320.798396325699</v>
      </c>
      <c r="H9" s="62"/>
      <c r="I9" s="62">
        <v>0.56185531616210904</v>
      </c>
      <c r="J9" s="66">
        <v>0.71098408455830397</v>
      </c>
      <c r="K9" s="62">
        <v>5.8682262897491498E-4</v>
      </c>
      <c r="L9" s="62">
        <v>110.451096413982</v>
      </c>
      <c r="M9" s="62">
        <v>0.82162845134735096</v>
      </c>
      <c r="N9" s="62">
        <v>3.662109375E-4</v>
      </c>
      <c r="O9" s="62">
        <v>0.62381740954696496</v>
      </c>
      <c r="P9" s="67">
        <v>0.223311865598116</v>
      </c>
      <c r="Q9" s="62">
        <v>8</v>
      </c>
      <c r="R9" s="62"/>
      <c r="S9" s="62"/>
      <c r="T9" s="62"/>
      <c r="U9" s="62"/>
      <c r="V9" s="62"/>
      <c r="W9" s="62"/>
      <c r="X9" s="62"/>
      <c r="Y9" s="101">
        <v>24179.825527288001</v>
      </c>
      <c r="AA9" s="101">
        <v>2.54638359340098E-3</v>
      </c>
      <c r="AB9" s="101">
        <v>3.5924402138938001E-2</v>
      </c>
      <c r="AC9" s="101">
        <v>0.13527985862799899</v>
      </c>
      <c r="AD9" s="101">
        <v>22.297743006941399</v>
      </c>
      <c r="AE9" s="101">
        <v>0.87948665201424503</v>
      </c>
      <c r="AF9" s="101">
        <v>-8.25796589024239E-2</v>
      </c>
      <c r="AG9" s="101">
        <v>0.61375215774501601</v>
      </c>
      <c r="AI9" s="101">
        <v>3.2997950572607702E-2</v>
      </c>
    </row>
    <row r="10" spans="1:46" x14ac:dyDescent="0.25">
      <c r="A10" s="64">
        <v>44301</v>
      </c>
      <c r="B10" s="101" t="s">
        <v>53</v>
      </c>
      <c r="C10" s="62">
        <v>11.19230769230769</v>
      </c>
      <c r="D10" s="62"/>
      <c r="E10" s="62"/>
      <c r="F10" s="68">
        <v>25110</v>
      </c>
      <c r="G10" s="62">
        <v>23079.320112590402</v>
      </c>
      <c r="H10" s="62"/>
      <c r="I10" s="62">
        <v>0.92174368080323499</v>
      </c>
      <c r="J10" s="62">
        <v>0.35907916365866499</v>
      </c>
      <c r="K10" s="62">
        <v>1.220703125E-3</v>
      </c>
      <c r="L10" s="62">
        <v>9.3672707041070602</v>
      </c>
      <c r="M10" s="66">
        <v>0.99494147300720204</v>
      </c>
      <c r="N10" s="62">
        <v>3.4046173095703098E-4</v>
      </c>
      <c r="O10" s="62">
        <v>0.62371299142386705</v>
      </c>
      <c r="P10" s="67">
        <v>0.223234778080518</v>
      </c>
      <c r="Q10" s="62">
        <v>9</v>
      </c>
      <c r="R10" s="62"/>
      <c r="S10" s="62"/>
      <c r="T10" s="62"/>
      <c r="U10" s="62"/>
      <c r="V10" s="62"/>
      <c r="W10" s="62"/>
      <c r="X10" s="62"/>
      <c r="Y10" s="101">
        <v>18540.864458870299</v>
      </c>
      <c r="AA10" s="101">
        <v>2.0912299267975601E-3</v>
      </c>
      <c r="AB10" s="101">
        <v>3.7404814496803003E-2</v>
      </c>
      <c r="AC10" s="101">
        <v>0.12372786985855599</v>
      </c>
      <c r="AD10" s="101">
        <v>21.751259040241301</v>
      </c>
      <c r="AE10" s="101">
        <v>0.87588172229144601</v>
      </c>
      <c r="AF10" s="101">
        <v>-8.3192125341726902E-2</v>
      </c>
      <c r="AG10" s="101">
        <v>0.61373694070410301</v>
      </c>
      <c r="AI10" s="101">
        <v>3.2450738239658897E-2</v>
      </c>
    </row>
    <row r="11" spans="1:46" x14ac:dyDescent="0.25">
      <c r="A11" s="64">
        <v>44302</v>
      </c>
      <c r="B11" s="101" t="s">
        <v>53</v>
      </c>
      <c r="C11" s="62">
        <v>9.361538461538462</v>
      </c>
      <c r="D11" s="62"/>
      <c r="E11" s="62"/>
      <c r="F11" s="68">
        <v>23856</v>
      </c>
      <c r="G11" s="62">
        <v>22825.1245689717</v>
      </c>
      <c r="H11" s="62"/>
      <c r="I11" s="62">
        <v>0.86286047390369602</v>
      </c>
      <c r="J11" s="62">
        <v>5.0737206210083603E-2</v>
      </c>
      <c r="K11" s="62">
        <v>1.2472183063899901E-2</v>
      </c>
      <c r="L11" s="62">
        <v>144.43049589974601</v>
      </c>
      <c r="M11" s="62">
        <v>0.79943971842628203</v>
      </c>
      <c r="N11" s="62">
        <v>4.1079521179199202E-4</v>
      </c>
      <c r="O11" s="62">
        <v>0.62258081584539304</v>
      </c>
      <c r="P11" s="67">
        <v>0.22315642536203301</v>
      </c>
      <c r="Q11" s="62">
        <v>10</v>
      </c>
      <c r="R11" s="62"/>
      <c r="S11" s="62"/>
      <c r="T11" s="62"/>
      <c r="U11" s="62"/>
      <c r="V11" s="62"/>
      <c r="W11" s="62"/>
      <c r="X11" s="62"/>
      <c r="Y11" s="101">
        <v>17806.202104535099</v>
      </c>
      <c r="AA11" s="101">
        <v>2.6261877072004699E-3</v>
      </c>
      <c r="AB11" s="101">
        <v>3.6253027562674303E-2</v>
      </c>
      <c r="AC11" s="101">
        <v>0.134369932571512</v>
      </c>
      <c r="AD11" s="101">
        <v>21.9742043475567</v>
      </c>
      <c r="AE11" s="101">
        <v>0.883665629571461</v>
      </c>
      <c r="AF11" s="101">
        <v>-8.4487736009687606E-2</v>
      </c>
      <c r="AG11" s="101">
        <v>0.61370653353913596</v>
      </c>
      <c r="AI11" s="101">
        <v>3.1846685387824598E-2</v>
      </c>
    </row>
    <row r="12" spans="1:46" x14ac:dyDescent="0.25">
      <c r="A12" s="64">
        <v>44303</v>
      </c>
      <c r="B12" s="101" t="s">
        <v>53</v>
      </c>
      <c r="C12" s="62">
        <v>8.3538461538461526</v>
      </c>
      <c r="D12" s="62"/>
      <c r="E12" s="62"/>
      <c r="F12" s="68">
        <v>20197</v>
      </c>
      <c r="G12" s="62">
        <v>20579.032177604498</v>
      </c>
      <c r="H12" s="62"/>
      <c r="I12" s="62">
        <v>0.66916971156539296</v>
      </c>
      <c r="J12" s="62">
        <v>2.04090352418844E-2</v>
      </c>
      <c r="K12" s="62">
        <v>2.4746983558186799E-2</v>
      </c>
      <c r="L12" s="62">
        <v>6.9150139418909902</v>
      </c>
      <c r="M12" s="62">
        <v>0.57269278520246703</v>
      </c>
      <c r="N12" s="66">
        <v>3.0785354671147798E-4</v>
      </c>
      <c r="O12" s="62">
        <v>0.62131174058444805</v>
      </c>
      <c r="P12" s="67">
        <v>0.223076807852644</v>
      </c>
      <c r="Q12" s="62">
        <v>11</v>
      </c>
      <c r="R12" s="62"/>
      <c r="S12" s="62"/>
      <c r="T12" s="62"/>
      <c r="U12" s="62"/>
      <c r="V12" s="62"/>
      <c r="W12" s="62"/>
      <c r="X12" s="62"/>
      <c r="Y12" s="101">
        <v>18077.214807385801</v>
      </c>
      <c r="AA12" s="101">
        <v>2.720331579807E-3</v>
      </c>
      <c r="AB12" s="101">
        <v>3.4961408291333297E-2</v>
      </c>
      <c r="AC12" s="101">
        <v>0.140475772906651</v>
      </c>
      <c r="AD12" s="101">
        <v>22.5146593232427</v>
      </c>
      <c r="AE12" s="101">
        <v>0.87815648069973795</v>
      </c>
      <c r="AF12" s="101">
        <v>-8.3554218794630999E-2</v>
      </c>
      <c r="AG12" s="101">
        <v>0.61369393946075501</v>
      </c>
      <c r="AI12" s="101">
        <v>3.1183057502346598E-2</v>
      </c>
    </row>
    <row r="13" spans="1:46" x14ac:dyDescent="0.25">
      <c r="A13" s="64">
        <v>44304</v>
      </c>
      <c r="B13" s="101" t="s">
        <v>53</v>
      </c>
      <c r="C13" s="62">
        <v>7.0384615384615374</v>
      </c>
      <c r="D13" s="62"/>
      <c r="E13" s="62"/>
      <c r="F13" s="68">
        <v>1217</v>
      </c>
      <c r="G13" s="62">
        <v>19263.035482682601</v>
      </c>
      <c r="H13" s="62"/>
      <c r="I13" s="62">
        <v>0.39438094228783399</v>
      </c>
      <c r="J13" s="66">
        <v>0.39564176703447401</v>
      </c>
      <c r="K13" s="62">
        <v>3.3273157443358202E-2</v>
      </c>
      <c r="L13" s="62">
        <v>188.80980524878899</v>
      </c>
      <c r="M13" s="66">
        <v>0.68316320588207502</v>
      </c>
      <c r="N13" s="62">
        <v>5.2885493853349597E-4</v>
      </c>
      <c r="O13" s="62">
        <v>0.58636448087951698</v>
      </c>
      <c r="P13" s="67">
        <v>0.22299592699411799</v>
      </c>
      <c r="Q13" s="62">
        <v>12</v>
      </c>
      <c r="R13" s="62"/>
      <c r="S13" s="62"/>
      <c r="T13" s="62"/>
      <c r="U13" s="62"/>
      <c r="V13" s="62"/>
      <c r="W13" s="62"/>
      <c r="X13" s="62"/>
      <c r="Y13" s="101">
        <v>20719.030019510501</v>
      </c>
      <c r="AA13" s="101">
        <v>2.7338268710008799E-3</v>
      </c>
      <c r="AB13" s="101">
        <v>3.3483117527404002E-2</v>
      </c>
      <c r="AC13" s="101">
        <v>0.14492769988032</v>
      </c>
      <c r="AD13" s="101">
        <v>22.6212134105484</v>
      </c>
      <c r="AE13" s="101">
        <v>0.85747139177121801</v>
      </c>
      <c r="AF13" s="101">
        <v>-8.3363633628692896E-2</v>
      </c>
      <c r="AG13" s="101">
        <v>0.61369129780152798</v>
      </c>
      <c r="AI13" s="101">
        <v>3.04577847200172E-2</v>
      </c>
    </row>
    <row r="14" spans="1:46" x14ac:dyDescent="0.25">
      <c r="A14" s="64">
        <v>44305</v>
      </c>
      <c r="B14" s="101" t="s">
        <v>53</v>
      </c>
      <c r="C14" s="62">
        <v>12.030769230769231</v>
      </c>
      <c r="D14" s="62"/>
      <c r="E14" s="62"/>
      <c r="F14" s="68">
        <v>11615</v>
      </c>
      <c r="G14" s="62">
        <v>17546.871946822299</v>
      </c>
      <c r="H14" s="62"/>
      <c r="I14" s="62">
        <v>0.55783118892204997</v>
      </c>
      <c r="J14" s="62">
        <v>0.25848086264528503</v>
      </c>
      <c r="K14" s="62">
        <v>3.8389413812592997E-2</v>
      </c>
      <c r="L14" s="62">
        <v>163.04442460455701</v>
      </c>
      <c r="M14" s="66">
        <v>0.70984859010100698</v>
      </c>
      <c r="N14" s="62">
        <v>5.4326010953231795E-4</v>
      </c>
      <c r="O14" s="62">
        <v>0.57611927264978302</v>
      </c>
      <c r="P14" s="67">
        <v>0.22291378529133701</v>
      </c>
      <c r="Q14" s="62">
        <v>13</v>
      </c>
      <c r="R14" s="62"/>
      <c r="S14" s="62"/>
      <c r="T14" s="62"/>
      <c r="U14" s="62"/>
      <c r="V14" s="62"/>
      <c r="W14" s="62"/>
      <c r="X14" s="62"/>
      <c r="Y14" s="101">
        <v>22394.095557472301</v>
      </c>
      <c r="AA14" s="101">
        <v>2.6801166045075102E-3</v>
      </c>
      <c r="AB14" s="101">
        <v>3.5843408723609298E-2</v>
      </c>
      <c r="AC14" s="101">
        <v>0.136950998474833</v>
      </c>
      <c r="AD14" s="101">
        <v>22.207459723828102</v>
      </c>
      <c r="AE14" s="101">
        <v>0.88494835334086797</v>
      </c>
      <c r="AF14" s="101">
        <v>-8.3941590258263199E-2</v>
      </c>
      <c r="AG14" s="101">
        <v>0.61368922030565098</v>
      </c>
      <c r="AI14" s="101">
        <v>2.96696605141426E-2</v>
      </c>
    </row>
    <row r="15" spans="1:46" x14ac:dyDescent="0.25">
      <c r="A15" s="64">
        <v>44306</v>
      </c>
      <c r="B15" s="101" t="s">
        <v>53</v>
      </c>
      <c r="C15" s="62">
        <v>12.123076923076921</v>
      </c>
      <c r="D15" s="62"/>
      <c r="E15" s="62"/>
      <c r="F15" s="68">
        <v>31397</v>
      </c>
      <c r="G15" s="62">
        <v>23414.748246626299</v>
      </c>
      <c r="H15" s="62"/>
      <c r="I15" s="62">
        <v>0.78677405480571405</v>
      </c>
      <c r="J15" s="66">
        <v>0.28054094719376899</v>
      </c>
      <c r="K15" s="62">
        <v>4.4525921005969402E-2</v>
      </c>
      <c r="L15" s="62">
        <v>152.53805746762399</v>
      </c>
      <c r="M15" s="66">
        <v>0.96108405176316603</v>
      </c>
      <c r="N15" s="62">
        <v>5.8674812316894499E-4</v>
      </c>
      <c r="O15" s="62">
        <v>0.56106943922317998</v>
      </c>
      <c r="P15" s="67">
        <v>0.22283038634257801</v>
      </c>
      <c r="Q15" s="62">
        <v>14</v>
      </c>
      <c r="R15" s="62"/>
      <c r="S15" s="62"/>
      <c r="T15" s="62"/>
      <c r="U15" s="62"/>
      <c r="V15" s="62"/>
      <c r="W15" s="62"/>
      <c r="X15" s="62"/>
      <c r="Y15" s="101">
        <v>24838.184358575301</v>
      </c>
      <c r="AA15" s="101">
        <v>2.8017876298844801E-3</v>
      </c>
      <c r="AB15" s="101">
        <v>3.4205099219146599E-2</v>
      </c>
      <c r="AC15" s="101">
        <v>0.14305878920485099</v>
      </c>
      <c r="AD15" s="101">
        <v>22.379524291242099</v>
      </c>
      <c r="AE15" s="101">
        <v>0.86644324193619804</v>
      </c>
      <c r="AF15" s="101">
        <v>-8.3979778449724707E-2</v>
      </c>
      <c r="AG15" s="101">
        <v>0.61367567343599505</v>
      </c>
      <c r="AI15" s="101">
        <v>2.8818542194046001E-2</v>
      </c>
    </row>
    <row r="16" spans="1:46" x14ac:dyDescent="0.25">
      <c r="A16" s="64">
        <v>44307</v>
      </c>
      <c r="B16" s="101" t="s">
        <v>53</v>
      </c>
      <c r="C16" s="62">
        <v>12.069230769230771</v>
      </c>
      <c r="D16" s="62"/>
      <c r="E16" s="62"/>
      <c r="F16" s="68">
        <v>24354</v>
      </c>
      <c r="G16" s="62">
        <v>23434.185932018601</v>
      </c>
      <c r="H16" s="62"/>
      <c r="I16" s="62">
        <v>0.22825240567879401</v>
      </c>
      <c r="J16" s="66">
        <v>0.81112489909320096</v>
      </c>
      <c r="K16" s="62">
        <v>4.6467244863376798E-2</v>
      </c>
      <c r="L16" s="62">
        <v>173.21562965765699</v>
      </c>
      <c r="M16" s="66">
        <v>0.93334961817824502</v>
      </c>
      <c r="N16" s="62">
        <v>5.7990829177345703E-4</v>
      </c>
      <c r="O16" s="62">
        <v>0.55571870965707904</v>
      </c>
      <c r="P16" s="67">
        <v>0.22274573486861601</v>
      </c>
      <c r="Q16" s="62">
        <v>15</v>
      </c>
      <c r="R16" s="62"/>
      <c r="S16" s="62"/>
      <c r="T16" s="62"/>
      <c r="U16" s="62"/>
      <c r="V16" s="62"/>
      <c r="W16" s="62"/>
      <c r="X16" s="62"/>
      <c r="Y16" s="101">
        <v>14589.6762406015</v>
      </c>
      <c r="AA16" s="101">
        <v>2.7727096930757499E-3</v>
      </c>
      <c r="AB16" s="101">
        <v>3.5610166057265497E-2</v>
      </c>
      <c r="AC16" s="101">
        <v>0.13842445121821401</v>
      </c>
      <c r="AD16" s="101">
        <v>22.2874533758329</v>
      </c>
      <c r="AE16" s="101">
        <v>0.88358687638579503</v>
      </c>
      <c r="AF16" s="101">
        <v>-8.3464653860272103E-2</v>
      </c>
      <c r="AG16" s="101">
        <v>0.613625372253079</v>
      </c>
      <c r="AI16" s="101">
        <v>2.79055390595777E-2</v>
      </c>
    </row>
    <row r="17" spans="1:35" x14ac:dyDescent="0.25">
      <c r="A17" s="64">
        <v>44308</v>
      </c>
      <c r="B17" s="101" t="s">
        <v>53</v>
      </c>
      <c r="C17" s="62">
        <v>7.2307692307692299</v>
      </c>
      <c r="D17" s="62"/>
      <c r="E17" s="62"/>
      <c r="F17" s="68">
        <v>31721</v>
      </c>
      <c r="G17" s="62">
        <v>23268.3334407492</v>
      </c>
      <c r="H17" s="62"/>
      <c r="I17" s="62">
        <v>0.195518074266642</v>
      </c>
      <c r="J17" s="62">
        <v>0.87766314387452005</v>
      </c>
      <c r="K17" s="66">
        <v>4.9681946848577102E-2</v>
      </c>
      <c r="L17" s="62">
        <v>168.13335534564601</v>
      </c>
      <c r="M17" s="62">
        <v>0.96721504941626302</v>
      </c>
      <c r="N17" s="62">
        <v>6.0237250995443003E-4</v>
      </c>
      <c r="O17" s="62">
        <v>0.54750499506633099</v>
      </c>
      <c r="P17" s="67">
        <v>0.222659836740498</v>
      </c>
      <c r="Q17" s="62">
        <v>16</v>
      </c>
      <c r="R17" s="62"/>
      <c r="S17" s="62"/>
      <c r="T17" s="62"/>
      <c r="U17" s="62"/>
      <c r="V17" s="62"/>
      <c r="W17" s="62"/>
      <c r="X17" s="62"/>
      <c r="Y17" s="101">
        <v>16062.9521363201</v>
      </c>
      <c r="AA17" s="101">
        <v>2.72498650202058E-3</v>
      </c>
      <c r="AB17" s="101">
        <v>3.5380047831964002E-2</v>
      </c>
      <c r="AC17" s="101">
        <v>0.13884090544924099</v>
      </c>
      <c r="AD17" s="101">
        <v>22.621116952021399</v>
      </c>
      <c r="AE17" s="101">
        <v>0.88244374270928005</v>
      </c>
      <c r="AF17" s="101">
        <v>-8.1633335321146694E-2</v>
      </c>
      <c r="AG17" s="101">
        <v>0.61361346042374099</v>
      </c>
      <c r="AI17" s="101">
        <v>2.6933171154222401E-2</v>
      </c>
    </row>
    <row r="18" spans="1:35" x14ac:dyDescent="0.25">
      <c r="A18" s="64">
        <v>44309</v>
      </c>
      <c r="B18" s="101" t="s">
        <v>53</v>
      </c>
      <c r="C18" s="62">
        <v>9.6923076923076934</v>
      </c>
      <c r="D18" s="62"/>
      <c r="E18" s="62"/>
      <c r="F18" s="68">
        <v>22262</v>
      </c>
      <c r="G18" s="62">
        <v>17185.032418272502</v>
      </c>
      <c r="H18" s="62"/>
      <c r="I18" s="62">
        <v>0.17704418629659899</v>
      </c>
      <c r="J18" s="66">
        <v>0.83939453878227899</v>
      </c>
      <c r="K18" s="62">
        <v>5.3503413608470302E-2</v>
      </c>
      <c r="L18" s="66">
        <v>160.52061714138901</v>
      </c>
      <c r="M18" s="62">
        <v>0.91060247939944094</v>
      </c>
      <c r="N18" s="62">
        <v>6.0848302492311202E-4</v>
      </c>
      <c r="O18" s="62">
        <v>0.53797887495873797</v>
      </c>
      <c r="P18" s="67">
        <v>0.22257269900586399</v>
      </c>
      <c r="Q18" s="62">
        <v>17</v>
      </c>
      <c r="R18" s="62"/>
      <c r="S18" s="62"/>
      <c r="T18" s="62"/>
      <c r="U18" s="62"/>
      <c r="V18" s="62"/>
      <c r="W18" s="62"/>
      <c r="X18" s="62"/>
      <c r="Y18" s="101">
        <v>15501.7621843944</v>
      </c>
      <c r="AA18" s="101">
        <v>2.7708428763824101E-3</v>
      </c>
      <c r="AB18" s="101">
        <v>3.2884053597700302E-2</v>
      </c>
      <c r="AC18" s="101">
        <v>0.147841485430769</v>
      </c>
      <c r="AD18" s="101">
        <v>22.744252039090199</v>
      </c>
      <c r="AE18" s="101">
        <v>0.85363415415251198</v>
      </c>
      <c r="AF18" s="101">
        <v>-8.3946347619293704E-2</v>
      </c>
      <c r="AG18" s="101">
        <v>0.61361115658337995</v>
      </c>
      <c r="AI18" s="101">
        <v>2.5905479971102902E-2</v>
      </c>
    </row>
    <row r="19" spans="1:35" x14ac:dyDescent="0.25">
      <c r="A19" s="64">
        <v>44310</v>
      </c>
      <c r="B19" s="101" t="s">
        <v>53</v>
      </c>
      <c r="C19" s="62">
        <v>9.1461538461538474</v>
      </c>
      <c r="D19" s="62"/>
      <c r="E19" s="62"/>
      <c r="F19" s="68">
        <v>14422</v>
      </c>
      <c r="G19" s="62">
        <v>20048.018788819802</v>
      </c>
      <c r="H19" s="62"/>
      <c r="I19" s="62">
        <v>0.14889278564143099</v>
      </c>
      <c r="J19" s="62">
        <v>0.37814580160739097</v>
      </c>
      <c r="K19" s="66">
        <v>5.6174283687766398E-2</v>
      </c>
      <c r="L19" s="62">
        <v>141.92474237853401</v>
      </c>
      <c r="M19" s="62">
        <v>0.421258624257417</v>
      </c>
      <c r="N19" s="66">
        <v>6.16113026080223E-4</v>
      </c>
      <c r="O19" s="62">
        <v>0.53209502018544097</v>
      </c>
      <c r="P19" s="67">
        <v>0.22248432991365799</v>
      </c>
      <c r="Q19" s="62">
        <v>18</v>
      </c>
      <c r="R19" s="62"/>
      <c r="S19" s="62"/>
      <c r="T19" s="62"/>
      <c r="U19" s="62"/>
      <c r="V19" s="62"/>
      <c r="W19" s="62"/>
      <c r="X19" s="62"/>
      <c r="Y19" s="101">
        <v>21575.505608642601</v>
      </c>
      <c r="AA19" s="101">
        <v>3.0159548211110602E-3</v>
      </c>
      <c r="AB19" s="101">
        <v>3.4193251187561197E-2</v>
      </c>
      <c r="AC19" s="101">
        <v>0.14699981964387501</v>
      </c>
      <c r="AD19" s="101">
        <v>22.448409206951901</v>
      </c>
      <c r="AE19" s="101">
        <v>0.87609292528982297</v>
      </c>
      <c r="AF19" s="101">
        <v>-8.4007470582929206E-2</v>
      </c>
      <c r="AG19" s="101">
        <v>0.613433899485617</v>
      </c>
      <c r="AI19" s="101">
        <v>2.4828072894565501E-2</v>
      </c>
    </row>
    <row r="20" spans="1:35" x14ac:dyDescent="0.25">
      <c r="A20" s="64">
        <v>44311</v>
      </c>
      <c r="B20" s="101" t="s">
        <v>53</v>
      </c>
      <c r="C20" s="62">
        <v>5.5076923076923077</v>
      </c>
      <c r="D20" s="62"/>
      <c r="E20" s="62"/>
      <c r="F20" s="68">
        <v>15399</v>
      </c>
      <c r="G20" s="62">
        <v>19200.181487881498</v>
      </c>
      <c r="H20" s="62"/>
      <c r="I20" s="62">
        <v>0.13854995128738901</v>
      </c>
      <c r="J20" s="62">
        <v>0.93584446152877498</v>
      </c>
      <c r="K20" s="66">
        <v>5.9744354142652598E-2</v>
      </c>
      <c r="L20" s="62">
        <v>153.27934523752799</v>
      </c>
      <c r="M20" s="62">
        <v>0.968705141838196</v>
      </c>
      <c r="N20" s="62">
        <v>6.3443183898925803E-4</v>
      </c>
      <c r="O20" s="62">
        <v>0.52210934607699</v>
      </c>
      <c r="P20" s="67">
        <v>0.22239473893710099</v>
      </c>
      <c r="Q20" s="62">
        <v>19</v>
      </c>
      <c r="R20" s="62"/>
      <c r="S20" s="62"/>
      <c r="T20" s="62"/>
      <c r="U20" s="62"/>
      <c r="V20" s="62"/>
      <c r="W20" s="62"/>
      <c r="X20" s="62"/>
      <c r="Y20" s="101">
        <v>17963.5392246509</v>
      </c>
      <c r="AA20" s="101">
        <v>2.97268631104042E-3</v>
      </c>
      <c r="AB20" s="101">
        <v>3.3158731011346899E-2</v>
      </c>
      <c r="AC20" s="101">
        <v>0.15066056733432401</v>
      </c>
      <c r="AD20" s="101">
        <v>22.906814064856</v>
      </c>
      <c r="AE20" s="101">
        <v>0.86578561614176297</v>
      </c>
      <c r="AF20" s="101">
        <v>-8.2954290518784099E-2</v>
      </c>
      <c r="AG20" s="101">
        <v>0.61341453122675904</v>
      </c>
      <c r="AI20" s="101">
        <v>2.37080861561145E-2</v>
      </c>
    </row>
    <row r="21" spans="1:35" x14ac:dyDescent="0.25">
      <c r="A21" s="64">
        <v>44312</v>
      </c>
      <c r="B21" s="101" t="s">
        <v>53</v>
      </c>
      <c r="C21" s="62">
        <v>7.9153846153846148</v>
      </c>
      <c r="D21" s="62"/>
      <c r="E21" s="62"/>
      <c r="F21" s="68">
        <v>5961</v>
      </c>
      <c r="G21" s="62">
        <v>14447.231652984199</v>
      </c>
      <c r="H21" s="62"/>
      <c r="I21" s="62">
        <v>0.22531388353080301</v>
      </c>
      <c r="J21" s="66">
        <v>0.86429743397563397</v>
      </c>
      <c r="K21" s="62">
        <v>6.4887129493516493E-2</v>
      </c>
      <c r="L21" s="62">
        <v>145.71715569162299</v>
      </c>
      <c r="M21" s="62">
        <v>0.98404415425934799</v>
      </c>
      <c r="N21" s="66">
        <v>6.4277648925781304E-4</v>
      </c>
      <c r="O21" s="62">
        <v>0.50925866933038899</v>
      </c>
      <c r="P21" s="67">
        <v>0.22230393679477101</v>
      </c>
      <c r="Q21" s="62">
        <v>20</v>
      </c>
      <c r="R21" s="62"/>
      <c r="S21" s="62"/>
      <c r="T21" s="62"/>
      <c r="U21" s="62"/>
      <c r="V21" s="62"/>
      <c r="W21" s="62"/>
      <c r="X21" s="62"/>
      <c r="Y21" s="101">
        <v>18274.471995915901</v>
      </c>
      <c r="AA21" s="101">
        <v>3.0682450562017401E-3</v>
      </c>
      <c r="AB21" s="101">
        <v>3.2957058034043002E-2</v>
      </c>
      <c r="AC21" s="101">
        <v>0.150992389121376</v>
      </c>
      <c r="AD21" s="101">
        <v>22.699172294268202</v>
      </c>
      <c r="AE21" s="101">
        <v>0.86081356710894796</v>
      </c>
      <c r="AF21" s="101">
        <v>-8.2592918260847595E-2</v>
      </c>
      <c r="AG21" s="101">
        <v>0.61332437720695399</v>
      </c>
      <c r="AI21" s="101">
        <v>2.25540568399843E-2</v>
      </c>
    </row>
    <row r="22" spans="1:35" x14ac:dyDescent="0.25">
      <c r="A22" s="64">
        <v>44313</v>
      </c>
      <c r="B22" s="101" t="s">
        <v>53</v>
      </c>
      <c r="C22" s="62">
        <v>7.7923076923076913</v>
      </c>
      <c r="D22" s="62"/>
      <c r="E22" s="62"/>
      <c r="F22" s="68">
        <v>25911</v>
      </c>
      <c r="G22" s="62">
        <v>17248.0397338244</v>
      </c>
      <c r="H22" s="62"/>
      <c r="I22" s="62">
        <v>0.43783170566503798</v>
      </c>
      <c r="J22" s="62">
        <v>0.58024549477174003</v>
      </c>
      <c r="K22" s="66">
        <v>7.3118525371290405E-2</v>
      </c>
      <c r="L22" s="62">
        <v>131.966549537871</v>
      </c>
      <c r="M22" s="62">
        <v>0.91260679447584303</v>
      </c>
      <c r="N22" s="62">
        <v>6.7667930654269402E-4</v>
      </c>
      <c r="O22" s="62">
        <v>0.48886728064651402</v>
      </c>
      <c r="P22" s="67">
        <v>0.22221193546967699</v>
      </c>
      <c r="Q22" s="62">
        <v>21</v>
      </c>
      <c r="R22" s="62"/>
      <c r="S22" s="62"/>
      <c r="T22" s="62"/>
      <c r="U22" s="62"/>
      <c r="V22" s="62"/>
      <c r="W22" s="62"/>
      <c r="X22" s="62"/>
      <c r="Y22" s="101">
        <v>23420.475857760099</v>
      </c>
      <c r="AA22" s="101">
        <v>3.0680481318305902E-3</v>
      </c>
      <c r="AB22" s="101">
        <v>3.4884236006075202E-2</v>
      </c>
      <c r="AC22" s="101">
        <v>0.14577750894625499</v>
      </c>
      <c r="AD22" s="101">
        <v>22.490075899564498</v>
      </c>
      <c r="AE22" s="101">
        <v>0.88802880429504705</v>
      </c>
      <c r="AF22" s="101">
        <v>-8.3079228521329804E-2</v>
      </c>
      <c r="AG22" s="101">
        <v>0.61330663530634799</v>
      </c>
      <c r="AI22" s="101">
        <v>2.1375702659544998E-2</v>
      </c>
    </row>
    <row r="23" spans="1:35" x14ac:dyDescent="0.25">
      <c r="A23" s="64">
        <v>44314</v>
      </c>
      <c r="B23" s="101" t="s">
        <v>53</v>
      </c>
      <c r="C23" s="62">
        <v>9.7230769230769223</v>
      </c>
      <c r="D23" s="62"/>
      <c r="E23" s="62"/>
      <c r="F23" s="68">
        <v>28263</v>
      </c>
      <c r="G23" s="62">
        <v>16876.018786962901</v>
      </c>
      <c r="H23" s="62"/>
      <c r="I23" s="62">
        <v>0.68287554672749595</v>
      </c>
      <c r="J23" s="62">
        <v>0.422486415220164</v>
      </c>
      <c r="K23" s="66">
        <v>7.3667352755291501E-2</v>
      </c>
      <c r="L23" s="62">
        <v>127.79457161432801</v>
      </c>
      <c r="M23" s="62">
        <v>0.99998758482130301</v>
      </c>
      <c r="N23" s="62">
        <v>6.69454078593978E-4</v>
      </c>
      <c r="O23" s="62">
        <v>0.48872247108707001</v>
      </c>
      <c r="P23" s="67">
        <v>0.22211874822615499</v>
      </c>
      <c r="Q23" s="62">
        <v>22</v>
      </c>
      <c r="R23" s="62"/>
      <c r="S23" s="62"/>
      <c r="T23" s="62"/>
      <c r="U23" s="62"/>
      <c r="V23" s="62"/>
      <c r="W23" s="62"/>
      <c r="X23" s="62"/>
      <c r="Y23" s="101">
        <v>19969.998719506199</v>
      </c>
      <c r="AA23" s="101">
        <v>3.09990227054069E-3</v>
      </c>
      <c r="AB23" s="101">
        <v>3.3303086457173503E-2</v>
      </c>
      <c r="AC23" s="101">
        <v>0.15099042267401</v>
      </c>
      <c r="AD23" s="101">
        <v>22.692387842639999</v>
      </c>
      <c r="AE23" s="101">
        <v>0.86864237489858898</v>
      </c>
      <c r="AF23" s="101">
        <v>-8.2826036566441302E-2</v>
      </c>
      <c r="AG23" s="101">
        <v>0.61329362739466897</v>
      </c>
      <c r="AI23" s="101">
        <v>2.0183617919922799E-2</v>
      </c>
    </row>
    <row r="24" spans="1:35" x14ac:dyDescent="0.25">
      <c r="A24" s="64">
        <v>44315</v>
      </c>
      <c r="B24" s="101" t="s">
        <v>53</v>
      </c>
      <c r="C24" s="62">
        <v>7.7076923076923087</v>
      </c>
      <c r="D24" s="62"/>
      <c r="E24" s="62"/>
      <c r="F24" s="68">
        <v>24212</v>
      </c>
      <c r="G24" s="62">
        <v>19111.4442636409</v>
      </c>
      <c r="H24" s="62"/>
      <c r="I24" s="62">
        <v>0.65578783322210399</v>
      </c>
      <c r="J24" s="66">
        <v>0.39118111109916198</v>
      </c>
      <c r="K24" s="62">
        <v>7.5449092915746099E-2</v>
      </c>
      <c r="L24" s="66">
        <v>124.701466370929</v>
      </c>
      <c r="M24" s="62">
        <v>0.94150091259817004</v>
      </c>
      <c r="N24" s="62">
        <v>6.866455078125E-4</v>
      </c>
      <c r="O24" s="62">
        <v>0.48326378786759</v>
      </c>
      <c r="P24" s="67">
        <v>0.22202438962448701</v>
      </c>
      <c r="Q24" s="62">
        <v>23</v>
      </c>
      <c r="R24" s="62"/>
      <c r="S24" s="62"/>
      <c r="T24" s="62"/>
      <c r="U24" s="62"/>
      <c r="V24" s="62"/>
      <c r="W24" s="62"/>
      <c r="X24" s="62"/>
      <c r="Y24" s="101">
        <v>19044.769548370401</v>
      </c>
      <c r="AA24" s="101">
        <v>1.9391158165409401E-3</v>
      </c>
      <c r="AB24" s="101">
        <v>4.0613714616895197E-2</v>
      </c>
      <c r="AC24" s="101">
        <v>0.115976902278635</v>
      </c>
      <c r="AD24" s="101">
        <v>21.055262595114201</v>
      </c>
      <c r="AE24" s="101">
        <v>0.90492655523080801</v>
      </c>
      <c r="AF24" s="101">
        <v>-8.4026070645366199E-2</v>
      </c>
      <c r="AG24" s="101">
        <v>0.61324670880329202</v>
      </c>
      <c r="AI24" s="101">
        <v>1.8988903864097999E-2</v>
      </c>
    </row>
    <row r="25" spans="1:35" x14ac:dyDescent="0.25">
      <c r="A25" s="64">
        <v>44316</v>
      </c>
      <c r="B25" s="101" t="s">
        <v>53</v>
      </c>
      <c r="C25" s="62">
        <v>8.9307692307692292</v>
      </c>
      <c r="D25" s="62"/>
      <c r="E25" s="62"/>
      <c r="F25" s="68">
        <v>14326</v>
      </c>
      <c r="G25" s="62">
        <v>16319.9362379059</v>
      </c>
      <c r="H25" s="62"/>
      <c r="I25" s="62">
        <v>0.76035895201966097</v>
      </c>
      <c r="J25" s="66">
        <v>0.126573349880267</v>
      </c>
      <c r="K25" s="62">
        <v>7.8371957993518399E-2</v>
      </c>
      <c r="L25" s="62">
        <v>107.899520482697</v>
      </c>
      <c r="M25" s="62">
        <v>0.78143401613192998</v>
      </c>
      <c r="N25" s="62">
        <v>7.0425388352779504E-4</v>
      </c>
      <c r="O25" s="62">
        <v>0.47994929234117101</v>
      </c>
      <c r="P25" s="67">
        <v>0.221928875533079</v>
      </c>
      <c r="Q25" s="62">
        <v>24</v>
      </c>
      <c r="R25" s="62"/>
      <c r="S25" s="62"/>
      <c r="T25" s="62"/>
      <c r="U25" s="62"/>
      <c r="V25" s="62"/>
      <c r="W25" s="62"/>
      <c r="X25" s="62"/>
      <c r="Y25" s="101">
        <v>15178.1034351581</v>
      </c>
      <c r="AA25" s="101">
        <v>3.169292541921E-3</v>
      </c>
      <c r="AB25" s="101">
        <v>3.3956731170699403E-2</v>
      </c>
      <c r="AC25" s="101">
        <v>0.14982108761958801</v>
      </c>
      <c r="AD25" s="101">
        <v>22.519717048323301</v>
      </c>
      <c r="AE25" s="101">
        <v>0.87787230877744404</v>
      </c>
      <c r="AF25" s="101">
        <v>-8.3660793711777898E-2</v>
      </c>
      <c r="AG25" s="101">
        <v>0.61320881078727696</v>
      </c>
      <c r="AI25" s="101">
        <v>1.78027598088637E-2</v>
      </c>
    </row>
    <row r="26" spans="1:35" x14ac:dyDescent="0.25">
      <c r="A26" s="64">
        <v>44317</v>
      </c>
      <c r="B26" s="101" t="s">
        <v>53</v>
      </c>
      <c r="C26" s="62">
        <v>7.0923076923076938</v>
      </c>
      <c r="D26" s="62"/>
      <c r="E26" s="62"/>
      <c r="F26" s="68">
        <v>18535</v>
      </c>
      <c r="G26" s="62">
        <v>17652.227257451399</v>
      </c>
      <c r="H26" s="62"/>
      <c r="I26" s="62">
        <v>0.36534146913054999</v>
      </c>
      <c r="J26" s="62">
        <v>0.68138838216332798</v>
      </c>
      <c r="K26" s="62">
        <v>7.6666227502526801E-2</v>
      </c>
      <c r="L26" s="62">
        <v>131.32646042102701</v>
      </c>
      <c r="M26" s="62">
        <v>0.94130328327562596</v>
      </c>
      <c r="N26" s="62">
        <v>6.8716945398950003E-4</v>
      </c>
      <c r="O26" s="62">
        <v>0.47986977408759302</v>
      </c>
      <c r="P26" s="67">
        <v>0.22183222313811099</v>
      </c>
      <c r="Q26" s="62">
        <v>25</v>
      </c>
      <c r="R26" s="62"/>
      <c r="S26" s="62"/>
      <c r="T26" s="62"/>
      <c r="U26" s="62"/>
      <c r="V26" s="62"/>
      <c r="W26" s="62"/>
      <c r="X26" s="62"/>
      <c r="Y26" s="101">
        <v>17139.2719397484</v>
      </c>
      <c r="AA26" s="101">
        <v>3.5676781304289102E-3</v>
      </c>
      <c r="AB26" s="101">
        <v>3.3793412981366698E-2</v>
      </c>
      <c r="AC26" s="101">
        <v>0.15680953026290601</v>
      </c>
      <c r="AD26" s="101">
        <v>22.487278041640199</v>
      </c>
      <c r="AE26" s="101">
        <v>0.88946124372517998</v>
      </c>
      <c r="AF26" s="101">
        <v>-8.3704791244549201E-2</v>
      </c>
      <c r="AG26" s="101">
        <v>0.612392704766342</v>
      </c>
      <c r="AI26" s="101">
        <v>1.66360665905406E-2</v>
      </c>
    </row>
    <row r="27" spans="1:35" x14ac:dyDescent="0.25">
      <c r="A27" s="64">
        <v>44318</v>
      </c>
      <c r="B27" s="101" t="s">
        <v>53</v>
      </c>
      <c r="C27" s="62">
        <v>5.4384615384615387</v>
      </c>
      <c r="D27" s="62"/>
      <c r="E27" s="62"/>
      <c r="F27" s="68">
        <v>8776</v>
      </c>
      <c r="G27" s="62">
        <v>15035.682969462199</v>
      </c>
      <c r="H27" s="62"/>
      <c r="I27" s="62">
        <v>0.28238244208134899</v>
      </c>
      <c r="J27" s="66">
        <v>0.31094409381954202</v>
      </c>
      <c r="K27" s="62">
        <v>7.66655371840258E-2</v>
      </c>
      <c r="L27" s="66">
        <v>120.713986337405</v>
      </c>
      <c r="M27" s="62">
        <v>0.487775203381202</v>
      </c>
      <c r="N27" s="62">
        <v>7.32421875E-4</v>
      </c>
      <c r="O27" s="62">
        <v>0.47864044405510198</v>
      </c>
      <c r="P27" s="67">
        <v>0.22173445095049801</v>
      </c>
      <c r="Q27" s="62">
        <v>26</v>
      </c>
      <c r="R27" s="62"/>
      <c r="S27" s="62"/>
      <c r="T27" s="62"/>
      <c r="U27" s="62"/>
      <c r="V27" s="62"/>
      <c r="W27" s="62"/>
      <c r="X27" s="62"/>
      <c r="Y27" s="101">
        <v>15094.622160992099</v>
      </c>
      <c r="AA27" s="101">
        <v>4.0709262249666303E-3</v>
      </c>
      <c r="AB27" s="101">
        <v>3.4628086571112902E-2</v>
      </c>
      <c r="AC27" s="101">
        <v>0.159684192943301</v>
      </c>
      <c r="AD27" s="101">
        <v>22.2839548177122</v>
      </c>
      <c r="AE27" s="101">
        <v>0.9116276119526</v>
      </c>
      <c r="AF27" s="101">
        <v>-8.2360436902828807E-2</v>
      </c>
      <c r="AG27" s="101">
        <v>0.61084299257391395</v>
      </c>
      <c r="AI27" s="101">
        <v>1.5498994860513499E-2</v>
      </c>
    </row>
    <row r="28" spans="1:35" x14ac:dyDescent="0.25">
      <c r="A28" s="64">
        <v>44319</v>
      </c>
      <c r="B28" s="101" t="s">
        <v>53</v>
      </c>
      <c r="C28" s="62">
        <v>7.8000000000000007</v>
      </c>
      <c r="D28" s="62"/>
      <c r="E28" s="62"/>
      <c r="F28" s="68">
        <v>5510</v>
      </c>
      <c r="G28" s="62">
        <v>12617.773945192999</v>
      </c>
      <c r="H28" s="62"/>
      <c r="I28" s="62">
        <v>0.86005506952238697</v>
      </c>
      <c r="J28" s="66">
        <v>0.20233892008488999</v>
      </c>
      <c r="K28" s="62">
        <v>8.2492189796193702E-2</v>
      </c>
      <c r="L28" s="62">
        <v>111.867698973423</v>
      </c>
      <c r="M28" s="62">
        <v>0.95695911793828703</v>
      </c>
      <c r="N28" s="62">
        <v>7.1497980245016602E-4</v>
      </c>
      <c r="O28" s="62">
        <v>0.46691255751194899</v>
      </c>
      <c r="P28" s="67">
        <v>0.221635578810082</v>
      </c>
      <c r="Q28" s="62">
        <v>27</v>
      </c>
      <c r="R28" s="62"/>
      <c r="S28" s="62"/>
      <c r="T28" s="62"/>
      <c r="U28" s="62"/>
      <c r="V28" s="62"/>
      <c r="W28" s="62"/>
      <c r="X28" s="62"/>
      <c r="Y28" s="101">
        <v>16663.9350997603</v>
      </c>
      <c r="AA28" s="101">
        <v>4.8828125E-4</v>
      </c>
      <c r="AB28" s="101">
        <v>5.8517543553753298E-2</v>
      </c>
      <c r="AC28" s="101">
        <v>7.9780129824465695E-2</v>
      </c>
      <c r="AD28" s="101">
        <v>14.3028800151588</v>
      </c>
      <c r="AE28" s="101">
        <v>0.93431091308593806</v>
      </c>
      <c r="AF28" s="101">
        <v>-8.2793641149754696E-2</v>
      </c>
      <c r="AG28" s="101">
        <v>0.609046868378329</v>
      </c>
      <c r="AI28" s="101">
        <v>1.4400667494332E-2</v>
      </c>
    </row>
    <row r="29" spans="1:35" x14ac:dyDescent="0.25">
      <c r="A29" s="64">
        <v>44320</v>
      </c>
      <c r="B29" s="101" t="s">
        <v>53</v>
      </c>
      <c r="C29" s="62">
        <v>6.200000000000002</v>
      </c>
      <c r="D29" s="62"/>
      <c r="E29" s="62"/>
      <c r="F29" s="68">
        <v>24111</v>
      </c>
      <c r="G29" s="62">
        <v>15409.085312233899</v>
      </c>
      <c r="H29" s="62"/>
      <c r="I29" s="62">
        <v>0.64207994535316504</v>
      </c>
      <c r="J29" s="62">
        <v>0.28574976967837101</v>
      </c>
      <c r="K29" s="62">
        <v>9.6058675645068495E-2</v>
      </c>
      <c r="L29" s="62">
        <v>110.078367649002</v>
      </c>
      <c r="M29" s="62">
        <v>0.82259773724776597</v>
      </c>
      <c r="N29" s="62">
        <v>7.11619853973389E-4</v>
      </c>
      <c r="O29" s="62">
        <v>0.43553141260779399</v>
      </c>
      <c r="P29" s="67">
        <v>0.22153562788693201</v>
      </c>
      <c r="Q29" s="62">
        <v>28</v>
      </c>
      <c r="R29" s="62"/>
      <c r="S29" s="62"/>
      <c r="T29" s="62"/>
      <c r="U29" s="62"/>
      <c r="V29" s="62"/>
      <c r="W29" s="62"/>
      <c r="X29" s="62"/>
      <c r="Y29" s="101">
        <v>18720.905770284899</v>
      </c>
      <c r="AA29" s="101">
        <v>1.0046907092359199E-3</v>
      </c>
      <c r="AB29" s="101">
        <v>5.8338597163101399E-2</v>
      </c>
      <c r="AC29" s="101">
        <v>8.2556971303196003E-2</v>
      </c>
      <c r="AD29" s="101">
        <v>14.0813173529958</v>
      </c>
      <c r="AE29" s="101">
        <v>0.93846689319130105</v>
      </c>
      <c r="AF29" s="101">
        <v>-8.4031236810179002E-2</v>
      </c>
      <c r="AG29" s="101">
        <v>0.60877569801992104</v>
      </c>
      <c r="AI29" s="101">
        <v>1.33488984529684E-2</v>
      </c>
    </row>
    <row r="30" spans="1:35" x14ac:dyDescent="0.25">
      <c r="A30" s="64">
        <v>44321</v>
      </c>
      <c r="B30" s="101" t="s">
        <v>53</v>
      </c>
      <c r="C30" s="62">
        <v>4.861538461538462</v>
      </c>
      <c r="D30" s="62"/>
      <c r="E30" s="62"/>
      <c r="F30" s="68">
        <v>22458</v>
      </c>
      <c r="G30" s="62">
        <v>13036.6605857673</v>
      </c>
      <c r="H30" s="62"/>
      <c r="I30" s="62">
        <v>0.27123275178296002</v>
      </c>
      <c r="J30" s="66">
        <v>4.8135722598223497E-2</v>
      </c>
      <c r="K30" s="62">
        <v>0.103842563605362</v>
      </c>
      <c r="L30" s="62">
        <v>88.816840047965002</v>
      </c>
      <c r="M30" s="62">
        <v>0.21419693985960001</v>
      </c>
      <c r="N30" s="62">
        <v>7.1989184374388103E-4</v>
      </c>
      <c r="O30" s="62">
        <v>0.43273331271874199</v>
      </c>
      <c r="P30" s="67">
        <v>0.221434620679658</v>
      </c>
      <c r="Q30" s="62">
        <v>29</v>
      </c>
      <c r="R30" s="62"/>
      <c r="S30" s="62"/>
      <c r="T30" s="62"/>
      <c r="U30" s="62"/>
      <c r="V30" s="62"/>
      <c r="W30" s="62"/>
      <c r="X30" s="62"/>
      <c r="Y30" s="101">
        <v>15086.167733067499</v>
      </c>
      <c r="AA30" s="101">
        <v>5.5248805681118495E-4</v>
      </c>
      <c r="AB30" s="101">
        <v>6.0409388364412099E-2</v>
      </c>
      <c r="AC30" s="101">
        <v>7.7394258660044499E-2</v>
      </c>
      <c r="AD30" s="101">
        <v>12.6767238567127</v>
      </c>
      <c r="AE30" s="101">
        <v>0.91941243755903101</v>
      </c>
      <c r="AF30" s="101">
        <v>-8.3900846938808504E-2</v>
      </c>
      <c r="AG30" s="101">
        <v>0.60849715890785405</v>
      </c>
      <c r="AI30" s="101">
        <v>1.2350021181663E-2</v>
      </c>
    </row>
    <row r="31" spans="1:35" x14ac:dyDescent="0.25">
      <c r="A31" s="64">
        <v>44322</v>
      </c>
      <c r="B31" s="101" t="s">
        <v>53</v>
      </c>
      <c r="C31" s="62">
        <v>6.8538461538461544</v>
      </c>
      <c r="D31" s="62"/>
      <c r="E31" s="62"/>
      <c r="F31" s="68">
        <v>17917</v>
      </c>
      <c r="G31" s="62">
        <v>10975.665284475601</v>
      </c>
      <c r="H31" s="62"/>
      <c r="I31" s="62">
        <v>0.13003263035385401</v>
      </c>
      <c r="J31" s="62">
        <v>0.93894088566491396</v>
      </c>
      <c r="K31" s="66">
        <v>9.8283265076558698E-2</v>
      </c>
      <c r="L31" s="62">
        <v>121.747503787665</v>
      </c>
      <c r="M31" s="62">
        <v>0.96379658120550604</v>
      </c>
      <c r="N31" s="62">
        <v>7.1713458185929102E-4</v>
      </c>
      <c r="O31" s="62">
        <v>0.42988892308033</v>
      </c>
      <c r="P31" s="67">
        <v>0.22133258101065201</v>
      </c>
      <c r="Q31" s="62">
        <v>30</v>
      </c>
      <c r="R31" s="62"/>
      <c r="S31" s="62"/>
      <c r="T31" s="62"/>
      <c r="U31" s="62"/>
      <c r="V31" s="62"/>
      <c r="W31" s="62"/>
      <c r="X31" s="62"/>
      <c r="Y31" s="101">
        <v>15869.6742536357</v>
      </c>
      <c r="AA31" s="101">
        <v>4.5949498745251303E-3</v>
      </c>
      <c r="AB31" s="101">
        <v>3.7213559410555298E-2</v>
      </c>
      <c r="AC31" s="101">
        <v>0.15937379192561099</v>
      </c>
      <c r="AD31" s="101">
        <v>22.329537478263799</v>
      </c>
      <c r="AE31" s="101">
        <v>0.97017743837633097</v>
      </c>
      <c r="AF31" s="101">
        <v>-8.0327301717322303E-2</v>
      </c>
      <c r="AG31" s="101">
        <v>0.608283742605913</v>
      </c>
      <c r="AI31" s="101">
        <v>1.14088096972261E-2</v>
      </c>
    </row>
    <row r="32" spans="1:35" x14ac:dyDescent="0.25">
      <c r="A32" s="64">
        <v>44323</v>
      </c>
      <c r="B32" s="101" t="s">
        <v>53</v>
      </c>
      <c r="C32" s="62">
        <v>7.3846153846153824</v>
      </c>
      <c r="D32" s="62"/>
      <c r="E32" s="62"/>
      <c r="F32" s="68">
        <v>15090</v>
      </c>
      <c r="G32" s="62">
        <v>13288.260695224501</v>
      </c>
      <c r="H32" s="62"/>
      <c r="I32" s="62">
        <v>0.98060164326362298</v>
      </c>
      <c r="J32" s="62">
        <v>8.2843816758604596E-2</v>
      </c>
      <c r="K32" s="66">
        <v>0.108911521421173</v>
      </c>
      <c r="L32" s="62">
        <v>93.349802957871503</v>
      </c>
      <c r="M32" s="62">
        <v>0.95821779649835104</v>
      </c>
      <c r="N32" s="66">
        <v>7.3089827455452604E-4</v>
      </c>
      <c r="O32" s="62">
        <v>0.41268091813112401</v>
      </c>
      <c r="P32" s="67">
        <v>0.22122953401817699</v>
      </c>
      <c r="Q32" s="62">
        <v>31</v>
      </c>
      <c r="R32" s="62"/>
      <c r="S32" s="62"/>
      <c r="T32" s="62"/>
      <c r="U32" s="62"/>
      <c r="V32" s="62"/>
      <c r="W32" s="62"/>
      <c r="X32" s="62"/>
      <c r="Y32" s="101">
        <v>17272.814460532602</v>
      </c>
      <c r="AA32" s="101">
        <v>2.5319199192613798E-3</v>
      </c>
      <c r="AB32" s="101">
        <v>5.4056185096068098E-2</v>
      </c>
      <c r="AC32" s="101">
        <v>9.5881297768542303E-2</v>
      </c>
      <c r="AD32" s="101">
        <v>15.8692221310246</v>
      </c>
      <c r="AE32" s="101">
        <v>0.97236159160351299</v>
      </c>
      <c r="AF32" s="101">
        <v>-8.4229531714183001E-2</v>
      </c>
      <c r="AG32" s="101">
        <v>0.60771100406399503</v>
      </c>
      <c r="AI32" s="101">
        <v>1.05284864730924E-2</v>
      </c>
    </row>
    <row r="33" spans="1:35" x14ac:dyDescent="0.25">
      <c r="A33" s="64">
        <v>44324</v>
      </c>
      <c r="B33" s="101" t="s">
        <v>53</v>
      </c>
      <c r="C33" s="62">
        <v>8.5846153846153861</v>
      </c>
      <c r="D33" s="62"/>
      <c r="E33" s="62"/>
      <c r="F33" s="68">
        <v>13125</v>
      </c>
      <c r="G33" s="62">
        <v>13684.772644352401</v>
      </c>
      <c r="H33" s="62"/>
      <c r="I33" s="62">
        <v>0.179882653388791</v>
      </c>
      <c r="J33" s="62">
        <v>0.92028596759061299</v>
      </c>
      <c r="K33" s="66">
        <v>0.10907608671944501</v>
      </c>
      <c r="L33" s="62">
        <v>116.649501963329</v>
      </c>
      <c r="M33" s="62">
        <v>0.99509559009033199</v>
      </c>
      <c r="N33" s="66">
        <v>7.2479248046875E-4</v>
      </c>
      <c r="O33" s="62">
        <v>0.407191580288501</v>
      </c>
      <c r="P33" s="67">
        <v>0.22112550614523499</v>
      </c>
      <c r="Q33" s="62">
        <v>32</v>
      </c>
      <c r="R33" s="62"/>
      <c r="S33" s="62"/>
      <c r="T33" s="62"/>
      <c r="U33" s="62"/>
      <c r="V33" s="62"/>
      <c r="W33" s="62"/>
      <c r="X33" s="62"/>
      <c r="Y33" s="101">
        <v>14314.970696403099</v>
      </c>
      <c r="AA33" s="102">
        <v>7.9268024593348599E-5</v>
      </c>
      <c r="AB33" s="101">
        <v>6.7196754647873502E-2</v>
      </c>
      <c r="AC33" s="101">
        <v>7.1722892425997595E-2</v>
      </c>
      <c r="AD33" s="101">
        <v>10.592408319750101</v>
      </c>
      <c r="AE33" s="101">
        <v>0.93290155366829297</v>
      </c>
      <c r="AF33" s="101">
        <v>-8.3353470235453295E-2</v>
      </c>
      <c r="AG33" s="101">
        <v>0.60741315743395297</v>
      </c>
      <c r="AI33" s="101">
        <v>9.7108042598517599E-3</v>
      </c>
    </row>
    <row r="34" spans="1:35" x14ac:dyDescent="0.25">
      <c r="A34" s="64">
        <v>44325</v>
      </c>
      <c r="B34" s="101" t="s">
        <v>53</v>
      </c>
      <c r="C34" s="62">
        <v>6.1615384615384619</v>
      </c>
      <c r="D34" s="62"/>
      <c r="E34" s="62"/>
      <c r="F34" s="68">
        <v>0</v>
      </c>
      <c r="G34" s="62">
        <v>14972.7362489507</v>
      </c>
      <c r="H34" s="62"/>
      <c r="I34" s="62">
        <v>0.15069606545511899</v>
      </c>
      <c r="J34" s="62">
        <v>0.82492170105476004</v>
      </c>
      <c r="K34" s="66">
        <v>0.12260655719774199</v>
      </c>
      <c r="L34" s="62">
        <v>111.003886328683</v>
      </c>
      <c r="M34" s="62">
        <v>0.87064740998549905</v>
      </c>
      <c r="N34" s="62">
        <v>7.3371356606688498E-4</v>
      </c>
      <c r="O34" s="62">
        <v>0.38206552951522299</v>
      </c>
      <c r="P34" s="67">
        <v>0.22102052512516099</v>
      </c>
      <c r="Q34" s="62">
        <v>33</v>
      </c>
      <c r="R34" s="62"/>
      <c r="S34" s="62"/>
      <c r="T34" s="62"/>
      <c r="U34" s="62"/>
      <c r="V34" s="62"/>
      <c r="W34" s="62"/>
      <c r="X34" s="62"/>
      <c r="Y34" s="101">
        <v>12320.6157414025</v>
      </c>
      <c r="AA34" s="101">
        <v>1.6234326590250901E-3</v>
      </c>
      <c r="AB34" s="101">
        <v>6.1230873108124299E-2</v>
      </c>
      <c r="AC34" s="101">
        <v>8.18495823200137E-2</v>
      </c>
      <c r="AD34" s="101">
        <v>12.2922469284015</v>
      </c>
      <c r="AE34" s="101">
        <v>0.94508204843840404</v>
      </c>
      <c r="AF34" s="101">
        <v>-8.4607145721188104E-2</v>
      </c>
      <c r="AG34" s="101">
        <v>0.60697611644747396</v>
      </c>
      <c r="AI34" s="101">
        <v>8.9561846851824393E-3</v>
      </c>
    </row>
    <row r="35" spans="1:35" x14ac:dyDescent="0.25">
      <c r="A35" s="64">
        <v>44326</v>
      </c>
      <c r="B35" s="101" t="s">
        <v>53</v>
      </c>
      <c r="C35" s="62">
        <v>8.1076923076923073</v>
      </c>
      <c r="D35" s="62"/>
      <c r="E35" s="62"/>
      <c r="F35" s="68">
        <v>7321</v>
      </c>
      <c r="G35" s="62">
        <v>11430.6430933265</v>
      </c>
      <c r="H35" s="62"/>
      <c r="I35" s="62">
        <v>2.80564343086099E-2</v>
      </c>
      <c r="J35" s="66">
        <v>0.77697782309362695</v>
      </c>
      <c r="K35" s="62">
        <v>0.12724637262809299</v>
      </c>
      <c r="L35" s="66">
        <v>109.05029988357001</v>
      </c>
      <c r="M35" s="62">
        <v>0.70008720601295105</v>
      </c>
      <c r="N35" s="62">
        <v>7.2847597909619899E-4</v>
      </c>
      <c r="O35" s="62">
        <v>0.37357127993683398</v>
      </c>
      <c r="P35" s="67">
        <v>0.220914619963895</v>
      </c>
      <c r="Q35" s="62">
        <v>34</v>
      </c>
      <c r="R35" s="62"/>
      <c r="S35" s="62"/>
      <c r="T35" s="62"/>
      <c r="U35" s="62"/>
      <c r="V35" s="62"/>
      <c r="W35" s="62"/>
      <c r="X35" s="62"/>
      <c r="Y35" s="101">
        <v>10070.724732954801</v>
      </c>
      <c r="AA35" s="101">
        <v>1.3708168850245E-3</v>
      </c>
      <c r="AB35" s="101">
        <v>6.35324897990521E-2</v>
      </c>
      <c r="AC35" s="101">
        <v>8.0355282456543095E-2</v>
      </c>
      <c r="AD35" s="101">
        <v>12.025231817945899</v>
      </c>
      <c r="AE35" s="101">
        <v>0.95605564117431596</v>
      </c>
      <c r="AF35" s="101">
        <v>-8.4727817307615097E-2</v>
      </c>
      <c r="AG35" s="101">
        <v>0.60686088372112501</v>
      </c>
      <c r="AI35" s="101">
        <v>8.2638948974158109E-3</v>
      </c>
    </row>
    <row r="36" spans="1:35" x14ac:dyDescent="0.25">
      <c r="A36" s="64">
        <v>44327</v>
      </c>
      <c r="B36" s="101" t="s">
        <v>53</v>
      </c>
      <c r="C36" s="62">
        <v>7.5538461538461537</v>
      </c>
      <c r="D36" s="62"/>
      <c r="E36" s="62"/>
      <c r="F36" s="68">
        <v>19696</v>
      </c>
      <c r="G36" s="62">
        <v>13705.265485620201</v>
      </c>
      <c r="H36" s="62"/>
      <c r="I36" s="62">
        <v>0.29657695057868599</v>
      </c>
      <c r="J36" s="66">
        <v>0.73887834807803299</v>
      </c>
      <c r="K36" s="62">
        <v>0.135325290523717</v>
      </c>
      <c r="L36" s="62">
        <v>106.548089992274</v>
      </c>
      <c r="M36" s="62">
        <v>0.93058696879498104</v>
      </c>
      <c r="N36" s="62">
        <v>7.2641114599481004E-4</v>
      </c>
      <c r="O36" s="62">
        <v>0.36024834464213001</v>
      </c>
      <c r="P36" s="67">
        <v>0.22080782091891099</v>
      </c>
      <c r="Q36" s="62">
        <v>35</v>
      </c>
      <c r="R36" s="62"/>
      <c r="S36" s="62"/>
      <c r="T36" s="62"/>
      <c r="U36" s="62"/>
      <c r="V36" s="62"/>
      <c r="W36" s="62"/>
      <c r="X36" s="62"/>
      <c r="Y36" s="101">
        <v>11343.086020139101</v>
      </c>
      <c r="AA36" s="101">
        <v>7.9558461313744598E-4</v>
      </c>
      <c r="AB36" s="101">
        <v>6.7049242792137601E-2</v>
      </c>
      <c r="AC36" s="101">
        <v>7.5549390223606905E-2</v>
      </c>
      <c r="AD36" s="101">
        <v>10.824130294778501</v>
      </c>
      <c r="AE36" s="101">
        <v>0.95094870160689404</v>
      </c>
      <c r="AF36" s="101">
        <v>-8.4298568115908495E-2</v>
      </c>
      <c r="AG36" s="101">
        <v>0.60681753406034</v>
      </c>
      <c r="AI36" s="101">
        <v>7.6322442444237103E-3</v>
      </c>
    </row>
    <row r="37" spans="1:35" x14ac:dyDescent="0.25">
      <c r="A37" s="64">
        <v>44328</v>
      </c>
      <c r="B37" s="101" t="s">
        <v>53</v>
      </c>
      <c r="C37" s="62">
        <v>7.2538461538461547</v>
      </c>
      <c r="D37" s="62"/>
      <c r="E37" s="62"/>
      <c r="F37" s="68">
        <v>6590</v>
      </c>
      <c r="G37" s="62">
        <v>12636.2831577741</v>
      </c>
      <c r="H37" s="62"/>
      <c r="I37" s="62">
        <v>0.87092473081988198</v>
      </c>
      <c r="J37" s="62">
        <v>0.19023455011103399</v>
      </c>
      <c r="K37" s="66">
        <v>0.14496868848800701</v>
      </c>
      <c r="L37" s="62">
        <v>94.834754015051502</v>
      </c>
      <c r="M37" s="62">
        <v>0.95643033711186198</v>
      </c>
      <c r="N37" s="62">
        <v>7.2932243347168001E-4</v>
      </c>
      <c r="O37" s="62">
        <v>0.34676823218670999</v>
      </c>
      <c r="P37" s="67">
        <v>0.22070015947477201</v>
      </c>
      <c r="Q37" s="62">
        <v>36</v>
      </c>
      <c r="R37" s="62"/>
      <c r="S37" s="62"/>
      <c r="T37" s="62"/>
      <c r="U37" s="62"/>
      <c r="V37" s="62"/>
      <c r="W37" s="62"/>
      <c r="X37" s="62"/>
      <c r="Y37" s="101">
        <v>9323.3817699230494</v>
      </c>
      <c r="AA37" s="101">
        <v>1.8357984211270201E-4</v>
      </c>
      <c r="AB37" s="101">
        <v>7.4341454231330401E-2</v>
      </c>
      <c r="AC37" s="101">
        <v>6.7744078282363396E-2</v>
      </c>
      <c r="AD37" s="101">
        <v>6.88570107011265</v>
      </c>
      <c r="AE37" s="101">
        <v>0.91649944285023</v>
      </c>
      <c r="AF37" s="101">
        <v>-8.3705992726299305E-2</v>
      </c>
      <c r="AG37" s="101">
        <v>0.60594356721222098</v>
      </c>
      <c r="AI37" s="101">
        <v>7.0587853550916303E-3</v>
      </c>
    </row>
    <row r="38" spans="1:35" x14ac:dyDescent="0.25">
      <c r="A38" s="64">
        <v>44329</v>
      </c>
      <c r="B38" s="101" t="s">
        <v>53</v>
      </c>
      <c r="C38" s="62">
        <v>5.7846153846153863</v>
      </c>
      <c r="D38" s="62"/>
      <c r="E38" s="62"/>
      <c r="F38" s="68">
        <v>13631</v>
      </c>
      <c r="G38" s="62">
        <v>11894.973036619</v>
      </c>
      <c r="H38" s="62"/>
      <c r="I38" s="62">
        <v>4.0124706670345102E-2</v>
      </c>
      <c r="J38" s="66">
        <v>0.87993139943697796</v>
      </c>
      <c r="K38" s="62">
        <v>0.165573191477283</v>
      </c>
      <c r="L38" s="62">
        <v>101.470194299477</v>
      </c>
      <c r="M38" s="62">
        <v>0.815312522386062</v>
      </c>
      <c r="N38" s="62">
        <v>7.3634350499385303E-4</v>
      </c>
      <c r="O38" s="62">
        <v>0.31666215352925697</v>
      </c>
      <c r="P38" s="67">
        <v>0.22059166831532101</v>
      </c>
      <c r="Q38" s="62">
        <v>37</v>
      </c>
      <c r="R38" s="62"/>
      <c r="S38" s="62"/>
      <c r="T38" s="62"/>
      <c r="U38" s="62"/>
      <c r="V38" s="62"/>
      <c r="W38" s="62"/>
      <c r="X38" s="62"/>
      <c r="Y38" s="101">
        <v>8957.2290161058008</v>
      </c>
      <c r="AA38" s="101">
        <v>5.8223006099478202E-4</v>
      </c>
      <c r="AB38" s="101">
        <v>7.5002584004372805E-2</v>
      </c>
      <c r="AC38" s="101">
        <v>6.9905520972186302E-2</v>
      </c>
      <c r="AD38" s="101">
        <v>7.3208196487379702</v>
      </c>
      <c r="AE38" s="101">
        <v>0.93887139635359795</v>
      </c>
      <c r="AF38" s="101">
        <v>-8.4215368103362595E-2</v>
      </c>
      <c r="AG38" s="101">
        <v>0.60543692646915204</v>
      </c>
      <c r="AI38" s="101">
        <v>6.5405072919752297E-3</v>
      </c>
    </row>
    <row r="39" spans="1:35" x14ac:dyDescent="0.25">
      <c r="A39" s="64">
        <v>44330</v>
      </c>
      <c r="B39" s="101" t="s">
        <v>53</v>
      </c>
      <c r="C39" s="62">
        <v>6.3923076923076918</v>
      </c>
      <c r="D39" s="62"/>
      <c r="E39" s="62"/>
      <c r="F39" s="68">
        <v>10377</v>
      </c>
      <c r="G39" s="62">
        <v>9557.9014006483503</v>
      </c>
      <c r="H39" s="62"/>
      <c r="I39" s="62">
        <v>2.3814573884010301E-2</v>
      </c>
      <c r="J39" s="62">
        <v>0.90929616987705197</v>
      </c>
      <c r="K39" s="66">
        <v>0.18981591420452601</v>
      </c>
      <c r="L39" s="62">
        <v>97.948790460236907</v>
      </c>
      <c r="M39" s="62">
        <v>0.82851523645523495</v>
      </c>
      <c r="N39" s="62">
        <v>7.2509050369262695E-4</v>
      </c>
      <c r="O39" s="62">
        <v>0.28814708591347599</v>
      </c>
      <c r="P39" s="67">
        <v>0.22048238129251699</v>
      </c>
      <c r="Q39" s="62">
        <v>38</v>
      </c>
      <c r="R39" s="62"/>
      <c r="S39" s="62"/>
      <c r="T39" s="62"/>
      <c r="U39" s="62"/>
      <c r="V39" s="62"/>
      <c r="W39" s="62"/>
      <c r="X39" s="62"/>
      <c r="Y39" s="101">
        <v>8628.9475741603292</v>
      </c>
      <c r="AA39" s="101">
        <v>3.55291882549569E-4</v>
      </c>
      <c r="AB39" s="101">
        <v>7.8652644327092694E-2</v>
      </c>
      <c r="AC39" s="101">
        <v>6.7250533829726802E-2</v>
      </c>
      <c r="AD39" s="101">
        <v>5.8111703546170803</v>
      </c>
      <c r="AE39" s="101">
        <v>0.93246170885335999</v>
      </c>
      <c r="AF39" s="101">
        <v>-8.3795978067140703E-2</v>
      </c>
      <c r="AG39" s="101">
        <v>0.60509530065596495</v>
      </c>
      <c r="AI39" s="101">
        <v>6.0740120278828802E-3</v>
      </c>
    </row>
    <row r="40" spans="1:35" x14ac:dyDescent="0.25">
      <c r="A40" s="64">
        <v>44331</v>
      </c>
      <c r="B40" s="101" t="s">
        <v>53</v>
      </c>
      <c r="C40" s="62">
        <v>6.0230769230769221</v>
      </c>
      <c r="D40" s="62"/>
      <c r="E40" s="62"/>
      <c r="F40" s="68">
        <v>7370</v>
      </c>
      <c r="G40" s="62">
        <v>10020.167628441901</v>
      </c>
      <c r="H40" s="62"/>
      <c r="I40" s="62">
        <v>7.5512115998783699E-2</v>
      </c>
      <c r="J40" s="62">
        <v>0.44258175810876699</v>
      </c>
      <c r="K40" s="66">
        <v>0.219283100023243</v>
      </c>
      <c r="L40" s="62">
        <v>91.327856511112401</v>
      </c>
      <c r="M40" s="62">
        <v>0.413580579944056</v>
      </c>
      <c r="N40" s="62">
        <v>7.1656845816381299E-4</v>
      </c>
      <c r="O40" s="62">
        <v>0.26217396149903399</v>
      </c>
      <c r="P40" s="67">
        <v>0.22037233339193599</v>
      </c>
      <c r="Q40" s="62">
        <v>39</v>
      </c>
      <c r="R40" s="62"/>
      <c r="S40" s="62"/>
      <c r="T40" s="62"/>
      <c r="U40" s="62"/>
      <c r="V40" s="62"/>
      <c r="W40" s="62"/>
      <c r="X40" s="62"/>
      <c r="Y40" s="101">
        <v>9174.4003361657306</v>
      </c>
      <c r="AA40" s="101">
        <v>1.00896943623807E-4</v>
      </c>
      <c r="AB40" s="101">
        <v>8.2127654885508203E-2</v>
      </c>
      <c r="AC40" s="101">
        <v>6.56353704893365E-2</v>
      </c>
      <c r="AD40" s="101">
        <v>4.6712282622596097</v>
      </c>
      <c r="AE40" s="101">
        <v>0.93127774878703196</v>
      </c>
      <c r="AF40" s="101">
        <v>-8.4594639866024696E-2</v>
      </c>
      <c r="AG40" s="101">
        <v>0.60488334662130105</v>
      </c>
      <c r="AI40" s="101">
        <v>5.6556688824949504E-3</v>
      </c>
    </row>
    <row r="41" spans="1:35" x14ac:dyDescent="0.25">
      <c r="A41" s="64">
        <v>44332</v>
      </c>
      <c r="B41" s="101" t="s">
        <v>53</v>
      </c>
      <c r="C41" s="62">
        <v>4.0769230769230766</v>
      </c>
      <c r="D41" s="62"/>
      <c r="E41" s="62"/>
      <c r="F41" s="68">
        <v>7067</v>
      </c>
      <c r="G41" s="62">
        <v>9151.9134888577992</v>
      </c>
      <c r="H41" s="62"/>
      <c r="I41" s="62">
        <v>0.52680363362609794</v>
      </c>
      <c r="J41" s="62">
        <v>0.56122188197156697</v>
      </c>
      <c r="K41" s="66">
        <v>0.23648259306140801</v>
      </c>
      <c r="L41" s="62">
        <v>91.184338121075996</v>
      </c>
      <c r="M41" s="62">
        <v>0.98359647926558802</v>
      </c>
      <c r="N41" s="62">
        <v>7.1016697969861198E-4</v>
      </c>
      <c r="O41" s="62">
        <v>0.24979150110261</v>
      </c>
      <c r="P41" s="67">
        <v>0.220261560694993</v>
      </c>
      <c r="Q41" s="62">
        <v>40</v>
      </c>
      <c r="R41" s="62"/>
      <c r="S41" s="62"/>
      <c r="T41" s="62"/>
      <c r="U41" s="62"/>
      <c r="V41" s="62"/>
      <c r="W41" s="62"/>
      <c r="X41" s="62"/>
      <c r="Y41" s="101">
        <v>8457.1994948805695</v>
      </c>
      <c r="AA41" s="101">
        <v>1.2865405767259501E-3</v>
      </c>
      <c r="AB41" s="101">
        <v>7.3163586667599395E-2</v>
      </c>
      <c r="AC41" s="101">
        <v>7.5354440461406602E-2</v>
      </c>
      <c r="AD41" s="101">
        <v>8.6368618526983507</v>
      </c>
      <c r="AE41" s="101">
        <v>0.96490743386421096</v>
      </c>
      <c r="AF41" s="101">
        <v>-8.6014044981702606E-2</v>
      </c>
      <c r="AG41" s="101">
        <v>0.60454149880465102</v>
      </c>
      <c r="AI41" s="101">
        <v>5.2817444359391499E-3</v>
      </c>
    </row>
    <row r="42" spans="1:35" x14ac:dyDescent="0.25">
      <c r="A42" s="64">
        <v>44333</v>
      </c>
      <c r="B42" s="101" t="s">
        <v>53</v>
      </c>
      <c r="C42" s="62">
        <v>6.5692307692307699</v>
      </c>
      <c r="D42" s="62"/>
      <c r="E42" s="62"/>
      <c r="F42" s="68">
        <v>5381</v>
      </c>
      <c r="G42" s="62">
        <v>6119.2506033438804</v>
      </c>
      <c r="H42" s="62"/>
      <c r="I42" s="62">
        <v>0.216502611746442</v>
      </c>
      <c r="J42" s="62">
        <v>0.66690785047365897</v>
      </c>
      <c r="K42" s="66">
        <v>0.24483575734325899</v>
      </c>
      <c r="L42" s="62">
        <v>91.169514801468907</v>
      </c>
      <c r="M42" s="62">
        <v>0.77898686494389002</v>
      </c>
      <c r="N42" s="62">
        <v>7.08584459282124E-4</v>
      </c>
      <c r="O42" s="62">
        <v>0.242939042911442</v>
      </c>
      <c r="P42" s="67">
        <v>0.22015010033793</v>
      </c>
      <c r="Q42" s="62">
        <v>41</v>
      </c>
      <c r="R42" s="62"/>
      <c r="S42" s="62"/>
      <c r="T42" s="62"/>
      <c r="U42" s="62"/>
      <c r="V42" s="62"/>
      <c r="W42" s="62"/>
      <c r="X42" s="62"/>
      <c r="Y42" s="101">
        <v>8114.0295576749304</v>
      </c>
      <c r="AA42" s="101">
        <v>1.08793904813109E-4</v>
      </c>
      <c r="AB42" s="101">
        <v>8.6156588790236799E-2</v>
      </c>
      <c r="AC42" s="101">
        <v>6.3887026315116599E-2</v>
      </c>
      <c r="AD42" s="101">
        <v>2.9697474740987402</v>
      </c>
      <c r="AE42" s="101">
        <v>0.92516032694103201</v>
      </c>
      <c r="AF42" s="101">
        <v>-8.43415647783088E-2</v>
      </c>
      <c r="AG42" s="101">
        <v>0.60428790932741305</v>
      </c>
      <c r="AI42" s="101">
        <v>4.9485076763972399E-3</v>
      </c>
    </row>
    <row r="43" spans="1:35" x14ac:dyDescent="0.25">
      <c r="A43" s="64">
        <v>44334</v>
      </c>
      <c r="B43" s="101" t="s">
        <v>53</v>
      </c>
      <c r="C43" s="62">
        <v>6.7307692307692317</v>
      </c>
      <c r="D43" s="62"/>
      <c r="E43" s="62"/>
      <c r="F43" s="68">
        <v>7576</v>
      </c>
      <c r="G43" s="62">
        <v>9141.1837537781103</v>
      </c>
      <c r="H43" s="62"/>
      <c r="I43" s="62">
        <v>0.49533080718175398</v>
      </c>
      <c r="J43" s="62">
        <v>0.43614881923716498</v>
      </c>
      <c r="K43" s="66">
        <v>0.27058563309183198</v>
      </c>
      <c r="L43" s="62">
        <v>87.887025149594194</v>
      </c>
      <c r="M43" s="62">
        <v>0.82708574669905</v>
      </c>
      <c r="N43" s="62">
        <v>7.00572744272821E-4</v>
      </c>
      <c r="O43" s="62">
        <v>0.22731448045519201</v>
      </c>
      <c r="P43" s="67">
        <v>0.22003799046765399</v>
      </c>
      <c r="Q43" s="62"/>
      <c r="R43" s="62"/>
      <c r="S43" s="62"/>
      <c r="T43" s="62"/>
      <c r="U43" s="62"/>
      <c r="V43" s="62"/>
      <c r="W43" s="62"/>
      <c r="X43" s="62"/>
      <c r="Y43" s="101">
        <v>8970.5612133457998</v>
      </c>
      <c r="AA43" s="102">
        <v>5.9575440190085003E-5</v>
      </c>
      <c r="AB43" s="101">
        <v>8.9235073607592197E-2</v>
      </c>
      <c r="AC43" s="101">
        <v>6.2879442263134896E-2</v>
      </c>
      <c r="AD43" s="101">
        <v>2.1104947526798901</v>
      </c>
      <c r="AE43" s="101">
        <v>0.92805136973862901</v>
      </c>
      <c r="AF43" s="101">
        <v>-8.3592191562119597E-2</v>
      </c>
      <c r="AG43" s="101">
        <v>0.60397074350653202</v>
      </c>
      <c r="AI43" s="101">
        <v>4.6523117247098504E-3</v>
      </c>
    </row>
    <row r="44" spans="1:35" x14ac:dyDescent="0.25">
      <c r="A44" s="64">
        <v>44335</v>
      </c>
      <c r="B44" s="101" t="s">
        <v>53</v>
      </c>
      <c r="C44" s="62">
        <v>8.1000000000000014</v>
      </c>
      <c r="D44" s="62"/>
      <c r="E44" s="62"/>
      <c r="F44" s="68">
        <v>11881</v>
      </c>
      <c r="G44" s="62">
        <v>8982.8511526190596</v>
      </c>
      <c r="H44" s="62"/>
      <c r="I44" s="62">
        <v>0.57530688144866504</v>
      </c>
      <c r="J44" s="62">
        <v>0.50472351456068898</v>
      </c>
      <c r="K44" s="66">
        <v>0.32804236563364197</v>
      </c>
      <c r="L44" s="62">
        <v>85.751792374378596</v>
      </c>
      <c r="M44" s="62">
        <v>0.97549804667642204</v>
      </c>
      <c r="N44" s="62">
        <v>8.1377010776262403E-4</v>
      </c>
      <c r="O44" s="62">
        <v>0.19270874985418501</v>
      </c>
      <c r="P44" s="67">
        <v>0.21992527019451</v>
      </c>
      <c r="Q44" s="62"/>
      <c r="R44" s="62"/>
      <c r="S44" s="62"/>
      <c r="T44" s="62"/>
      <c r="U44" s="62"/>
      <c r="V44" s="62"/>
      <c r="W44" s="62"/>
      <c r="X44" s="62"/>
      <c r="Y44" s="101">
        <v>7146.3363886813904</v>
      </c>
      <c r="AA44" s="101">
        <v>6.7746492924125601E-4</v>
      </c>
      <c r="AB44" s="101">
        <v>8.4635336462363195E-2</v>
      </c>
      <c r="AC44" s="101">
        <v>6.6242530042974701E-2</v>
      </c>
      <c r="AD44" s="101">
        <v>3.6345753063569499</v>
      </c>
      <c r="AE44" s="101">
        <v>0.93418382576752801</v>
      </c>
      <c r="AF44" s="101">
        <v>-8.3409150020704995E-2</v>
      </c>
      <c r="AG44" s="101">
        <v>0.60359106245383998</v>
      </c>
      <c r="AI44" s="101">
        <v>4.38965447712375E-3</v>
      </c>
    </row>
    <row r="45" spans="1:35" x14ac:dyDescent="0.25">
      <c r="A45" s="64">
        <v>44336</v>
      </c>
      <c r="B45" s="101" t="s">
        <v>53</v>
      </c>
      <c r="C45" s="62">
        <v>7.3230769230769237</v>
      </c>
      <c r="D45" s="62"/>
      <c r="E45" s="62"/>
      <c r="F45" s="68">
        <v>10727</v>
      </c>
      <c r="G45" s="62">
        <v>10482.4204673719</v>
      </c>
      <c r="H45" s="62"/>
      <c r="I45" s="62">
        <v>0.49927523168966098</v>
      </c>
      <c r="J45" s="62">
        <v>0.53707575195768398</v>
      </c>
      <c r="K45" s="62">
        <v>0.40574480799943702</v>
      </c>
      <c r="L45" s="66">
        <v>83.547525011291199</v>
      </c>
      <c r="M45" s="62">
        <v>0.93220665111852796</v>
      </c>
      <c r="N45" s="62">
        <v>6.7737100471321199E-4</v>
      </c>
      <c r="O45" s="62">
        <v>0.17348309922342001</v>
      </c>
      <c r="P45" s="67">
        <v>0.21981197954208601</v>
      </c>
      <c r="Q45" s="62"/>
      <c r="R45" s="62"/>
      <c r="S45" s="62"/>
      <c r="T45" s="62"/>
      <c r="U45" s="62"/>
      <c r="V45" s="62"/>
      <c r="W45" s="62"/>
      <c r="X45" s="62"/>
      <c r="Y45" s="101">
        <v>6233.9037800319902</v>
      </c>
      <c r="AA45" s="101">
        <v>2.5408630567558298E-4</v>
      </c>
      <c r="AB45" s="101">
        <v>9.0952885683047796E-2</v>
      </c>
      <c r="AC45" s="101">
        <v>6.3166534540735494E-2</v>
      </c>
      <c r="AD45" s="101">
        <v>1.51637315010961</v>
      </c>
      <c r="AE45" s="101">
        <v>0.92828327824253698</v>
      </c>
      <c r="AF45" s="101">
        <v>-8.3786469555509099E-2</v>
      </c>
      <c r="AG45" s="101">
        <v>0.60345490378217204</v>
      </c>
      <c r="AI45" s="101">
        <v>4.1572210252856304E-3</v>
      </c>
    </row>
    <row r="46" spans="1:35" x14ac:dyDescent="0.25">
      <c r="A46" s="64">
        <v>44337</v>
      </c>
      <c r="B46" s="101" t="s">
        <v>53</v>
      </c>
      <c r="C46" s="62">
        <v>7.0846153846153843</v>
      </c>
      <c r="D46" s="62"/>
      <c r="E46" s="62"/>
      <c r="F46" s="68">
        <v>8096</v>
      </c>
      <c r="G46" s="62">
        <v>9031.2283181598796</v>
      </c>
      <c r="H46" s="62"/>
      <c r="I46" s="62">
        <v>0.28888538021257498</v>
      </c>
      <c r="J46" s="62">
        <v>0.72007142141811098</v>
      </c>
      <c r="K46" s="62">
        <v>0.42876176011337602</v>
      </c>
      <c r="L46" s="62">
        <v>83.6715689467581</v>
      </c>
      <c r="M46" s="62">
        <v>0.904828789160388</v>
      </c>
      <c r="N46" s="62">
        <v>6.8160974779618599E-4</v>
      </c>
      <c r="O46" s="62">
        <v>0.167042554934343</v>
      </c>
      <c r="P46" s="67">
        <v>0.21969815939419399</v>
      </c>
      <c r="Q46" s="62"/>
      <c r="R46" s="62"/>
      <c r="S46" s="62"/>
      <c r="T46" s="62"/>
      <c r="U46" s="62"/>
      <c r="V46" s="62"/>
      <c r="W46" s="62"/>
      <c r="X46" s="62"/>
      <c r="Y46" s="101">
        <v>4984.7728761409599</v>
      </c>
      <c r="AA46" s="101">
        <v>5.79420223592364E-4</v>
      </c>
      <c r="AB46" s="101">
        <v>8.8680908477570902E-2</v>
      </c>
      <c r="AC46" s="101">
        <v>6.5371689109618103E-2</v>
      </c>
      <c r="AD46" s="101">
        <v>2.62258035456215</v>
      </c>
      <c r="AE46" s="101">
        <v>0.94042453431689399</v>
      </c>
      <c r="AF46" s="101">
        <v>-8.4688237204884304E-2</v>
      </c>
      <c r="AG46" s="101">
        <v>0.60320538348364305</v>
      </c>
      <c r="AI46" s="101">
        <v>3.95191086933969E-3</v>
      </c>
    </row>
    <row r="47" spans="1:35" x14ac:dyDescent="0.25">
      <c r="A47" s="64">
        <v>44338</v>
      </c>
      <c r="B47" s="101" t="s">
        <v>53</v>
      </c>
      <c r="C47" s="62">
        <v>4.7384615384615376</v>
      </c>
      <c r="D47" s="62"/>
      <c r="E47" s="62"/>
      <c r="F47" s="68">
        <v>6419</v>
      </c>
      <c r="G47" s="62">
        <v>8311.2645166830607</v>
      </c>
      <c r="H47" s="62"/>
      <c r="I47" s="62">
        <v>0.857690561163029</v>
      </c>
      <c r="J47" s="62">
        <v>0.18643102796917399</v>
      </c>
      <c r="K47" s="66">
        <v>0.78392147192102701</v>
      </c>
      <c r="L47" s="66">
        <v>128.34841891353599</v>
      </c>
      <c r="M47" s="62">
        <v>0.940604255326839</v>
      </c>
      <c r="N47" s="62">
        <v>5.4418561580837899E-4</v>
      </c>
      <c r="O47" s="62">
        <v>3.5303711796456298E-2</v>
      </c>
      <c r="P47" s="67">
        <v>0.21958385143912801</v>
      </c>
      <c r="Q47" s="62"/>
      <c r="R47" s="62"/>
      <c r="S47" s="62"/>
      <c r="T47" s="62"/>
      <c r="U47" s="62"/>
      <c r="V47" s="62"/>
      <c r="W47" s="62"/>
      <c r="X47" s="62"/>
      <c r="Y47" s="101">
        <v>4870.5757004139596</v>
      </c>
      <c r="AA47" s="101">
        <v>2.2194244822293401E-4</v>
      </c>
      <c r="AB47" s="101">
        <v>9.4031342608234397E-2</v>
      </c>
      <c r="AC47" s="101">
        <v>6.23490141997936E-2</v>
      </c>
      <c r="AD47" s="101">
        <v>0.72143005874328403</v>
      </c>
      <c r="AE47" s="101">
        <v>0.930883171372065</v>
      </c>
      <c r="AF47" s="101">
        <v>-8.2884624865638107E-2</v>
      </c>
      <c r="AG47" s="101">
        <v>0.60313553250265395</v>
      </c>
      <c r="AI47" s="101">
        <v>3.7708528471126599E-3</v>
      </c>
    </row>
    <row r="48" spans="1:35" x14ac:dyDescent="0.25">
      <c r="A48" s="64">
        <v>44339</v>
      </c>
      <c r="B48" s="101" t="s">
        <v>53</v>
      </c>
      <c r="C48" s="62">
        <v>3.715384615384616</v>
      </c>
      <c r="D48" s="62"/>
      <c r="E48" s="62"/>
      <c r="F48" s="68">
        <v>4643</v>
      </c>
      <c r="G48" s="62">
        <v>4662.4171636884603</v>
      </c>
      <c r="H48" s="62"/>
      <c r="I48" s="62">
        <v>9.0283081060077305E-2</v>
      </c>
      <c r="J48" s="62">
        <v>4.6427825240070698E-2</v>
      </c>
      <c r="K48" s="62">
        <v>0.91043092691682204</v>
      </c>
      <c r="L48" s="62">
        <v>189.65603022317899</v>
      </c>
      <c r="M48" s="62">
        <v>3.3199027180671699E-2</v>
      </c>
      <c r="N48" s="62">
        <v>5.4112076759338401E-4</v>
      </c>
      <c r="O48" s="62">
        <v>3.5298711828017401E-2</v>
      </c>
      <c r="P48" s="67">
        <v>0.21946909811137599</v>
      </c>
      <c r="Q48" s="62"/>
      <c r="R48" s="62"/>
      <c r="S48" s="62"/>
      <c r="T48" s="62"/>
      <c r="U48" s="62"/>
      <c r="V48" s="62"/>
      <c r="W48" s="62"/>
      <c r="X48" s="62"/>
      <c r="Y48" s="101">
        <v>4705.5425526926801</v>
      </c>
      <c r="AA48" s="102">
        <v>2.21646547903243E-5</v>
      </c>
      <c r="AB48" s="101">
        <v>9.8223880346831202E-2</v>
      </c>
      <c r="AC48" s="101">
        <v>6.2624774328846403E-2</v>
      </c>
      <c r="AD48" s="101">
        <v>0.14133267944074501</v>
      </c>
      <c r="AE48" s="101">
        <v>0.94172144769573496</v>
      </c>
      <c r="AF48" s="101">
        <v>-8.6544371437496506E-2</v>
      </c>
      <c r="AG48" s="101">
        <v>0.60288640356940604</v>
      </c>
      <c r="AI48" s="101">
        <v>3.6114104540119801E-3</v>
      </c>
    </row>
    <row r="49" spans="1:35" x14ac:dyDescent="0.25">
      <c r="A49" s="64">
        <v>44340</v>
      </c>
      <c r="B49" s="101" t="s">
        <v>53</v>
      </c>
      <c r="C49" s="62">
        <v>5.3000000000000007</v>
      </c>
      <c r="D49" s="62"/>
      <c r="E49" s="62"/>
      <c r="F49" s="68">
        <v>2328</v>
      </c>
      <c r="G49" s="62">
        <v>2830.7178331525101</v>
      </c>
      <c r="H49" s="62"/>
      <c r="I49" s="62">
        <v>0.31212790120985301</v>
      </c>
      <c r="J49" s="66">
        <v>0.22096240821313401</v>
      </c>
      <c r="K49" s="62">
        <v>0.35205342729613098</v>
      </c>
      <c r="L49" s="62">
        <v>189.573342300154</v>
      </c>
      <c r="M49" s="62">
        <v>0.42956157841110199</v>
      </c>
      <c r="N49" s="62">
        <v>5.4912590630518099E-4</v>
      </c>
      <c r="O49" s="62">
        <v>3.5293736468485402E-2</v>
      </c>
      <c r="P49" s="67">
        <v>0.21935394253094101</v>
      </c>
      <c r="Q49" s="55"/>
      <c r="R49" s="55"/>
      <c r="S49" s="55"/>
      <c r="T49" s="55"/>
      <c r="U49" s="55"/>
      <c r="V49" s="55"/>
      <c r="W49" s="55"/>
      <c r="X49" s="55"/>
      <c r="Y49" s="101">
        <v>5385.6986044179603</v>
      </c>
      <c r="AA49" s="101">
        <v>1.1450747330254999E-3</v>
      </c>
      <c r="AB49" s="101">
        <v>8.3352264843772506E-2</v>
      </c>
      <c r="AC49" s="101">
        <v>6.8895270432390701E-2</v>
      </c>
      <c r="AD49" s="101">
        <v>4.2766195521157204</v>
      </c>
      <c r="AE49" s="101">
        <v>0.94553271681568396</v>
      </c>
      <c r="AF49" s="101">
        <v>-8.4506688399688099E-2</v>
      </c>
      <c r="AG49" s="101">
        <v>0.60283044440458999</v>
      </c>
      <c r="AI49" s="101">
        <v>3.47117989762121E-3</v>
      </c>
    </row>
    <row r="50" spans="1:35" x14ac:dyDescent="0.25">
      <c r="A50" s="64">
        <v>44341</v>
      </c>
      <c r="B50" s="101" t="s">
        <v>53</v>
      </c>
      <c r="C50" s="62">
        <v>5.1461538461538474</v>
      </c>
      <c r="D50" s="62"/>
      <c r="E50" s="62"/>
      <c r="F50" s="68">
        <v>2578</v>
      </c>
      <c r="G50" s="62">
        <v>4614.8608794685597</v>
      </c>
      <c r="H50" s="62"/>
      <c r="I50" s="62">
        <v>0.17170153529976001</v>
      </c>
      <c r="J50" s="62">
        <v>0.73932885737881604</v>
      </c>
      <c r="K50" s="66">
        <v>0.83879476997924296</v>
      </c>
      <c r="L50" s="62">
        <v>170.91442113469901</v>
      </c>
      <c r="M50" s="62">
        <v>0.80748743580743998</v>
      </c>
      <c r="N50" s="62">
        <v>5.5541098117828402E-4</v>
      </c>
      <c r="O50" s="62">
        <v>3.5249234846317902E-2</v>
      </c>
      <c r="P50" s="67">
        <v>0.21923842844043601</v>
      </c>
      <c r="Q50" s="55"/>
      <c r="R50" s="55"/>
      <c r="S50" s="55"/>
      <c r="T50" s="55"/>
      <c r="U50" s="55"/>
      <c r="V50" s="55"/>
      <c r="W50" s="55"/>
      <c r="X50" s="55"/>
      <c r="Y50" s="101">
        <v>5946.4332874355396</v>
      </c>
      <c r="AA50" s="101">
        <v>1.24235032160258E-3</v>
      </c>
      <c r="AB50" s="101">
        <v>8.3848153885847307E-2</v>
      </c>
      <c r="AC50" s="101">
        <v>6.8713819974093399E-2</v>
      </c>
      <c r="AD50" s="101">
        <v>4.22160403017629</v>
      </c>
      <c r="AE50" s="101">
        <v>0.94861448427559203</v>
      </c>
      <c r="AF50" s="101">
        <v>-8.3307382414426603E-2</v>
      </c>
      <c r="AG50" s="101">
        <v>0.60250352310459399</v>
      </c>
      <c r="AI50" s="101">
        <v>3.3479828709404198E-3</v>
      </c>
    </row>
    <row r="51" spans="1:35" x14ac:dyDescent="0.25">
      <c r="A51" s="64">
        <v>44342</v>
      </c>
      <c r="B51" s="101" t="s">
        <v>53</v>
      </c>
      <c r="C51" s="62">
        <v>6.0153846153846153</v>
      </c>
      <c r="D51" s="62"/>
      <c r="E51" s="62"/>
      <c r="F51" s="68">
        <v>4473</v>
      </c>
      <c r="G51" s="62">
        <v>3985.5296426875302</v>
      </c>
      <c r="H51" s="62"/>
      <c r="I51" s="62">
        <v>0.10390248446873999</v>
      </c>
      <c r="J51" s="62">
        <v>0.48278293693628899</v>
      </c>
      <c r="K51" s="66">
        <v>0.79980684234837096</v>
      </c>
      <c r="L51" s="62">
        <v>141.73466539514001</v>
      </c>
      <c r="M51" s="62">
        <v>0.48313815208760003</v>
      </c>
      <c r="N51" s="62">
        <v>5.57755900861712E-4</v>
      </c>
      <c r="O51" s="62">
        <v>3.5223554663939803E-2</v>
      </c>
      <c r="P51" s="67">
        <v>0.219122600140152</v>
      </c>
      <c r="Q51" s="55"/>
      <c r="R51" s="55"/>
      <c r="S51" s="55"/>
      <c r="T51" s="55"/>
      <c r="U51" s="55"/>
      <c r="V51" s="55"/>
      <c r="W51" s="55"/>
      <c r="X51" s="55"/>
      <c r="Y51" s="101">
        <v>5257.8284548985002</v>
      </c>
      <c r="AA51" s="101">
        <v>2.2189294221882701E-3</v>
      </c>
      <c r="AB51" s="101">
        <v>7.881910003565E-2</v>
      </c>
      <c r="AC51" s="101">
        <v>7.4373626799152298E-2</v>
      </c>
      <c r="AD51" s="101">
        <v>6.020263671875</v>
      </c>
      <c r="AE51" s="101">
        <v>0.96435591992808001</v>
      </c>
      <c r="AF51" s="101">
        <v>-8.3428167785932997E-2</v>
      </c>
      <c r="AG51" s="101">
        <v>0.60061418159672497</v>
      </c>
      <c r="AI51" s="101">
        <v>3.23985567416212E-3</v>
      </c>
    </row>
    <row r="52" spans="1:35" x14ac:dyDescent="0.25">
      <c r="A52" s="64">
        <v>44343</v>
      </c>
      <c r="B52" s="101" t="s">
        <v>53</v>
      </c>
      <c r="C52" s="62">
        <v>5.9307692307692301</v>
      </c>
      <c r="D52" s="62"/>
      <c r="E52" s="62"/>
      <c r="F52" s="68">
        <v>6949</v>
      </c>
      <c r="G52" s="62">
        <v>4777.4451191182598</v>
      </c>
      <c r="H52" s="62"/>
      <c r="I52" s="62"/>
      <c r="J52" s="62"/>
      <c r="K52" s="62"/>
      <c r="L52" s="62"/>
      <c r="M52" s="62"/>
      <c r="N52" s="62"/>
      <c r="O52" s="62"/>
      <c r="P52" s="67">
        <v>0.21900650242130301</v>
      </c>
      <c r="Q52" s="55"/>
      <c r="R52" s="55"/>
      <c r="S52" s="55"/>
      <c r="T52" s="55"/>
      <c r="U52" s="55"/>
      <c r="V52" s="55"/>
      <c r="W52" s="55"/>
      <c r="X52" s="55"/>
      <c r="Y52" s="101">
        <v>4903.4379537688801</v>
      </c>
      <c r="AI52" s="101">
        <v>3.1450359882861201E-3</v>
      </c>
    </row>
    <row r="53" spans="1:35" x14ac:dyDescent="0.25">
      <c r="A53" s="64">
        <v>44344</v>
      </c>
      <c r="B53" s="101" t="s">
        <v>53</v>
      </c>
      <c r="C53" s="62">
        <v>6.8692307692307697</v>
      </c>
      <c r="D53" s="62"/>
      <c r="E53" s="62"/>
      <c r="F53" s="68">
        <v>6169</v>
      </c>
      <c r="G53" s="62">
        <v>4241.3850661953302</v>
      </c>
      <c r="H53" s="62"/>
      <c r="I53" s="62"/>
      <c r="J53" s="62"/>
      <c r="K53" s="62"/>
      <c r="L53" s="62"/>
      <c r="M53" s="62"/>
      <c r="N53" s="62"/>
      <c r="O53" s="62"/>
      <c r="P53" s="67">
        <v>0.21889018049764</v>
      </c>
      <c r="Q53" s="55"/>
      <c r="R53" s="55"/>
      <c r="S53" s="55"/>
      <c r="T53" s="55"/>
      <c r="U53" s="55"/>
      <c r="V53" s="55"/>
      <c r="W53" s="55"/>
      <c r="X53" s="55"/>
      <c r="Y53" s="101">
        <v>4258.3849485278897</v>
      </c>
      <c r="AI53" s="101">
        <v>3.0619483159688801E-3</v>
      </c>
    </row>
    <row r="54" spans="1:35" x14ac:dyDescent="0.25">
      <c r="A54" s="64">
        <v>44345</v>
      </c>
      <c r="B54" s="101" t="s">
        <v>53</v>
      </c>
      <c r="C54" s="62">
        <v>7.023076923076923</v>
      </c>
      <c r="D54" s="62"/>
      <c r="E54" s="62"/>
      <c r="F54" s="68">
        <v>4513</v>
      </c>
      <c r="G54" s="62">
        <v>5130.6439026359003</v>
      </c>
      <c r="H54" s="62"/>
      <c r="I54" s="62"/>
      <c r="J54" s="62"/>
      <c r="K54" s="62"/>
      <c r="L54" s="62"/>
      <c r="M54" s="62"/>
      <c r="N54" s="62"/>
      <c r="O54" s="62"/>
      <c r="P54" s="67">
        <v>0.21877367993566699</v>
      </c>
      <c r="Q54" s="55"/>
      <c r="R54" s="55"/>
      <c r="S54" s="55"/>
      <c r="T54" s="55"/>
      <c r="U54" s="55"/>
      <c r="V54" s="55"/>
      <c r="W54" s="55"/>
      <c r="X54" s="55"/>
      <c r="Y54" s="101">
        <v>3953.3747870797201</v>
      </c>
      <c r="AI54" s="101">
        <v>2.9891888598523601E-3</v>
      </c>
    </row>
    <row r="55" spans="1:35" x14ac:dyDescent="0.25">
      <c r="A55" s="64">
        <v>44346</v>
      </c>
      <c r="B55" s="101" t="s">
        <v>53</v>
      </c>
      <c r="C55" s="62">
        <v>5.3923076923076918</v>
      </c>
      <c r="D55" s="62"/>
      <c r="E55" s="62"/>
      <c r="F55" s="68">
        <v>3043</v>
      </c>
      <c r="G55" s="62">
        <v>4925.9900675300696</v>
      </c>
      <c r="H55" s="62"/>
      <c r="I55" s="62"/>
      <c r="J55" s="62"/>
      <c r="K55" s="62"/>
      <c r="L55" s="62"/>
      <c r="M55" s="62"/>
      <c r="N55" s="62"/>
      <c r="O55" s="62"/>
      <c r="P55" s="67">
        <v>0.21865704658368301</v>
      </c>
      <c r="Q55" s="55"/>
      <c r="R55" s="55"/>
      <c r="S55" s="55"/>
      <c r="T55" s="55"/>
      <c r="U55" s="55"/>
      <c r="V55" s="55"/>
      <c r="W55" s="55"/>
      <c r="X55" s="55"/>
      <c r="Y55" s="101">
        <v>3423.7594486732901</v>
      </c>
      <c r="AI55" s="101">
        <v>2.9255104056973001E-3</v>
      </c>
    </row>
    <row r="56" spans="1:35" x14ac:dyDescent="0.25">
      <c r="A56" s="64">
        <v>44347</v>
      </c>
      <c r="B56" s="101" t="s">
        <v>53</v>
      </c>
      <c r="C56" s="62">
        <v>7.3692307692307688</v>
      </c>
      <c r="D56" s="62"/>
      <c r="E56" s="62"/>
      <c r="F56" s="68">
        <v>2206</v>
      </c>
      <c r="G56" s="62">
        <v>2222.025130341</v>
      </c>
      <c r="H56" s="62"/>
      <c r="I56" s="62"/>
      <c r="J56" s="62"/>
      <c r="K56" s="62"/>
      <c r="L56" s="62"/>
      <c r="M56" s="62"/>
      <c r="N56" s="62"/>
      <c r="O56" s="62"/>
      <c r="P56" s="67">
        <v>0.21854032649987501</v>
      </c>
      <c r="Q56" s="55"/>
      <c r="R56" s="55"/>
      <c r="S56" s="55"/>
      <c r="T56" s="55"/>
      <c r="U56" s="55"/>
      <c r="V56" s="55"/>
      <c r="W56" s="55"/>
      <c r="X56" s="55"/>
      <c r="Y56" s="101">
        <v>3145.1066142995601</v>
      </c>
      <c r="AI56" s="101">
        <v>2.8698076137199202E-3</v>
      </c>
    </row>
    <row r="57" spans="1:35" x14ac:dyDescent="0.25">
      <c r="A57" s="64">
        <v>44348</v>
      </c>
      <c r="B57" s="101" t="s">
        <v>53</v>
      </c>
      <c r="C57" s="62">
        <v>8.7923076923076913</v>
      </c>
      <c r="D57" s="62"/>
      <c r="E57" s="62"/>
      <c r="F57" s="68">
        <v>2987</v>
      </c>
      <c r="G57" s="62">
        <v>4563.6520943883797</v>
      </c>
      <c r="H57" s="62"/>
      <c r="I57" s="62"/>
      <c r="J57" s="62"/>
      <c r="K57" s="62"/>
      <c r="L57" s="62"/>
      <c r="M57" s="62"/>
      <c r="N57" s="62"/>
      <c r="O57" s="62"/>
      <c r="P57" s="67">
        <v>0.21842356587971801</v>
      </c>
      <c r="Q57" s="55"/>
      <c r="R57" s="55"/>
      <c r="S57" s="55"/>
      <c r="T57" s="55"/>
      <c r="U57" s="55"/>
      <c r="V57" s="55"/>
      <c r="W57" s="55"/>
      <c r="X57" s="55"/>
      <c r="Y57" s="101">
        <v>3422.7448914980901</v>
      </c>
      <c r="AI57" s="101">
        <v>2.8211029919926601E-3</v>
      </c>
    </row>
    <row r="58" spans="1:35" x14ac:dyDescent="0.25">
      <c r="A58" s="64">
        <v>44349</v>
      </c>
      <c r="B58" s="101" t="s">
        <v>53</v>
      </c>
      <c r="C58" s="62">
        <v>8.9384615384615405</v>
      </c>
      <c r="D58" s="62"/>
      <c r="E58" s="62"/>
      <c r="F58" s="68">
        <v>5096</v>
      </c>
      <c r="G58" s="62">
        <v>6135.7010723506701</v>
      </c>
      <c r="H58" s="62"/>
      <c r="I58" s="62"/>
      <c r="J58" s="62"/>
      <c r="K58" s="62"/>
      <c r="L58" s="62"/>
      <c r="M58" s="62"/>
      <c r="N58" s="62"/>
      <c r="O58" s="62"/>
      <c r="P58" s="67">
        <v>0.218306810982898</v>
      </c>
      <c r="Q58" s="55"/>
      <c r="R58" s="55"/>
      <c r="S58" s="55"/>
      <c r="T58" s="55"/>
      <c r="U58" s="55"/>
      <c r="V58" s="55"/>
      <c r="W58" s="55"/>
      <c r="X58" s="55"/>
      <c r="Y58" s="101">
        <v>2871.0364034784502</v>
      </c>
      <c r="AI58" s="101">
        <v>2.7785337255430598E-3</v>
      </c>
    </row>
    <row r="59" spans="1:35" x14ac:dyDescent="0.25">
      <c r="A59" s="64">
        <v>44350</v>
      </c>
      <c r="B59" s="101" t="s">
        <v>53</v>
      </c>
      <c r="C59" s="62">
        <v>7.8999999999999986</v>
      </c>
      <c r="D59" s="62"/>
      <c r="E59" s="62"/>
      <c r="F59" s="68">
        <v>3688</v>
      </c>
      <c r="G59" s="62">
        <v>5921.3212126783901</v>
      </c>
      <c r="H59" s="62"/>
      <c r="I59" s="62"/>
      <c r="J59" s="62"/>
      <c r="K59" s="62"/>
      <c r="L59" s="62"/>
      <c r="M59" s="62"/>
      <c r="N59" s="62"/>
      <c r="O59" s="62"/>
      <c r="P59" s="67">
        <v>0.218190108060036</v>
      </c>
      <c r="Q59" s="55"/>
      <c r="R59" s="55"/>
      <c r="S59" s="55"/>
      <c r="T59" s="55"/>
      <c r="U59" s="55"/>
      <c r="V59" s="55"/>
      <c r="W59" s="55"/>
      <c r="X59" s="55"/>
      <c r="Y59" s="101">
        <v>2339.0776175189098</v>
      </c>
      <c r="AI59" s="101">
        <v>2.7413394588777602E-3</v>
      </c>
    </row>
    <row r="60" spans="1:35" x14ac:dyDescent="0.25">
      <c r="A60" s="64">
        <v>44351</v>
      </c>
      <c r="B60" s="101" t="s">
        <v>53</v>
      </c>
      <c r="C60" s="62">
        <v>9.7538461538461529</v>
      </c>
      <c r="D60" s="62"/>
      <c r="E60" s="62"/>
      <c r="F60" s="68">
        <v>2993</v>
      </c>
      <c r="G60" s="62">
        <v>4039.4043883158001</v>
      </c>
      <c r="H60" s="62"/>
      <c r="I60" s="62"/>
      <c r="J60" s="62"/>
      <c r="K60" s="62"/>
      <c r="L60" s="62"/>
      <c r="M60" s="62"/>
      <c r="N60" s="62"/>
      <c r="O60" s="62"/>
      <c r="P60" s="67">
        <v>0.21807350327942901</v>
      </c>
      <c r="Q60" s="55"/>
      <c r="R60" s="55"/>
      <c r="S60" s="55"/>
      <c r="T60" s="55"/>
      <c r="U60" s="55"/>
      <c r="V60" s="55"/>
      <c r="W60" s="55"/>
      <c r="X60" s="55"/>
      <c r="Y60" s="101">
        <v>2200.9543025487401</v>
      </c>
      <c r="AI60" s="101">
        <v>2.7088510734849798E-3</v>
      </c>
    </row>
    <row r="61" spans="1:35" x14ac:dyDescent="0.25">
      <c r="A61" s="64">
        <v>44352</v>
      </c>
      <c r="B61" s="101" t="s">
        <v>53</v>
      </c>
      <c r="C61" s="62">
        <v>6.7461538461538453</v>
      </c>
      <c r="D61" s="62"/>
      <c r="E61" s="62"/>
      <c r="F61" s="68">
        <v>2249</v>
      </c>
      <c r="G61" s="62">
        <v>6224.3567466332497</v>
      </c>
      <c r="H61" s="62"/>
      <c r="I61" s="62"/>
      <c r="J61" s="62"/>
      <c r="K61" s="62"/>
      <c r="L61" s="62"/>
      <c r="M61" s="62"/>
      <c r="N61" s="62"/>
      <c r="O61" s="62"/>
      <c r="P61" s="67">
        <v>0.21795704265407601</v>
      </c>
      <c r="Q61" s="55"/>
      <c r="R61" s="55"/>
      <c r="S61" s="55"/>
      <c r="T61" s="55"/>
      <c r="U61" s="55"/>
      <c r="V61" s="55"/>
      <c r="W61" s="55"/>
      <c r="X61" s="55"/>
      <c r="Y61" s="101">
        <v>2327.82436044016</v>
      </c>
      <c r="AI61" s="101">
        <v>2.6804804613964699E-3</v>
      </c>
    </row>
    <row r="62" spans="1:35" x14ac:dyDescent="0.25">
      <c r="A62" s="64">
        <v>44353</v>
      </c>
      <c r="B62" s="101" t="s">
        <v>53</v>
      </c>
      <c r="C62" s="62">
        <v>5.1461538461538474</v>
      </c>
      <c r="D62" s="62"/>
      <c r="E62" s="62"/>
      <c r="F62" s="68">
        <v>1964</v>
      </c>
      <c r="G62" s="62">
        <v>1560.80090828525</v>
      </c>
      <c r="H62" s="62"/>
      <c r="I62" s="62"/>
      <c r="J62" s="62"/>
      <c r="K62" s="62"/>
      <c r="L62" s="62"/>
      <c r="M62" s="62"/>
      <c r="N62" s="62"/>
      <c r="O62" s="62"/>
      <c r="P62" s="67">
        <v>0.217840771969219</v>
      </c>
      <c r="Q62" s="55"/>
      <c r="R62" s="55"/>
      <c r="S62" s="55"/>
      <c r="T62" s="55"/>
      <c r="U62" s="55"/>
      <c r="V62" s="55"/>
      <c r="W62" s="55"/>
      <c r="X62" s="55"/>
      <c r="Y62" s="101">
        <v>1931.9971195349499</v>
      </c>
      <c r="AI62" s="101">
        <v>2.6557112676910302E-3</v>
      </c>
    </row>
    <row r="63" spans="1:35" x14ac:dyDescent="0.25">
      <c r="A63" s="64">
        <v>44354</v>
      </c>
      <c r="B63" s="101" t="s">
        <v>53</v>
      </c>
      <c r="C63" s="62">
        <v>6.4461538461538463</v>
      </c>
      <c r="D63" s="62"/>
      <c r="E63" s="62"/>
      <c r="F63" s="68">
        <v>1444</v>
      </c>
      <c r="G63" s="62">
        <v>-1127.01170829637</v>
      </c>
      <c r="H63" s="62"/>
      <c r="I63" s="62"/>
      <c r="J63" s="62"/>
      <c r="K63" s="62"/>
      <c r="L63" s="62"/>
      <c r="M63" s="62"/>
      <c r="N63" s="62"/>
      <c r="O63" s="62"/>
      <c r="P63" s="67">
        <v>0.21772473671065601</v>
      </c>
      <c r="Q63" s="55"/>
      <c r="R63" s="55"/>
      <c r="S63" s="55"/>
      <c r="T63" s="55"/>
      <c r="U63" s="55"/>
      <c r="V63" s="55"/>
      <c r="W63" s="55"/>
      <c r="X63" s="55"/>
      <c r="Y63" s="101">
        <v>2378.6806137632998</v>
      </c>
      <c r="AI63" s="101">
        <v>2.63409055605387E-3</v>
      </c>
    </row>
    <row r="64" spans="1:35" x14ac:dyDescent="0.25">
      <c r="A64" s="64">
        <v>44355</v>
      </c>
      <c r="B64" s="101" t="s">
        <v>53</v>
      </c>
      <c r="C64" s="62">
        <v>8.3461538461538467</v>
      </c>
      <c r="D64" s="62"/>
      <c r="E64" s="62"/>
      <c r="F64" s="68">
        <v>2253</v>
      </c>
      <c r="G64" s="62">
        <v>278.42617415578599</v>
      </c>
      <c r="H64" s="62"/>
      <c r="I64" s="62"/>
      <c r="J64" s="62"/>
      <c r="K64" s="62"/>
      <c r="L64" s="62"/>
      <c r="M64" s="62"/>
      <c r="N64" s="62"/>
      <c r="O64" s="62"/>
      <c r="P64" s="67">
        <v>0.21760898199404799</v>
      </c>
      <c r="Q64" s="55"/>
      <c r="R64" s="55"/>
      <c r="S64" s="55"/>
      <c r="T64" s="55"/>
      <c r="U64" s="55"/>
      <c r="V64" s="55"/>
      <c r="W64" s="55"/>
      <c r="X64" s="55"/>
      <c r="Y64" s="101">
        <v>2776.8301256331001</v>
      </c>
      <c r="AI64" s="101">
        <v>2.6152213398597502E-3</v>
      </c>
    </row>
    <row r="65" spans="1:35" x14ac:dyDescent="0.25">
      <c r="A65" s="64">
        <v>44356</v>
      </c>
      <c r="B65" s="101" t="s">
        <v>53</v>
      </c>
      <c r="C65" s="62">
        <v>9.9615384615384617</v>
      </c>
      <c r="D65" s="62"/>
      <c r="E65" s="62"/>
      <c r="F65" s="68">
        <v>3275</v>
      </c>
      <c r="G65" s="62">
        <v>2531.3440479768301</v>
      </c>
      <c r="H65" s="62"/>
      <c r="I65" s="62"/>
      <c r="J65" s="62"/>
      <c r="K65" s="62"/>
      <c r="L65" s="62"/>
      <c r="M65" s="62"/>
      <c r="N65" s="62"/>
      <c r="O65" s="62"/>
      <c r="P65" s="67">
        <v>0.21749355249546101</v>
      </c>
      <c r="Q65" s="55"/>
      <c r="R65" s="55"/>
      <c r="S65" s="55"/>
      <c r="T65" s="55"/>
      <c r="U65" s="55"/>
      <c r="V65" s="55"/>
      <c r="W65" s="55"/>
      <c r="X65" s="55"/>
      <c r="Y65" s="101">
        <v>2592.3669461384002</v>
      </c>
      <c r="AI65" s="101">
        <v>2.59875591488112E-3</v>
      </c>
    </row>
    <row r="66" spans="1:35" x14ac:dyDescent="0.25">
      <c r="A66" s="64">
        <v>44357</v>
      </c>
      <c r="B66" s="101" t="s">
        <v>53</v>
      </c>
      <c r="C66" s="62">
        <v>10.338461538461541</v>
      </c>
      <c r="D66" s="62"/>
      <c r="E66" s="62"/>
      <c r="F66" s="68">
        <v>2747</v>
      </c>
      <c r="G66" s="62">
        <v>4386.8236830972601</v>
      </c>
      <c r="H66" s="62"/>
      <c r="I66" s="62"/>
      <c r="J66" s="62"/>
      <c r="K66" s="62"/>
      <c r="L66" s="62"/>
      <c r="M66" s="62"/>
      <c r="N66" s="62"/>
      <c r="O66" s="62"/>
      <c r="P66" s="67">
        <v>0.21737849238336401</v>
      </c>
      <c r="Q66" s="55"/>
      <c r="R66" s="55"/>
      <c r="S66" s="55"/>
      <c r="T66" s="55"/>
      <c r="U66" s="55"/>
      <c r="V66" s="55"/>
      <c r="W66" s="55"/>
      <c r="X66" s="55"/>
      <c r="Y66" s="101">
        <v>2091.5886586227898</v>
      </c>
      <c r="AI66" s="101">
        <v>2.58438992718673E-3</v>
      </c>
    </row>
    <row r="67" spans="1:35" x14ac:dyDescent="0.25">
      <c r="A67" s="64">
        <v>44358</v>
      </c>
      <c r="B67" s="101" t="s">
        <v>53</v>
      </c>
      <c r="C67" s="62">
        <v>10.13846153846154</v>
      </c>
      <c r="D67" s="62"/>
      <c r="E67" s="62"/>
      <c r="F67" s="68">
        <v>2194</v>
      </c>
      <c r="G67" s="62">
        <v>4498.4767751033696</v>
      </c>
      <c r="H67" s="62"/>
      <c r="I67" s="62"/>
      <c r="J67" s="62"/>
      <c r="K67" s="62"/>
      <c r="L67" s="62"/>
      <c r="M67" s="62"/>
      <c r="N67" s="62"/>
      <c r="O67" s="62"/>
      <c r="P67" s="67">
        <v>0.21726384525230699</v>
      </c>
      <c r="Q67" s="55"/>
      <c r="R67" s="55"/>
      <c r="S67" s="55"/>
      <c r="T67" s="55"/>
      <c r="U67" s="55"/>
      <c r="V67" s="55"/>
      <c r="W67" s="55"/>
      <c r="X67" s="55"/>
      <c r="Y67" s="101">
        <v>1716.7326072237399</v>
      </c>
      <c r="AI67" s="101">
        <v>2.5718571099699601E-3</v>
      </c>
    </row>
    <row r="68" spans="1:35" x14ac:dyDescent="0.25">
      <c r="A68" s="64">
        <v>44359</v>
      </c>
      <c r="B68" s="101" t="s">
        <v>53</v>
      </c>
      <c r="C68" s="62">
        <v>6.7230769230769232</v>
      </c>
      <c r="D68" s="62"/>
      <c r="E68" s="62"/>
      <c r="F68" s="68">
        <v>1484</v>
      </c>
      <c r="G68" s="62">
        <v>3795.4454382966501</v>
      </c>
      <c r="H68" s="62"/>
      <c r="I68" s="62"/>
      <c r="J68" s="62"/>
      <c r="K68" s="62"/>
      <c r="L68" s="62"/>
      <c r="M68" s="62"/>
      <c r="N68" s="62"/>
      <c r="O68" s="62"/>
      <c r="P68" s="67">
        <v>0.21714965405846701</v>
      </c>
      <c r="Q68" s="55"/>
      <c r="R68" s="55"/>
      <c r="S68" s="55"/>
      <c r="T68" s="55"/>
      <c r="U68" s="55"/>
      <c r="V68" s="55"/>
      <c r="W68" s="55"/>
      <c r="X68" s="55"/>
      <c r="Y68" s="101">
        <v>1643.46526978051</v>
      </c>
      <c r="AI68" s="101">
        <v>2.5609246250727002E-3</v>
      </c>
    </row>
    <row r="69" spans="1:35" x14ac:dyDescent="0.25">
      <c r="A69" s="64">
        <v>44360</v>
      </c>
      <c r="B69" s="101" t="s">
        <v>53</v>
      </c>
      <c r="C69" s="62">
        <v>4.0307692307692324</v>
      </c>
      <c r="D69" s="62"/>
      <c r="E69" s="62"/>
      <c r="F69" s="68">
        <v>1000</v>
      </c>
      <c r="G69" s="62">
        <v>-1464.07669398247</v>
      </c>
      <c r="H69" s="62"/>
      <c r="I69" s="62"/>
      <c r="J69" s="62"/>
      <c r="K69" s="62"/>
      <c r="L69" s="62"/>
      <c r="M69" s="62"/>
      <c r="N69" s="62"/>
      <c r="O69" s="62"/>
      <c r="P69" s="67">
        <v>0.21703596105728301</v>
      </c>
      <c r="Q69" s="55"/>
      <c r="R69" s="55"/>
      <c r="S69" s="55"/>
      <c r="T69" s="55"/>
      <c r="U69" s="55"/>
      <c r="V69" s="55"/>
      <c r="W69" s="55"/>
      <c r="X69" s="55"/>
      <c r="Y69" s="101">
        <v>1653.6995711884799</v>
      </c>
      <c r="AI69" s="101">
        <v>2.5513889482045998E-3</v>
      </c>
    </row>
    <row r="70" spans="1:35" x14ac:dyDescent="0.25">
      <c r="A70" s="64">
        <v>44361</v>
      </c>
      <c r="B70" s="101" t="s">
        <v>53</v>
      </c>
      <c r="C70" s="62">
        <v>9.0538461538461537</v>
      </c>
      <c r="D70" s="62"/>
      <c r="E70" s="62"/>
      <c r="F70" s="68">
        <v>873</v>
      </c>
      <c r="G70" s="62">
        <v>-5698.8550996866497</v>
      </c>
      <c r="H70" s="62"/>
      <c r="I70" s="62"/>
      <c r="J70" s="62"/>
      <c r="K70" s="62"/>
      <c r="L70" s="62"/>
      <c r="M70" s="62"/>
      <c r="N70" s="62"/>
      <c r="O70" s="62"/>
      <c r="P70" s="67">
        <v>0.21692280774335199</v>
      </c>
      <c r="Q70" s="55"/>
      <c r="R70" s="55"/>
      <c r="S70" s="55"/>
      <c r="T70" s="55"/>
      <c r="U70" s="55"/>
      <c r="V70" s="55"/>
      <c r="W70" s="55"/>
      <c r="X70" s="55"/>
      <c r="Y70" s="101">
        <v>2113.4641906669499</v>
      </c>
      <c r="AI70" s="101">
        <v>2.5430722408206498E-3</v>
      </c>
    </row>
    <row r="71" spans="1:35" x14ac:dyDescent="0.25">
      <c r="A71" s="64">
        <v>44362</v>
      </c>
      <c r="B71" s="101" t="s">
        <v>53</v>
      </c>
      <c r="C71" s="62">
        <v>9.0153846153846153</v>
      </c>
      <c r="D71" s="62"/>
      <c r="E71" s="62"/>
      <c r="F71" s="68">
        <v>1160</v>
      </c>
      <c r="G71" s="62">
        <v>993.89206547656795</v>
      </c>
      <c r="H71" s="62"/>
      <c r="I71" s="62"/>
      <c r="J71" s="62"/>
      <c r="K71" s="62"/>
      <c r="L71" s="62"/>
      <c r="M71" s="62"/>
      <c r="N71" s="62"/>
      <c r="O71" s="62"/>
      <c r="P71" s="67">
        <v>0.216810234792749</v>
      </c>
      <c r="Q71" s="55"/>
      <c r="R71" s="55"/>
      <c r="S71" s="55"/>
      <c r="T71" s="55"/>
      <c r="U71" s="55"/>
      <c r="V71" s="55"/>
      <c r="W71" s="55"/>
      <c r="X71" s="55"/>
      <c r="Y71" s="101">
        <v>2698.5530357699199</v>
      </c>
      <c r="AI71" s="101">
        <v>2.53581915596309E-3</v>
      </c>
    </row>
    <row r="72" spans="1:35" x14ac:dyDescent="0.25">
      <c r="A72" s="64">
        <v>44363</v>
      </c>
      <c r="B72" s="101" t="s">
        <v>53</v>
      </c>
      <c r="C72" s="62">
        <v>9.4384615384615387</v>
      </c>
      <c r="D72" s="62"/>
      <c r="E72" s="62"/>
      <c r="F72" s="68">
        <v>1439</v>
      </c>
      <c r="G72" s="62">
        <v>522.31526156718598</v>
      </c>
      <c r="H72" s="62"/>
      <c r="I72" s="62"/>
      <c r="J72" s="62"/>
      <c r="K72" s="62"/>
      <c r="L72" s="62"/>
      <c r="M72" s="62"/>
      <c r="N72" s="62"/>
      <c r="O72" s="62"/>
      <c r="P72" s="67">
        <v>0.21669828200795699</v>
      </c>
      <c r="Q72" s="55"/>
      <c r="R72" s="55"/>
      <c r="S72" s="55"/>
      <c r="T72" s="55"/>
      <c r="U72" s="55"/>
      <c r="V72" s="55"/>
      <c r="W72" s="55"/>
      <c r="X72" s="55"/>
      <c r="Y72" s="101">
        <v>1820.4812813993401</v>
      </c>
      <c r="AI72" s="101">
        <v>2.5294940298476098E-3</v>
      </c>
    </row>
    <row r="73" spans="1:35" x14ac:dyDescent="0.25">
      <c r="A73" s="64">
        <v>44364</v>
      </c>
      <c r="B73" s="101" t="s">
        <v>53</v>
      </c>
      <c r="C73" s="62">
        <v>9.4692307692307693</v>
      </c>
      <c r="D73" s="62"/>
      <c r="E73" s="62"/>
      <c r="F73" s="68">
        <v>901</v>
      </c>
      <c r="G73" s="62">
        <v>705.73920289101102</v>
      </c>
      <c r="H73" s="62"/>
      <c r="I73" s="62"/>
      <c r="J73" s="62"/>
      <c r="K73" s="62"/>
      <c r="L73" s="62"/>
      <c r="M73" s="62"/>
      <c r="N73" s="62"/>
      <c r="O73" s="62"/>
      <c r="P73" s="67">
        <v>0.216586988265523</v>
      </c>
      <c r="Q73" s="55"/>
      <c r="R73" s="55"/>
      <c r="S73" s="55"/>
      <c r="T73" s="55"/>
      <c r="U73" s="55"/>
      <c r="V73" s="55"/>
      <c r="W73" s="55"/>
      <c r="X73" s="55"/>
      <c r="Y73" s="101">
        <v>1758.79251812643</v>
      </c>
      <c r="AI73" s="101">
        <v>2.5239784154055299E-3</v>
      </c>
    </row>
    <row r="74" spans="1:35" x14ac:dyDescent="0.25">
      <c r="A74" s="64">
        <v>44365</v>
      </c>
      <c r="B74" s="101" t="s">
        <v>53</v>
      </c>
      <c r="C74" s="62">
        <v>10.069230769230771</v>
      </c>
      <c r="D74" s="62"/>
      <c r="E74" s="62"/>
      <c r="F74" s="68">
        <v>933</v>
      </c>
      <c r="G74" s="62">
        <v>336.58169329649502</v>
      </c>
      <c r="H74" s="62"/>
      <c r="I74" s="62"/>
      <c r="J74" s="62"/>
      <c r="K74" s="62"/>
      <c r="L74" s="62"/>
      <c r="M74" s="62"/>
      <c r="N74" s="62"/>
      <c r="O74" s="62"/>
      <c r="P74" s="67">
        <v>0.216476391466596</v>
      </c>
      <c r="Q74" s="55"/>
      <c r="R74" s="55"/>
      <c r="S74" s="55"/>
      <c r="T74" s="55"/>
      <c r="U74" s="55"/>
      <c r="V74" s="55"/>
      <c r="W74" s="55"/>
      <c r="X74" s="55"/>
      <c r="Y74" s="101">
        <v>1680.40623326949</v>
      </c>
      <c r="AI74" s="101">
        <v>2.5191689182661701E-3</v>
      </c>
    </row>
    <row r="75" spans="1:35" x14ac:dyDescent="0.25">
      <c r="A75" s="64">
        <v>44366</v>
      </c>
      <c r="B75" s="101" t="s">
        <v>53</v>
      </c>
      <c r="C75" s="62">
        <v>7.023076923076923</v>
      </c>
      <c r="D75" s="62"/>
      <c r="E75" s="62"/>
      <c r="F75" s="68">
        <v>996</v>
      </c>
      <c r="G75" s="62">
        <v>775.41617888415897</v>
      </c>
      <c r="H75" s="62"/>
      <c r="I75" s="62"/>
      <c r="J75" s="62"/>
      <c r="K75" s="62"/>
      <c r="L75" s="62"/>
      <c r="M75" s="62"/>
      <c r="N75" s="62"/>
      <c r="O75" s="62"/>
      <c r="P75" s="67">
        <v>0</v>
      </c>
      <c r="Q75" s="55"/>
      <c r="R75" s="55"/>
      <c r="S75" s="55"/>
      <c r="T75" s="55"/>
      <c r="U75" s="55"/>
      <c r="V75" s="55"/>
      <c r="W75" s="55"/>
      <c r="X75" s="55"/>
      <c r="Y75" s="101">
        <v>1663.76317588439</v>
      </c>
      <c r="AI75" s="101">
        <v>0</v>
      </c>
    </row>
    <row r="76" spans="1:35" x14ac:dyDescent="0.25">
      <c r="A76" s="55"/>
      <c r="B76" s="55"/>
      <c r="C76" s="55"/>
      <c r="D76" s="55"/>
      <c r="E76" s="55"/>
      <c r="F76" s="55"/>
      <c r="G76" s="62"/>
      <c r="H76" s="55"/>
      <c r="I76" s="55"/>
      <c r="J76" s="55"/>
      <c r="K76" s="55"/>
      <c r="L76" s="55"/>
      <c r="M76" s="55"/>
      <c r="N76" s="55"/>
      <c r="O76" s="55"/>
      <c r="P76" s="60"/>
      <c r="Q76" s="55"/>
      <c r="R76" s="55"/>
      <c r="S76" s="55"/>
      <c r="T76" s="55"/>
      <c r="U76" s="55"/>
      <c r="V76" s="55"/>
      <c r="W76" s="55"/>
      <c r="X76" s="55"/>
      <c r="Y76" s="55"/>
    </row>
    <row r="77" spans="1:35" x14ac:dyDescent="0.25">
      <c r="A77" s="55"/>
      <c r="B77" s="55"/>
      <c r="C77" s="55"/>
      <c r="D77" s="55"/>
      <c r="E77" s="55"/>
      <c r="F77" s="55"/>
      <c r="G77" s="62"/>
      <c r="H77" s="55"/>
      <c r="I77" s="55"/>
      <c r="J77" s="55"/>
      <c r="K77" s="55"/>
      <c r="L77" s="55"/>
      <c r="M77" s="55"/>
      <c r="N77" s="55"/>
      <c r="O77" s="55"/>
      <c r="P77" s="60"/>
      <c r="Q77" s="55"/>
      <c r="R77" s="55"/>
      <c r="S77" s="55"/>
      <c r="T77" s="55"/>
      <c r="U77" s="55"/>
      <c r="V77" s="55"/>
      <c r="W77" s="55"/>
      <c r="X77" s="55"/>
      <c r="Y77" s="55"/>
    </row>
  </sheetData>
  <mergeCells count="4">
    <mergeCell ref="I1:N1"/>
    <mergeCell ref="S1:W1"/>
    <mergeCell ref="AA1:AF1"/>
    <mergeCell ref="AL1:AP1"/>
  </mergeCells>
  <phoneticPr fontId="27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德国</vt:lpstr>
      <vt:lpstr>空气和气象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预测参数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2022-03-28T14:21:32Z</dcterms:modified>
</cp:coreProperties>
</file>